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sys_op\methods\Development\AMEX_Template_BD\MVI_Sample_Prep\"/>
    </mc:Choice>
  </mc:AlternateContent>
  <xr:revisionPtr revIDLastSave="0" documentId="13_ncr:1_{5D83D4CD-3B5F-44B1-9F8B-9FD4BE65269C}" xr6:coauthVersionLast="47" xr6:coauthVersionMax="47" xr10:uidLastSave="{00000000-0000-0000-0000-000000000000}"/>
  <bookViews>
    <workbookView xWindow="28680" yWindow="-120" windowWidth="29040" windowHeight="15720" activeTab="2"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4" i="12" l="1"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G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E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E292" i="12" l="1"/>
  <c r="G292" i="12"/>
  <c r="G287" i="12"/>
  <c r="E287" i="12"/>
  <c r="G290" i="12"/>
  <c r="E290" i="12"/>
  <c r="G294" i="12"/>
  <c r="E294" i="12"/>
  <c r="G293" i="12"/>
  <c r="E293" i="12"/>
  <c r="G288" i="12"/>
  <c r="G289" i="12"/>
  <c r="E289" i="12"/>
  <c r="E291" i="12"/>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 r="E162" i="12" l="1"/>
  <c r="G162" i="12"/>
  <c r="G92" i="12"/>
  <c r="E92" i="12"/>
  <c r="E9" i="12"/>
  <c r="G9" i="12"/>
  <c r="E277" i="12"/>
  <c r="G277" i="12"/>
  <c r="G234" i="12"/>
  <c r="E234" i="12"/>
  <c r="G170" i="12"/>
  <c r="E170" i="12"/>
  <c r="E245" i="12"/>
  <c r="G245" i="12"/>
  <c r="G100" i="12"/>
  <c r="E100" i="12"/>
  <c r="G17" i="12"/>
  <c r="E17" i="12"/>
  <c r="E54" i="12"/>
  <c r="G54" i="12"/>
  <c r="G82" i="12"/>
  <c r="E82" i="12"/>
  <c r="G139" i="12"/>
  <c r="E139" i="12"/>
  <c r="E126" i="12"/>
  <c r="G126" i="12"/>
  <c r="E135" i="12"/>
  <c r="G135" i="12"/>
  <c r="G283" i="12"/>
  <c r="E283" i="12"/>
  <c r="G236" i="12"/>
  <c r="E236" i="12"/>
  <c r="G166" i="12"/>
  <c r="E166" i="12"/>
  <c r="G216" i="12"/>
  <c r="E216" i="12"/>
  <c r="G256" i="12"/>
  <c r="E256" i="12"/>
  <c r="E185" i="12"/>
  <c r="G185" i="12"/>
  <c r="G280" i="12"/>
  <c r="E280" i="12"/>
  <c r="G38" i="12"/>
  <c r="E38" i="12"/>
  <c r="E96" i="12"/>
  <c r="G96" i="12"/>
  <c r="E134" i="12"/>
  <c r="G134" i="12"/>
  <c r="G18" i="12"/>
  <c r="E18" i="12"/>
  <c r="E142" i="12"/>
  <c r="G142" i="12"/>
  <c r="G95" i="12"/>
  <c r="E95" i="12"/>
  <c r="G165" i="12"/>
  <c r="E165" i="12"/>
  <c r="G286" i="12"/>
  <c r="E286" i="12"/>
  <c r="G7" i="12"/>
  <c r="E7" i="12"/>
  <c r="G6" i="12"/>
  <c r="E6" i="12"/>
  <c r="G76" i="12"/>
  <c r="E76" i="12"/>
  <c r="G123" i="12"/>
  <c r="E123" i="12"/>
  <c r="E39" i="12"/>
  <c r="G39" i="12"/>
  <c r="G200" i="12"/>
  <c r="E200" i="12"/>
  <c r="E138" i="12"/>
  <c r="G138" i="12"/>
  <c r="G50" i="12"/>
  <c r="E50" i="12"/>
  <c r="G202" i="12"/>
  <c r="E202" i="12"/>
  <c r="G102" i="12"/>
  <c r="E102" i="12"/>
  <c r="E196" i="12"/>
  <c r="G196" i="12"/>
  <c r="G181" i="12"/>
  <c r="E181" i="12"/>
  <c r="G209" i="12"/>
  <c r="E209" i="12"/>
  <c r="G244" i="12"/>
  <c r="E244" i="12"/>
  <c r="E268" i="12"/>
  <c r="G268" i="12"/>
  <c r="G225" i="12"/>
  <c r="E225" i="12"/>
  <c r="E176" i="12"/>
  <c r="G176" i="12"/>
  <c r="G239" i="12"/>
  <c r="E239" i="12"/>
  <c r="E153" i="12"/>
  <c r="G153" i="12"/>
  <c r="G61" i="12"/>
  <c r="E61" i="12"/>
  <c r="E113" i="12"/>
  <c r="G113" i="12"/>
  <c r="G75" i="12"/>
  <c r="E75" i="12"/>
  <c r="G152" i="12"/>
  <c r="E152" i="12"/>
  <c r="G33" i="12"/>
  <c r="E33" i="12"/>
  <c r="E240" i="12"/>
  <c r="G240" i="12"/>
  <c r="G271" i="12"/>
  <c r="E271" i="12"/>
  <c r="E187" i="12"/>
  <c r="G187" i="12"/>
  <c r="E220" i="12"/>
  <c r="G220" i="12"/>
  <c r="G195" i="12"/>
  <c r="E195" i="12"/>
  <c r="E243" i="12"/>
  <c r="G243" i="12"/>
  <c r="E203" i="12"/>
  <c r="G203" i="12"/>
  <c r="G208" i="12"/>
  <c r="E208" i="12"/>
  <c r="G269" i="12"/>
  <c r="E269" i="12"/>
  <c r="G230" i="12"/>
  <c r="E230" i="12"/>
  <c r="G250" i="12"/>
  <c r="E250" i="12"/>
  <c r="G42" i="12"/>
  <c r="E42" i="12"/>
  <c r="E129" i="12"/>
  <c r="G129" i="12"/>
  <c r="G179" i="12"/>
  <c r="E179" i="12"/>
  <c r="E199" i="12"/>
  <c r="G199" i="12"/>
  <c r="G248" i="12"/>
  <c r="E248" i="12"/>
  <c r="E78" i="12"/>
  <c r="G78" i="12"/>
  <c r="G205" i="12"/>
  <c r="E205" i="12"/>
  <c r="G272" i="12"/>
  <c r="E272" i="12"/>
  <c r="G169" i="12"/>
  <c r="E169" i="12"/>
  <c r="G167" i="12"/>
  <c r="E167" i="12"/>
  <c r="G128" i="12"/>
  <c r="E128" i="12"/>
  <c r="E172" i="12"/>
  <c r="G172" i="12"/>
  <c r="E206" i="12"/>
  <c r="G206" i="12"/>
  <c r="G58" i="12"/>
  <c r="E58" i="12"/>
  <c r="G278" i="12"/>
  <c r="E278" i="12"/>
  <c r="E180" i="12"/>
  <c r="G180" i="12"/>
  <c r="E258" i="12"/>
  <c r="G258" i="12"/>
  <c r="G57" i="12"/>
  <c r="E57" i="12"/>
  <c r="E19" i="12"/>
  <c r="G19" i="12"/>
  <c r="E99" i="12"/>
  <c r="G99" i="12"/>
  <c r="G14" i="12"/>
  <c r="E14" i="12"/>
  <c r="G62" i="12"/>
  <c r="E62" i="12"/>
  <c r="G51" i="12"/>
  <c r="E51" i="12"/>
  <c r="G77" i="12"/>
  <c r="E77" i="12"/>
  <c r="G145" i="12"/>
  <c r="E145" i="12"/>
  <c r="E159" i="12"/>
  <c r="G159" i="12"/>
  <c r="E81" i="12"/>
  <c r="G81" i="12"/>
  <c r="E45" i="12"/>
  <c r="G45" i="12"/>
  <c r="G55" i="12"/>
  <c r="E55" i="12"/>
  <c r="G201" i="12"/>
  <c r="E201" i="12"/>
  <c r="E155" i="12"/>
  <c r="G155" i="12"/>
  <c r="G235" i="12"/>
  <c r="E235" i="12"/>
  <c r="E267" i="12"/>
  <c r="G267" i="12"/>
  <c r="E15" i="12"/>
  <c r="G15" i="12"/>
  <c r="G118" i="12"/>
  <c r="E118" i="12"/>
  <c r="G111" i="12"/>
  <c r="E111" i="12"/>
  <c r="G109" i="12"/>
  <c r="E109" i="12"/>
  <c r="E59" i="12"/>
  <c r="G59" i="12"/>
  <c r="E24" i="12"/>
  <c r="G24" i="12"/>
  <c r="E52" i="12"/>
  <c r="G52" i="12"/>
  <c r="G28" i="12"/>
  <c r="E28" i="12"/>
  <c r="G117" i="12"/>
  <c r="E117" i="12"/>
  <c r="G21" i="12"/>
  <c r="E21" i="12"/>
  <c r="G137" i="12"/>
  <c r="E137" i="12"/>
  <c r="E47" i="12"/>
  <c r="G47" i="12"/>
  <c r="E85" i="12"/>
  <c r="G85" i="12"/>
  <c r="G125" i="12"/>
  <c r="E125" i="12"/>
  <c r="G106" i="12"/>
  <c r="E106" i="12"/>
  <c r="E144" i="12"/>
  <c r="G144" i="12"/>
  <c r="E80" i="12"/>
  <c r="G80" i="12"/>
  <c r="G84" i="12"/>
  <c r="E84" i="12"/>
  <c r="E252" i="12"/>
  <c r="G252" i="12"/>
  <c r="G132" i="12"/>
  <c r="E132" i="12"/>
  <c r="E233" i="12"/>
  <c r="G233" i="12"/>
  <c r="G193" i="12"/>
  <c r="E193" i="12"/>
  <c r="G266" i="12"/>
  <c r="E266" i="12"/>
  <c r="G12" i="12"/>
  <c r="E12" i="12"/>
  <c r="E127" i="12"/>
  <c r="G127" i="12"/>
  <c r="E101" i="12"/>
  <c r="G101" i="12"/>
  <c r="G35" i="12"/>
  <c r="E35" i="12"/>
  <c r="G149" i="12"/>
  <c r="E149" i="12"/>
  <c r="G31" i="12"/>
  <c r="E31" i="12"/>
  <c r="E48" i="12"/>
  <c r="G48" i="12"/>
  <c r="E72" i="12"/>
  <c r="G72" i="12"/>
  <c r="G247" i="12"/>
  <c r="E247" i="12"/>
  <c r="G161" i="12"/>
  <c r="E161" i="12"/>
  <c r="G119" i="12"/>
  <c r="E119" i="12"/>
  <c r="E189" i="12"/>
  <c r="G189" i="12"/>
  <c r="G71" i="12"/>
  <c r="E71" i="12"/>
  <c r="G204" i="12"/>
  <c r="E204" i="12"/>
  <c r="G104" i="12"/>
  <c r="E104" i="12"/>
  <c r="E124" i="12"/>
  <c r="G124" i="12"/>
  <c r="G212" i="12"/>
  <c r="E212" i="12"/>
  <c r="G49" i="12"/>
  <c r="E49" i="12"/>
  <c r="G168" i="12"/>
  <c r="E168" i="12"/>
  <c r="G194" i="12"/>
  <c r="E194" i="12"/>
  <c r="E164" i="12"/>
  <c r="G164" i="12"/>
  <c r="G83" i="12"/>
  <c r="E83" i="12"/>
  <c r="G130" i="12"/>
  <c r="E130" i="12"/>
  <c r="E70" i="12"/>
  <c r="G70" i="12"/>
  <c r="E158" i="12"/>
  <c r="G158" i="12"/>
  <c r="G46" i="12"/>
  <c r="E46" i="12"/>
  <c r="E29" i="12"/>
  <c r="G29" i="12"/>
  <c r="G133" i="12"/>
  <c r="E133" i="12"/>
  <c r="G64" i="12"/>
  <c r="E64" i="12"/>
  <c r="E13" i="12"/>
  <c r="G13" i="12"/>
  <c r="G110" i="12"/>
  <c r="E110" i="12"/>
  <c r="E66" i="12"/>
  <c r="G66" i="12"/>
  <c r="G94" i="12"/>
  <c r="E94" i="12"/>
  <c r="G108" i="12"/>
  <c r="E108" i="12"/>
  <c r="G173" i="12"/>
  <c r="E173" i="12"/>
  <c r="E178" i="12"/>
  <c r="G178" i="12"/>
  <c r="G207" i="12"/>
  <c r="E207" i="12"/>
  <c r="E242" i="12"/>
  <c r="G242" i="12"/>
  <c r="G191" i="12"/>
  <c r="E191" i="12"/>
  <c r="G140" i="12"/>
  <c r="E140" i="12"/>
  <c r="G198" i="12"/>
  <c r="E198" i="12"/>
  <c r="E237" i="12"/>
  <c r="G237" i="12"/>
  <c r="E86" i="12"/>
  <c r="G86" i="12"/>
  <c r="G151" i="12"/>
  <c r="E151" i="12"/>
  <c r="E171" i="12"/>
  <c r="G171" i="12"/>
  <c r="G257" i="12"/>
  <c r="E257" i="12"/>
  <c r="G16" i="12"/>
  <c r="E16" i="12"/>
  <c r="G241" i="12"/>
  <c r="E241" i="12"/>
  <c r="E122" i="12"/>
  <c r="G122" i="12"/>
  <c r="G65" i="12"/>
  <c r="E65" i="12"/>
  <c r="G89" i="12"/>
  <c r="E89" i="12"/>
  <c r="G141" i="12"/>
  <c r="E141" i="12"/>
  <c r="G282" i="12"/>
  <c r="E282" i="12"/>
  <c r="G148" i="12"/>
  <c r="E148" i="12"/>
  <c r="E160" i="12"/>
  <c r="G160" i="12"/>
  <c r="G219" i="12"/>
  <c r="E219" i="12"/>
  <c r="G281" i="12"/>
  <c r="E281" i="12"/>
  <c r="G238" i="12"/>
  <c r="E238" i="12"/>
  <c r="E20" i="12"/>
  <c r="G20" i="12"/>
  <c r="G27" i="12"/>
  <c r="E27" i="12"/>
  <c r="G40" i="12"/>
  <c r="E40" i="12"/>
  <c r="G32" i="12"/>
  <c r="E32" i="12"/>
  <c r="G276" i="12"/>
  <c r="E276" i="12"/>
  <c r="E10" i="12"/>
  <c r="G10" i="12"/>
  <c r="G156" i="12"/>
  <c r="E156" i="12"/>
  <c r="G87" i="12"/>
  <c r="E87" i="12"/>
  <c r="G249" i="12"/>
  <c r="E249" i="12"/>
  <c r="E226" i="12"/>
  <c r="G226" i="12"/>
  <c r="E218" i="12"/>
  <c r="G218" i="12"/>
  <c r="E254" i="12"/>
  <c r="G254" i="12"/>
  <c r="G223" i="12"/>
  <c r="E223" i="12"/>
  <c r="E30" i="12"/>
  <c r="G30" i="12"/>
  <c r="G23" i="12"/>
  <c r="E23" i="12"/>
  <c r="G228" i="12"/>
  <c r="E228" i="12"/>
  <c r="E88" i="12"/>
  <c r="G88" i="12"/>
  <c r="G90" i="12"/>
  <c r="E90" i="12"/>
  <c r="G112" i="12"/>
  <c r="E112" i="12"/>
  <c r="E183" i="12"/>
  <c r="G183" i="12"/>
  <c r="G214" i="12"/>
  <c r="E214" i="12"/>
  <c r="G246" i="12"/>
  <c r="E246" i="12"/>
  <c r="G211" i="12"/>
  <c r="E211" i="12"/>
  <c r="G116" i="12"/>
  <c r="E116" i="12"/>
  <c r="E69" i="12"/>
  <c r="G69" i="12"/>
  <c r="G251" i="12"/>
  <c r="E251" i="12"/>
  <c r="E279" i="12"/>
  <c r="G279" i="12"/>
  <c r="G105" i="12"/>
  <c r="E105" i="12"/>
  <c r="E56" i="12"/>
  <c r="G56" i="12"/>
  <c r="G136" i="12"/>
  <c r="E136" i="12"/>
  <c r="G157" i="12"/>
  <c r="E157" i="12"/>
  <c r="E224" i="12"/>
  <c r="G224" i="12"/>
  <c r="G147" i="12"/>
  <c r="E147" i="12"/>
  <c r="G210" i="12"/>
  <c r="E210" i="12"/>
  <c r="G154" i="12"/>
  <c r="E154" i="12"/>
  <c r="G262" i="12"/>
  <c r="E262" i="12"/>
  <c r="G174" i="12"/>
  <c r="E174" i="12"/>
  <c r="E115" i="12"/>
  <c r="G115" i="12"/>
  <c r="E213" i="12"/>
  <c r="G213" i="12"/>
  <c r="G190" i="12"/>
  <c r="E190" i="12"/>
  <c r="G284" i="12"/>
  <c r="E284" i="12"/>
  <c r="E273" i="12"/>
  <c r="G273" i="12"/>
  <c r="G215" i="12"/>
  <c r="E215" i="12"/>
  <c r="E26" i="12"/>
  <c r="G26" i="12"/>
  <c r="G43" i="12"/>
  <c r="E43" i="12"/>
  <c r="E192" i="12"/>
  <c r="G192" i="12"/>
  <c r="G197" i="12"/>
  <c r="E197" i="12"/>
  <c r="G175" i="12"/>
  <c r="E175" i="12"/>
  <c r="G264" i="12"/>
  <c r="E264" i="12"/>
  <c r="G34" i="12"/>
  <c r="E34" i="12"/>
  <c r="G274" i="12"/>
  <c r="E274" i="12"/>
  <c r="G184" i="12"/>
  <c r="E184" i="12"/>
  <c r="E131" i="12"/>
  <c r="G131" i="12"/>
  <c r="G259" i="12"/>
  <c r="E259" i="12"/>
  <c r="E231" i="12"/>
  <c r="G231" i="12"/>
  <c r="G222" i="12"/>
  <c r="E222" i="12"/>
  <c r="G163" i="12"/>
  <c r="E163" i="12"/>
  <c r="G150" i="12"/>
  <c r="E150" i="12"/>
  <c r="E103" i="12"/>
  <c r="G103" i="12"/>
  <c r="E44" i="12"/>
  <c r="G44" i="12"/>
  <c r="G182" i="12"/>
  <c r="E182" i="12"/>
  <c r="G217" i="12"/>
  <c r="E217" i="12"/>
  <c r="G255" i="12"/>
  <c r="E255" i="12"/>
  <c r="G188" i="12"/>
  <c r="E188" i="12"/>
  <c r="G253" i="12"/>
  <c r="E253" i="12"/>
  <c r="G177" i="12"/>
  <c r="E177" i="12"/>
  <c r="G261" i="12"/>
  <c r="E261" i="12"/>
  <c r="G285" i="12"/>
  <c r="E285" i="12"/>
  <c r="G260" i="12"/>
  <c r="E260" i="12"/>
  <c r="E4" i="12"/>
  <c r="G4" i="12"/>
  <c r="G146" i="12"/>
  <c r="E146" i="12"/>
  <c r="G8" i="12"/>
  <c r="E8" i="12"/>
  <c r="G63" i="12"/>
  <c r="E63" i="12"/>
  <c r="G91" i="12"/>
  <c r="E91" i="12"/>
  <c r="G11" i="12"/>
  <c r="E11" i="12"/>
  <c r="G22" i="12"/>
  <c r="E22" i="12"/>
  <c r="G74" i="12"/>
  <c r="E74" i="12"/>
  <c r="E68" i="12"/>
  <c r="G68" i="12"/>
  <c r="E79" i="12"/>
  <c r="G79" i="12"/>
  <c r="G97" i="12"/>
  <c r="E97" i="12"/>
  <c r="G53" i="12"/>
  <c r="E53" i="12"/>
  <c r="G120" i="12"/>
  <c r="E120" i="12"/>
  <c r="G186" i="12"/>
  <c r="E186" i="12"/>
  <c r="E270" i="12"/>
  <c r="G270" i="12"/>
  <c r="G227" i="12"/>
  <c r="E227" i="12"/>
  <c r="E265" i="12"/>
  <c r="G265" i="12"/>
  <c r="G41" i="12"/>
  <c r="E41" i="12"/>
  <c r="G5" i="12"/>
  <c r="E5" i="12"/>
  <c r="G143" i="12"/>
  <c r="E143" i="12"/>
  <c r="E93" i="12"/>
  <c r="G93" i="12"/>
  <c r="G73" i="12"/>
  <c r="E73" i="12"/>
  <c r="G121" i="12"/>
  <c r="E121" i="12"/>
  <c r="E36" i="12"/>
  <c r="G36" i="12"/>
  <c r="G114" i="12"/>
  <c r="E114" i="12"/>
  <c r="E67" i="12"/>
  <c r="G67" i="12"/>
  <c r="G107" i="12"/>
  <c r="E107" i="12"/>
  <c r="G37" i="12"/>
  <c r="E37" i="12"/>
  <c r="G60" i="12"/>
  <c r="E60" i="12"/>
  <c r="E25" i="12"/>
  <c r="G25" i="12"/>
  <c r="E98" i="12"/>
  <c r="G98" i="12"/>
  <c r="G221" i="12"/>
  <c r="E221" i="12"/>
  <c r="G232" i="12"/>
  <c r="E232" i="12"/>
  <c r="G229" i="12"/>
  <c r="E229" i="12"/>
  <c r="G263" i="12"/>
  <c r="E263" i="12"/>
  <c r="G275" i="12"/>
  <c r="E275" i="12"/>
  <c r="G3" i="12"/>
  <c r="E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<sst xmlns="http://schemas.openxmlformats.org/spreadsheetml/2006/main" count="2358" uniqueCount="804">
  <si>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</si>
  <si>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</si>
  <si>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</si>
  <si>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</si>
  <si>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</si>
  <si>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</si>
  <si>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</si>
  <si>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</si>
  <si>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</si>
  <si>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</si>
  <si>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</si>
  <si>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</si>
  <si>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</si>
  <si>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</si>
  <si>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</si>
  <si>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</si>
  <si>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</si>
  <si>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</si>
  <si>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</si>
  <si>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</si>
  <si>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</si>
  <si>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</si>
  <si>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</si>
  <si>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</si>
  <si>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</si>
  <si>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</si>
  <si>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</si>
  <si>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</si>
  <si>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</si>
  <si>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</si>
  <si>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</si>
  <si>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</si>
  <si>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</si>
  <si>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</si>
  <si>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</si>
  <si>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</si>
  <si>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</si>
  <si>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</si>
  <si>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</si>
  <si>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</si>
  <si>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</si>
  <si>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</si>
  <si>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</si>
  <si>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</si>
  <si>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</si>
  <si>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</si>
  <si>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</si>
  <si>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</si>
  <si>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</si>
  <si>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</si>
  <si>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</si>
  <si>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</si>
  <si>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</si>
  <si>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</si>
  <si>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</si>
  <si>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</si>
  <si>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</si>
  <si>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</si>
  <si>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</si>
  <si>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</si>
  <si>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</si>
  <si>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</si>
  <si>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</si>
  <si>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</si>
  <si>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</si>
  <si>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</si>
  <si>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</si>
  <si>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</si>
  <si>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</si>
  <si>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</si>
  <si>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</si>
  <si>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</si>
  <si>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</si>
  <si>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</si>
  <si>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</si>
  <si>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</si>
  <si>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</si>
  <si>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</si>
  <si>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</si>
  <si>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</si>
  <si>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</si>
  <si>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</si>
  <si>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</si>
  <si>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</si>
  <si>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</si>
  <si>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</si>
  <si>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</si>
  <si>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</si>
  <si>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</si>
  <si>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</si>
  <si>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</si>
  <si>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</si>
  <si>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</si>
  <si>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</si>
  <si>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</si>
  <si>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</si>
  <si>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</si>
  <si>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</si>
  <si>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</si>
  <si>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</si>
  <si>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</si>
  <si>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</si>
  <si>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</si>
  <si>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</si>
  <si>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</si>
  <si>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</si>
  <si>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</si>
  <si>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</si>
  <si>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</si>
  <si>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</si>
  <si>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</si>
  <si>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</si>
  <si>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</si>
  <si>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</si>
  <si>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</si>
  <si>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</si>
  <si>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</si>
  <si>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</si>
  <si>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</si>
  <si>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</si>
  <si>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</si>
  <si>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</si>
  <si>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</si>
  <si>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</si>
  <si>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</si>
  <si>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</si>
  <si>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</si>
  <si>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</si>
  <si>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</si>
  <si>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</si>
  <si>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</si>
  <si>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</si>
  <si>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</si>
  <si>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</si>
  <si>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</si>
  <si>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</si>
  <si>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</si>
  <si>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</si>
  <si>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</si>
  <si>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</si>
  <si>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</si>
  <si>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</si>
  <si>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</si>
  <si>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</si>
  <si>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</si>
  <si>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</si>
  <si>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</si>
  <si>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</si>
  <si>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</si>
  <si>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</si>
  <si>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</si>
  <si>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1620</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</si>
  <si>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</si>
  <si>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</si>
  <si>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</si>
  <si>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</si>
  <si>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</si>
  <si>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</si>
  <si>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</si>
  <si>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</si>
  <si>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</si>
  <si>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</si>
  <si>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</si>
  <si>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</si>
  <si>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</si>
  <si>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</si>
  <si>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</si>
  <si>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</si>
  <si>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</si>
  <si>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</si>
  <si>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</si>
  <si>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</si>
  <si>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</si>
  <si>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</si>
  <si>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</si>
  <si>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</si>
  <si>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</si>
  <si>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</si>
  <si>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</si>
  <si>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</si>
  <si>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0101</t>
  </si>
  <si>
    <t>YES</t>
  </si>
  <si>
    <t>0102</t>
  </si>
  <si>
    <t>0199</t>
  </si>
  <si>
    <t>TRUE</t>
  </si>
  <si>
    <t>0151</t>
  </si>
  <si>
    <t>0108</t>
  </si>
  <si>
    <t>0202</t>
  </si>
  <si>
    <t>0405</t>
  </si>
  <si>
    <t>0299</t>
  </si>
  <si>
    <t>0252</t>
  </si>
  <si>
    <t>0113</t>
  </si>
  <si>
    <t>0128</t>
  </si>
  <si>
    <t>0103</t>
  </si>
  <si>
    <t>0402</t>
  </si>
  <si>
    <t>0502</t>
  </si>
  <si>
    <t>0499</t>
  </si>
  <si>
    <t>0454</t>
  </si>
  <si>
    <t>0130</t>
  </si>
  <si>
    <t>0106</t>
  </si>
  <si>
    <t>0501</t>
  </si>
  <si>
    <t>0603</t>
  </si>
  <si>
    <t>0599</t>
  </si>
  <si>
    <t>0552</t>
  </si>
  <si>
    <t>0140</t>
  </si>
  <si>
    <t>0652</t>
  </si>
  <si>
    <t>0702</t>
  </si>
  <si>
    <t>0699</t>
  </si>
  <si>
    <t>0650</t>
  </si>
  <si>
    <t>0201</t>
  </si>
  <si>
    <t>Removed Q1'21</t>
  </si>
  <si>
    <t>0109</t>
  </si>
  <si>
    <t>0701</t>
  </si>
  <si>
    <t>1051</t>
  </si>
  <si>
    <t>0799</t>
  </si>
  <si>
    <t>0750</t>
  </si>
  <si>
    <t>0142</t>
  </si>
  <si>
    <t>0204</t>
  </si>
  <si>
    <t>0110</t>
  </si>
  <si>
    <t>1050</t>
  </si>
  <si>
    <t>1451</t>
  </si>
  <si>
    <t>1599</t>
  </si>
  <si>
    <t>1052</t>
  </si>
  <si>
    <t>0143</t>
  </si>
  <si>
    <t>0209</t>
  </si>
  <si>
    <t>0112</t>
  </si>
  <si>
    <t>0123</t>
  </si>
  <si>
    <t>1450</t>
  </si>
  <si>
    <t>1553</t>
  </si>
  <si>
    <t>1699</t>
  </si>
  <si>
    <t>1452</t>
  </si>
  <si>
    <t>0144</t>
  </si>
  <si>
    <t>0210</t>
  </si>
  <si>
    <t>0125</t>
  </si>
  <si>
    <t>1502</t>
  </si>
  <si>
    <t>1602</t>
  </si>
  <si>
    <t>1899</t>
  </si>
  <si>
    <t>1554</t>
  </si>
  <si>
    <t>0260</t>
  </si>
  <si>
    <t>0126</t>
  </si>
  <si>
    <t>1601</t>
  </si>
  <si>
    <t>1852</t>
  </si>
  <si>
    <t>2354</t>
  </si>
  <si>
    <t>1653</t>
  </si>
  <si>
    <t>0268</t>
  </si>
  <si>
    <t>Added Q1'22</t>
  </si>
  <si>
    <t>1850</t>
  </si>
  <si>
    <t>2351</t>
  </si>
  <si>
    <t>3799</t>
  </si>
  <si>
    <t>1853</t>
  </si>
  <si>
    <t>0269</t>
  </si>
  <si>
    <t>0139</t>
  </si>
  <si>
    <t>2353</t>
  </si>
  <si>
    <t>3302</t>
  </si>
  <si>
    <t>5099</t>
  </si>
  <si>
    <t>2352</t>
  </si>
  <si>
    <t>0270</t>
  </si>
  <si>
    <t>0132</t>
  </si>
  <si>
    <t>2551</t>
  </si>
  <si>
    <t>3451</t>
  </si>
  <si>
    <t xml:space="preserve">Else </t>
  </si>
  <si>
    <t>2552</t>
  </si>
  <si>
    <t>0227</t>
  </si>
  <si>
    <t>0401</t>
  </si>
  <si>
    <t>0133</t>
  </si>
  <si>
    <t>3303</t>
  </si>
  <si>
    <t>3554</t>
  </si>
  <si>
    <t>3351</t>
  </si>
  <si>
    <t>0451</t>
  </si>
  <si>
    <t>0150</t>
  </si>
  <si>
    <t>3450</t>
  </si>
  <si>
    <t>3651</t>
  </si>
  <si>
    <t>3452</t>
  </si>
  <si>
    <t>0460</t>
  </si>
  <si>
    <t>3565</t>
  </si>
  <si>
    <t>3753</t>
  </si>
  <si>
    <t>3557</t>
  </si>
  <si>
    <t>0464</t>
  </si>
  <si>
    <t>0553</t>
  </si>
  <si>
    <t>0156</t>
  </si>
  <si>
    <t>3568</t>
  </si>
  <si>
    <t>3851</t>
  </si>
  <si>
    <t>3652</t>
  </si>
  <si>
    <t>0563</t>
  </si>
  <si>
    <t>0160</t>
  </si>
  <si>
    <t>3569</t>
  </si>
  <si>
    <t>3950</t>
  </si>
  <si>
    <t>3754</t>
  </si>
  <si>
    <t>0565</t>
  </si>
  <si>
    <t>Updated Q2'21</t>
  </si>
  <si>
    <t>3601</t>
  </si>
  <si>
    <t>4055</t>
  </si>
  <si>
    <t>3852</t>
  </si>
  <si>
    <t>0605</t>
  </si>
  <si>
    <t>3752</t>
  </si>
  <si>
    <t>4102</t>
  </si>
  <si>
    <t>3952</t>
  </si>
  <si>
    <t>0615</t>
  </si>
  <si>
    <t>3850</t>
  </si>
  <si>
    <t>Removed Q1'23</t>
  </si>
  <si>
    <t>4056</t>
  </si>
  <si>
    <t>0461</t>
  </si>
  <si>
    <t>0708</t>
  </si>
  <si>
    <t>0157</t>
  </si>
  <si>
    <t>3951</t>
  </si>
  <si>
    <t>Else</t>
  </si>
  <si>
    <t>NO</t>
  </si>
  <si>
    <t>4104</t>
  </si>
  <si>
    <t>0462</t>
  </si>
  <si>
    <t>0621</t>
  </si>
  <si>
    <t>0751</t>
  </si>
  <si>
    <t>4054</t>
  </si>
  <si>
    <t>*Note: 0251 is no longer YES.</t>
  </si>
  <si>
    <t>Switched to No Q4 2021</t>
  </si>
  <si>
    <t>0463</t>
  </si>
  <si>
    <t>0752</t>
  </si>
  <si>
    <t>0177</t>
  </si>
  <si>
    <t>4103</t>
  </si>
  <si>
    <t>5052</t>
  </si>
  <si>
    <t>0469</t>
  </si>
  <si>
    <t>Removed Q1'22</t>
  </si>
  <si>
    <t>1501</t>
  </si>
  <si>
    <t>0178</t>
  </si>
  <si>
    <t>1503</t>
  </si>
  <si>
    <t>0211</t>
  </si>
  <si>
    <t>0554</t>
  </si>
  <si>
    <t>1559</t>
  </si>
  <si>
    <t>0560</t>
  </si>
  <si>
    <t>1560</t>
  </si>
  <si>
    <t>0251</t>
  </si>
  <si>
    <t>0561</t>
  </si>
  <si>
    <t>1820</t>
  </si>
  <si>
    <t>Removed Q3'21</t>
  </si>
  <si>
    <t>1821</t>
  </si>
  <si>
    <t>0256</t>
  </si>
  <si>
    <t>0564</t>
  </si>
  <si>
    <t>2526</t>
  </si>
  <si>
    <t>0257</t>
  </si>
  <si>
    <t>3355</t>
  </si>
  <si>
    <t>0222</t>
  </si>
  <si>
    <t>0566</t>
  </si>
  <si>
    <t>3357</t>
  </si>
  <si>
    <t>0264</t>
  </si>
  <si>
    <t>0567</t>
  </si>
  <si>
    <t>Added Q1'23</t>
  </si>
  <si>
    <t>2553</t>
  </si>
  <si>
    <t>3358</t>
  </si>
  <si>
    <t>0228</t>
  </si>
  <si>
    <t>3401</t>
  </si>
  <si>
    <t>0230</t>
  </si>
  <si>
    <t>0606</t>
  </si>
  <si>
    <t>3423</t>
  </si>
  <si>
    <t>3426</t>
  </si>
  <si>
    <t>0271</t>
  </si>
  <si>
    <t>0627</t>
  </si>
  <si>
    <t>3428</t>
  </si>
  <si>
    <t>3658</t>
  </si>
  <si>
    <t>0724</t>
  </si>
  <si>
    <t>3659</t>
  </si>
  <si>
    <t>3660</t>
  </si>
  <si>
    <t>0265</t>
  </si>
  <si>
    <t>3556</t>
  </si>
  <si>
    <t>3661</t>
  </si>
  <si>
    <t>0754</t>
  </si>
  <si>
    <t>3570</t>
  </si>
  <si>
    <t>3662</t>
  </si>
  <si>
    <t>1024</t>
  </si>
  <si>
    <t>3663</t>
  </si>
  <si>
    <t>0504</t>
  </si>
  <si>
    <t>3720</t>
  </si>
  <si>
    <t>3721</t>
  </si>
  <si>
    <t>3750</t>
  </si>
  <si>
    <t>3751</t>
  </si>
  <si>
    <t>0556</t>
  </si>
  <si>
    <t>1651</t>
  </si>
  <si>
    <t>3821</t>
  </si>
  <si>
    <t>1652</t>
  </si>
  <si>
    <t>3929</t>
  </si>
  <si>
    <t>1656</t>
  </si>
  <si>
    <t>3933</t>
  </si>
  <si>
    <t>0562</t>
  </si>
  <si>
    <t>1658</t>
  </si>
  <si>
    <t>3957</t>
  </si>
  <si>
    <t>4105</t>
  </si>
  <si>
    <t>4106</t>
  </si>
  <si>
    <t>1851</t>
  </si>
  <si>
    <t>4107</t>
  </si>
  <si>
    <t>1859</t>
  </si>
  <si>
    <t>4108</t>
  </si>
  <si>
    <t>2527</t>
  </si>
  <si>
    <t>2528</t>
  </si>
  <si>
    <t>0604</t>
  </si>
  <si>
    <t>3356</t>
  </si>
  <si>
    <t>0622</t>
  </si>
  <si>
    <t>0626</t>
  </si>
  <si>
    <t>0602</t>
  </si>
  <si>
    <t>0655</t>
  </si>
  <si>
    <t>0607</t>
  </si>
  <si>
    <t>3455</t>
  </si>
  <si>
    <t>3564</t>
  </si>
  <si>
    <t>3571</t>
  </si>
  <si>
    <t>1556</t>
  </si>
  <si>
    <t>0663</t>
  </si>
  <si>
    <t>0665</t>
  </si>
  <si>
    <t>1561</t>
  </si>
  <si>
    <t>0707</t>
  </si>
  <si>
    <t>1603</t>
  </si>
  <si>
    <t>0722</t>
  </si>
  <si>
    <t>1650</t>
  </si>
  <si>
    <t>0723</t>
  </si>
  <si>
    <t>4052</t>
  </si>
  <si>
    <t>4053</t>
  </si>
  <si>
    <t>1655</t>
  </si>
  <si>
    <t>1657</t>
  </si>
  <si>
    <t>0755</t>
  </si>
  <si>
    <t>1801</t>
  </si>
  <si>
    <t>1823</t>
  </si>
  <si>
    <t>Updated Q1'22</t>
  </si>
  <si>
    <t>1021</t>
  </si>
  <si>
    <t>Updated Q1'23</t>
  </si>
  <si>
    <t>1023</t>
  </si>
  <si>
    <t>1857</t>
  </si>
  <si>
    <t>2350</t>
  </si>
  <si>
    <t>1550</t>
  </si>
  <si>
    <t>2522</t>
  </si>
  <si>
    <t>2550</t>
  </si>
  <si>
    <t>Updated Q1'21</t>
  </si>
  <si>
    <t>3350</t>
  </si>
  <si>
    <t>3352</t>
  </si>
  <si>
    <t>3353</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</si>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</sst>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0070C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b/>
      <sz val="8"/>
      <color theme="9" tint="0.39997558519241921"/>
      <name val="Calibri"/>
      <family val="2"/>
      <scheme val="minor"/>
    </font>
    <font>
      <b/>
      <sz val="10"/>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5">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8" fillId="0" borderId="0"/>
  </cellStyleXfs>
  <cellXfs count="110">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0" fillId="0" borderId="2" xfId="0" applyBorder="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 fillId="11" borderId="2" xfId="0" applyFont="1" applyFill="1" applyBorder="1" applyAlignment="1">
      <alignment horizontal="center"/>
    </xf>
    <xf numFmtId="0" fontId="0" fillId="5" borderId="2" xfId="0" applyFill="1" applyBorder="1" applyAlignment="1">
      <alignment horizontal="center"/>
    </xf>
    <xf numFmtId="0" fontId="0" fillId="11" borderId="2" xfId="0" quotePrefix="1"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0" fillId="11" borderId="2" xfId="0" applyFill="1" applyBorder="1"/>
    <xf numFmtId="0" fontId="1" fillId="5" borderId="2" xfId="0" applyFont="1" applyFill="1" applyBorder="1"/>
    <xf numFmtId="0" fontId="20" fillId="0" borderId="2" xfId="0" applyFont="1" applyBorder="1"/>
    <xf numFmtId="166" fontId="0" fillId="13" borderId="2" xfId="0" applyNumberFormat="1" applyFill="1" applyBorder="1" applyAlignment="1">
      <alignment horizontal="center"/>
    </xf>
    <xf numFmtId="0" fontId="0" fillId="13" borderId="2" xfId="0" applyFill="1" applyBorder="1" applyAlignment="1">
      <alignment horizontal="center"/>
    </xf>
    <xf numFmtId="0" fontId="21" fillId="0" borderId="2" xfId="0" applyFont="1" applyBorder="1"/>
    <xf numFmtId="0" fontId="0" fillId="7" borderId="2" xfId="0" applyFill="1" applyBorder="1" applyAlignment="1">
      <alignment horizontal="center"/>
    </xf>
    <xf numFmtId="0" fontId="22" fillId="0" borderId="2" xfId="0" applyFont="1" applyBorder="1"/>
    <xf numFmtId="0" fontId="0" fillId="7" borderId="2" xfId="0" applyFill="1" applyBorder="1"/>
    <xf numFmtId="0" fontId="0" fillId="12" borderId="2" xfId="0" applyFill="1" applyBorder="1" applyAlignment="1">
      <alignment horizontal="center"/>
    </xf>
    <xf numFmtId="49" fontId="0" fillId="14" borderId="2" xfId="0" applyNumberFormat="1"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3"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4" fillId="0" borderId="2" xfId="0" applyFont="1" applyBorder="1"/>
    <xf numFmtId="49" fontId="12" fillId="14" borderId="2" xfId="0" applyNumberFormat="1" applyFont="1" applyFill="1" applyBorder="1" applyAlignment="1">
      <alignment horizontal="center"/>
    </xf>
    <xf numFmtId="0" fontId="12" fillId="14" borderId="2" xfId="0" applyFont="1" applyFill="1" applyBorder="1" applyAlignment="1">
      <alignment horizontal="center"/>
    </xf>
    <xf numFmtId="0" fontId="25" fillId="0" borderId="2" xfId="0" applyFont="1" applyBorder="1"/>
    <xf numFmtId="0" fontId="26" fillId="0" borderId="2" xfId="0" applyFont="1" applyBorder="1"/>
    <xf numFmtId="0" fontId="27" fillId="0" borderId="2" xfId="0" applyFont="1" applyBorder="1"/>
    <xf numFmtId="0" fontId="0" fillId="2" borderId="2" xfId="0" applyFill="1" applyBorder="1" applyAlignment="1">
      <alignment horizontal="center"/>
    </xf>
    <xf numFmtId="49" fontId="0" fillId="13" borderId="2" xfId="0" applyNumberFormat="1"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9"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30" fillId="7" borderId="2" xfId="0" applyNumberFormat="1" applyFont="1" applyFill="1" applyBorder="1" applyAlignment="1">
      <alignment horizontal="right"/>
    </xf>
    <xf numFmtId="166" fontId="31"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32"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cellXfs>
  <cellStyles count="5">
    <cellStyle name="Comma" xfId="1" builtinId="3"/>
    <cellStyle name="Normal" xfId="0" builtinId="0"/>
    <cellStyle name="Normal 2 2" xfId="4" xr:uid="{FB8B6281-A8C0-447B-9B77-C69B201BCCA9}"/>
    <cellStyle name="Normal 3" xfId="3" xr:uid="{12D21FF4-3EA1-4D98-B8E6-4E381D0403C9}"/>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74" bestFit="1" customWidth="1"/>
    <col min="3" max="3" width="9" style="76" customWidth="1"/>
    <col min="4" max="4" width="11" style="74" customWidth="1"/>
    <col min="5" max="5" width="14.7109375" style="74" bestFit="1" customWidth="1"/>
    <col min="6" max="6" width="28.5703125" style="74" customWidth="1"/>
    <col min="7" max="7" width="9.28515625" style="76" customWidth="1"/>
    <col min="8" max="8" width="54.140625" style="74" customWidth="1"/>
    <col min="9" max="9" width="38.85546875" style="74" customWidth="1"/>
    <col min="10" max="12" width="20" style="3" customWidth="1"/>
    <col min="13" max="13" width="8.140625" style="75" customWidth="1"/>
    <col min="14" max="14" width="11.140625" style="74" customWidth="1"/>
    <col min="15" max="15" width="3.85546875" style="74" bestFit="1" customWidth="1"/>
    <col min="16" max="16" width="5.5703125" style="74" bestFit="1" customWidth="1"/>
    <col min="17" max="17" width="27.85546875" style="74" bestFit="1" customWidth="1"/>
    <col min="18" max="18" width="7.28515625" style="74" customWidth="1"/>
    <col min="19" max="20" width="6.5703125" style="74" customWidth="1"/>
    <col min="21" max="21" width="57.42578125" style="73" bestFit="1" customWidth="1"/>
    <col min="22" max="22" width="55.28515625" style="74" bestFit="1" customWidth="1"/>
    <col min="23" max="23" width="14.28515625" customWidth="1"/>
    <col min="24" max="24" width="8.28515625" customWidth="1"/>
    <col min="25" max="25" width="9.42578125" customWidth="1"/>
    <col min="26" max="26" width="4.42578125" style="77" customWidth="1"/>
    <col min="27" max="27" width="8.5703125" customWidth="1"/>
    <col min="28" max="28" width="12" style="3" customWidth="1"/>
    <col min="29" max="29" width="8.28515625" style="3" customWidth="1"/>
    <col min="30" max="30" width="8" style="3" customWidth="1"/>
    <col min="31" max="31" width="41" style="3" customWidth="1"/>
    <col min="32" max="32" width="35.28515625" style="72" customWidth="1"/>
    <col min="33" max="34" width="10" style="72" customWidth="1"/>
    <col min="35" max="35" width="10" style="78" customWidth="1"/>
    <col min="36" max="38" width="10" style="3" customWidth="1"/>
    <col min="39" max="41" width="7" style="3" customWidth="1"/>
    <col min="42" max="42" width="58.140625" style="72" bestFit="1" customWidth="1"/>
    <col min="43" max="43" width="58.140625" style="71"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82" t="s">
        <v>0</v>
      </c>
      <c r="C1" s="82" t="s">
        <v>25</v>
      </c>
      <c r="D1" s="82" t="s">
        <v>113</v>
      </c>
      <c r="E1" s="83" t="s">
        <v>754</v>
      </c>
      <c r="F1" s="82" t="s">
        <v>114</v>
      </c>
      <c r="G1" s="82" t="s">
        <v>27</v>
      </c>
      <c r="H1" s="82" t="s">
        <v>115</v>
      </c>
      <c r="I1" s="82" t="s">
        <v>116</v>
      </c>
      <c r="J1" s="82" t="s">
        <v>117</v>
      </c>
      <c r="K1" s="82" t="s">
        <v>118</v>
      </c>
      <c r="L1" s="83" t="s">
        <v>119</v>
      </c>
      <c r="M1" s="84" t="s">
        <v>120</v>
      </c>
      <c r="N1" s="82" t="s">
        <v>121</v>
      </c>
      <c r="O1" s="82" t="s">
        <v>122</v>
      </c>
      <c r="P1" s="82" t="s">
        <v>123</v>
      </c>
      <c r="Q1" s="83" t="s">
        <v>124</v>
      </c>
      <c r="R1" s="82" t="s">
        <v>125</v>
      </c>
      <c r="S1" s="82" t="s">
        <v>126</v>
      </c>
      <c r="T1" s="82" t="s">
        <v>127</v>
      </c>
      <c r="U1" s="82" t="s">
        <v>128</v>
      </c>
      <c r="V1" s="69" t="s">
        <v>129</v>
      </c>
      <c r="W1" s="70" t="s">
        <v>130</v>
      </c>
      <c r="X1" s="85" t="s">
        <v>755</v>
      </c>
      <c r="Y1" s="69" t="s">
        <v>756</v>
      </c>
      <c r="Z1" s="86" t="s">
        <v>131</v>
      </c>
      <c r="AA1" s="87" t="s">
        <v>132</v>
      </c>
      <c r="AB1" s="88" t="s">
        <v>757</v>
      </c>
      <c r="AC1" s="69" t="s">
        <v>133</v>
      </c>
      <c r="AD1" s="71" t="s">
        <v>134</v>
      </c>
      <c r="AE1" s="82" t="s">
        <v>135</v>
      </c>
      <c r="AF1" s="89" t="s">
        <v>136</v>
      </c>
      <c r="AG1" s="90" t="s">
        <v>137</v>
      </c>
      <c r="AH1" s="90" t="s">
        <v>138</v>
      </c>
      <c r="AI1" s="90" t="s">
        <v>139</v>
      </c>
      <c r="AJ1" s="91" t="s">
        <v>140</v>
      </c>
      <c r="AK1" s="91" t="s">
        <v>141</v>
      </c>
      <c r="AL1" s="92" t="s">
        <v>142</v>
      </c>
      <c r="AM1" s="93" t="s">
        <v>143</v>
      </c>
      <c r="AN1" s="94" t="s">
        <v>144</v>
      </c>
      <c r="AO1" s="94" t="s">
        <v>145</v>
      </c>
      <c r="AP1" s="95" t="s">
        <v>146</v>
      </c>
      <c r="AQ1" s="96" t="s">
        <v>758</v>
      </c>
      <c r="AR1" s="97" t="s">
        <v>759</v>
      </c>
      <c r="AS1" s="90" t="s">
        <v>147</v>
      </c>
      <c r="AT1" s="98" t="s">
        <v>147</v>
      </c>
      <c r="AV1" s="90" t="s">
        <v>760</v>
      </c>
      <c r="AW1" s="90" t="s">
        <v>760</v>
      </c>
    </row>
    <row r="2" spans="1:49" s="5"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5"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5" customFormat="1" x14ac:dyDescent="0.25">
      <c r="A4" s="5">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5" customFormat="1" x14ac:dyDescent="0.25">
      <c r="A5" s="5">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5" customFormat="1" x14ac:dyDescent="0.25">
      <c r="A6" s="5">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5" customFormat="1" x14ac:dyDescent="0.25">
      <c r="A7" s="5">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5" customFormat="1" x14ac:dyDescent="0.25">
      <c r="A8" s="5">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5" customFormat="1" x14ac:dyDescent="0.25">
      <c r="A9" s="5">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5" customFormat="1" x14ac:dyDescent="0.25">
      <c r="A10" s="5">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5" customFormat="1" x14ac:dyDescent="0.25">
      <c r="A11" s="5">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5" customFormat="1" x14ac:dyDescent="0.25">
      <c r="A12" s="5">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5" customFormat="1" x14ac:dyDescent="0.25">
      <c r="A13" s="5">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5" customFormat="1" x14ac:dyDescent="0.25">
      <c r="A14" s="5">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5" customFormat="1" x14ac:dyDescent="0.25">
      <c r="A15" s="5">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5" customFormat="1" x14ac:dyDescent="0.25">
      <c r="A16" s="5">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5" customFormat="1" x14ac:dyDescent="0.25">
      <c r="A17" s="5">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5" customFormat="1" x14ac:dyDescent="0.25">
      <c r="A18" s="5">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5" customFormat="1" x14ac:dyDescent="0.25">
      <c r="A19" s="5">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5" customFormat="1" x14ac:dyDescent="0.25">
      <c r="A20" s="5">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5" customFormat="1" x14ac:dyDescent="0.25">
      <c r="A21" s="5">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5" customFormat="1" x14ac:dyDescent="0.25">
      <c r="A22" s="5">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5" customFormat="1" x14ac:dyDescent="0.25">
      <c r="A23" s="5">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5" customFormat="1" x14ac:dyDescent="0.25">
      <c r="A24" s="5">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5" customFormat="1" x14ac:dyDescent="0.25">
      <c r="A25" s="5">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5">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5">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5">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5">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5">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5">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5">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5">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5">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5">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5">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5">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5">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5">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5">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5">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5">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5">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5">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5">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5">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5">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5">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5">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5">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5">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5">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5">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5">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5">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5">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5">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5">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5">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5">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5">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5">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5">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5">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5">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5">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5">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5">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5">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5">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5">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5">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5">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5">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5">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5">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5">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5">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5">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5">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5">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5">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5">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5">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5">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5">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5">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5">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5">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5">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5">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5">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5">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5">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5">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5">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5">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5">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5">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5">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5">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5">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5">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5">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5">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5">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5">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5">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5">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5">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5">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5">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5">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5">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5">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5">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5">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5">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5">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5">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5">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5">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5">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5">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5">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5">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5">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5">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5">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5">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5">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5">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5">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5">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5">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5">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5">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5">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5">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5">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5">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5">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5">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5">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5">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5">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5">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5">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5">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5">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5">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5">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5">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5">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5">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5">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5">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5">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5">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5">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5">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5">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5">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5">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5">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5">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5">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5">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5">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5">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5">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5">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5">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5">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5">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5">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5">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5">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5">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5">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5">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5">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5">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5">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5">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5">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5">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5">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5">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5">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5">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5">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5">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5">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5">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5">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5">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5">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5">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5">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5">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5">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5">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5">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5">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5">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5">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5">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5">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5">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5">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5">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5">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5">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5">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5">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5">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5">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5">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5">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5">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5">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5">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5">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5">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5">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5">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5">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5">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5">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5">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5">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5">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5">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5">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5">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5">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5">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5">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5">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5">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5">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5">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5">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5">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5">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5">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5">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5">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5">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5">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5">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5">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5">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5">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5">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5">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5">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5">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5">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5">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5">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5">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5">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5">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5">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5">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5">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5">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5">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5">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5">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5">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5">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5">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5">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5">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5">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5">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5">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5">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5">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5">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5">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5">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5">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5">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5">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5">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5">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5">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5">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5">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5">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5">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5">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5">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5">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5">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5">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5">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5">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5">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5">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5">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5">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5">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5">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5">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5">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5">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5">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5">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5">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5">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5">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5">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5">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5">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5">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5">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5">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5">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5">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5">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5">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5">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5">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5">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5">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5">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5">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5">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5">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5">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5">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5">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5">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5">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5">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5">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5">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5">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5">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5">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5">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5">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5">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5">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5">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5">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5">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5">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5">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5">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5">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5">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5">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5">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5">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5">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5">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5">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5">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5">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5">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5">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5">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5">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5">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5">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5">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5">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5">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5">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5">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5">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5">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5">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5">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5">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5">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5">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5">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5">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5">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5">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5">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5">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5">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5">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5">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5">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5">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5">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5">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5">
        <f t="shared" si="6"/>
        <v>397</v>
      </c>
    </row>
    <row r="398" spans="1:49" x14ac:dyDescent="0.25">
      <c r="A398" s="5">
        <f t="shared" si="6"/>
        <v>398</v>
      </c>
    </row>
    <row r="399" spans="1:49" x14ac:dyDescent="0.25">
      <c r="A399" s="5">
        <f t="shared" si="6"/>
        <v>399</v>
      </c>
    </row>
    <row r="400" spans="1:49" x14ac:dyDescent="0.25">
      <c r="A400" s="5">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zoomScale="84" zoomScaleNormal="85" workbookViewId="0">
      <pane xSplit="7" topLeftCell="H1" activePane="topRight" state="frozen"/>
      <selection pane="topRight" activeCell="B4" sqref="B4"/>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81" bestFit="1" customWidth="1"/>
    <col min="17" max="17" width="97.5703125" style="81" customWidth="1"/>
    <col min="18" max="18" width="19.28515625" style="2" customWidth="1"/>
    <col min="20" max="20" width="10" bestFit="1" customWidth="1"/>
  </cols>
  <sheetData>
    <row r="1" spans="1:26" s="100" customFormat="1" ht="15.75" x14ac:dyDescent="0.25">
      <c r="A1" s="100" t="s">
        <v>158</v>
      </c>
      <c r="B1" s="100" cm="1">
        <f t="array" ref="B1">MATCH(TRUE,ISNUMBER(SEARCH("Country",MVI_Sample!1:1)),0)</f>
        <v>2</v>
      </c>
      <c r="C1" s="100" cm="1">
        <f t="array" ref="C1">MATCH(TRUE,ISNUMBER(SEARCH("Type",MVI_Sample!1:1)),0)</f>
        <v>4</v>
      </c>
      <c r="D1" s="100" cm="1">
        <f t="array" ref="D1">MATCH(TRUE,ISNUMBER(SEARCH("Country Code",MVI_Sample!1:1)),0)</f>
        <v>3</v>
      </c>
      <c r="F1" s="100" cm="1">
        <f t="array" ref="F1">MATCH(TRUE,ISNUMBER(SEARCH("Cell",MVI_Sample!1:1)),0)</f>
        <v>13</v>
      </c>
      <c r="H1" s="100" cm="1">
        <f t="array" ref="H1">MATCH(TRUE,ISNUMBER(SEARCH("Product Code",MVI_Sample!1:1)),0)</f>
        <v>7</v>
      </c>
      <c r="I1" s="100" cm="1">
        <f t="array" ref="I1">MATCH(TRUE,ISNUMBER(SEARCH("Product Type",MVI_Sample!1:1)),0)</f>
        <v>5</v>
      </c>
      <c r="J1" s="100" cm="1">
        <f t="array" ref="J1">MATCH(TRUE,ISNUMBER(SEARCH("CO-B",MVI_Sample!1:1)),0)</f>
        <v>16</v>
      </c>
      <c r="K1" s="100" cm="1">
        <f t="array" ref="K1">MATCH(TRUE,ISNUMBER(SEARCH("Key Prod",MVI_Sample!1:1)),0)</f>
        <v>26</v>
      </c>
      <c r="L1" s="100" cm="1">
        <f t="array" ref="L1">MATCH(TRUE,ISNUMBER(SEARCH("Fee",MVI_Sample!1:1)),0)</f>
        <v>19</v>
      </c>
      <c r="M1" s="100" cm="1">
        <f t="array" ref="M1">MATCH(TRUE,ISNUMBER(SEARCH("Rewards",MVI_Sample!1:1)),0)</f>
        <v>14</v>
      </c>
      <c r="N1" s="100" cm="1">
        <f t="array" ref="N1">MATCH(TRUE,ISNUMBER(SEARCH("Cash-back",MVI_Sample!1:1)),0)</f>
        <v>18</v>
      </c>
      <c r="O1" s="100" cm="1">
        <f t="array" ref="O1">MATCH(TRUE,ISNUMBER(SEARCH("MR",MVI_Sample!1:1)),0)</f>
        <v>15</v>
      </c>
      <c r="P1" s="100" cm="1">
        <f t="array" ref="P1">MATCH(TRUE,ISNUMBER(SEARCH("Subject Line",MVI_Sample!1:1)),0)</f>
        <v>45</v>
      </c>
      <c r="Q1" s="100" cm="1">
        <f t="array" ref="Q1">MATCH(TRUE,ISNUMBER(SEARCH("Product Color",MVI_Sample!1:1)),0)</f>
        <v>6</v>
      </c>
      <c r="R1" s="100" cm="1">
        <f t="array" ref="R1">MATCH(TRUE,ISNUMBER(SEARCH("Needed Sample",MVI_Sample!1:1)),0)</f>
        <v>30</v>
      </c>
    </row>
    <row r="2" spans="1:26" s="99" customFormat="1" ht="17.25" customHeight="1" x14ac:dyDescent="0.25">
      <c r="A2" s="101" t="s">
        <v>159</v>
      </c>
      <c r="B2" s="101" t="s">
        <v>0</v>
      </c>
      <c r="C2" s="101" t="s">
        <v>161</v>
      </c>
      <c r="D2" s="101" t="s">
        <v>22</v>
      </c>
      <c r="E2" s="101" t="s">
        <v>165</v>
      </c>
      <c r="F2" s="101" t="s">
        <v>24</v>
      </c>
      <c r="G2" s="101" t="s">
        <v>752</v>
      </c>
      <c r="H2" s="101" t="s">
        <v>164</v>
      </c>
      <c r="I2" s="102" t="s">
        <v>153</v>
      </c>
      <c r="J2" s="102" t="s">
        <v>152</v>
      </c>
      <c r="K2" s="102" t="s">
        <v>162</v>
      </c>
      <c r="L2" s="103" t="s">
        <v>155</v>
      </c>
      <c r="M2" s="103" t="s">
        <v>591</v>
      </c>
      <c r="N2" s="103" t="s">
        <v>163</v>
      </c>
      <c r="O2" s="103" t="s">
        <v>154</v>
      </c>
      <c r="P2" s="61" t="s">
        <v>156</v>
      </c>
      <c r="Q2" s="105" t="s">
        <v>160</v>
      </c>
      <c r="R2" s="105" t="s">
        <v>157</v>
      </c>
    </row>
    <row r="3" spans="1:26" ht="15.75" x14ac:dyDescent="0.25">
      <c r="A3" s="60" t="e" cm="1" vm="1">
        <f t="array" ref="A3">_xlfn.UNIQUE(_xlfn._xlws.FILTER(MVI_Sample!A3:A500,(INDEX(MVI_Sample!$A$3:$CC$500,, H$1)&lt;&gt;"")))</f>
        <v>#VALUE!</v>
      </c>
      <c r="B3" s="60" t="e" cm="1" vm="2">
        <f t="array" ref="B3">IF(ISBLANK($A3), "", TRIM(IF(ISNUMBER(SEARCH("%)", INDEX(MVI_Sample!$A:$CC, $A3, B$1))), LEFT(INDEX(MVI_Sample!$A:$CC, $A3, B$1), FIND("(", INDEX(MVI_Sample!$A:$CC, $A3, B$1)) - 2), INDEX(MVI_Sample!$A:$CC, $A3, B$1))))</f>
        <v>#VALUE!</v>
      </c>
      <c r="C3" s="60" t="e" cm="1" vm="2">
        <f t="array" ref="C3">IF(ISBLANK($A3),"",TRIM(INDEX(MVI_Sample!$A:$CC,$A3, C$1)))</f>
        <v>#VALUE!</v>
      </c>
      <c r="D3" s="60" t="e" cm="1" vm="2">
        <f t="array" ref="D3">IF(ISBLANK($A3),"",TRIM(INDEX(MVI_Sample!C:C,$A3)))</f>
        <v>#VALUE!</v>
      </c>
      <c r="E3" s="60" t="e" vm="2">
        <f>VLOOKUP(B3,Country_Info!C$2:F$30,2, FALSE)</f>
        <v>#VALUE!</v>
      </c>
      <c r="F3" s="60" t="e" cm="1" vm="2">
        <f t="array" ref="F3">IF(ISBLANK($A3),"",TRIM(INDEX(MVI_Sample!$A:$CC,$A3, F$1)))</f>
        <v>#VALUE!</v>
      </c>
      <c r="G3" s="60" t="e" vm="2">
        <f>IF(VLOOKUP(B3, Country_Info!C$2:F$30, 3, FALSE)="", "", VLOOKUP(B3, Country_Info!C$2:F$30, 3, FALSE))</f>
        <v>#VALUE!</v>
      </c>
      <c r="H3" s="60" t="e" cm="1" vm="2">
        <f t="array" ref="H3">IF(ISBLANK($A3),"",TRIM(INDEX(MVI_Sample!$A:$CC,$A3, H$1)))</f>
        <v>#VALUE!</v>
      </c>
      <c r="I3" s="104" t="e" cm="1" vm="2">
        <f t="array" ref="I3">IF(ISBLANK($A3),"",TRIM(INDEX(MVI_Sample!$A:$CC,$A3, I$1)))</f>
        <v>#VALUE!</v>
      </c>
      <c r="J3" s="104" t="e" cm="1" vm="2">
        <f t="array" ref="J3">IF(ISBLANK($A3),"",TRIM(INDEX(MVI_Sample!$A:$CC,$A3, J$1)))</f>
        <v>#VALUE!</v>
      </c>
      <c r="K3" s="104" t="e" cm="1" vm="2">
        <f t="array" ref="K3">IF(ISBLANK($A3),"",TRIM(INDEX(MVI_Sample!$A:$CC,$A3, K$1)))</f>
        <v>#VALUE!</v>
      </c>
      <c r="L3" s="104" t="e" cm="1" vm="2">
        <f t="array" ref="L3">IF(ISBLANK($A3),"",TRIM(INDEX(MVI_Sample!$A:$CC,$A3, L$1)))</f>
        <v>#VALUE!</v>
      </c>
      <c r="M3" s="104" t="e" cm="1" vm="2">
        <f t="array" ref="M3">IF(ISBLANK($A3),"",TRIM(INDEX(MVI_Sample!$A:$CC,$A3, M$1)))</f>
        <v>#VALUE!</v>
      </c>
      <c r="N3" s="104" t="e" cm="1" vm="2">
        <f t="array" ref="N3">IF(ISBLANK($A3),"",TRIM(INDEX(MVI_Sample!$A:$CC,$A3, N$1)))</f>
        <v>#VALUE!</v>
      </c>
      <c r="O3" s="104" t="e" cm="1" vm="2">
        <f t="array" ref="O3">IF(ISBLANK($A3),"",TRIM(INDEX(MVI_Sample!$A:$CC,$A3, O$1)))</f>
        <v>#VALUE!</v>
      </c>
      <c r="P3" s="80" t="e" cm="1" vm="2">
        <f t="array" ref="P3">IF(ISBLANK($A3),"",TRIM(INDEX(MVI_Sample!$A:$CC,$A3, P$1)))</f>
        <v>#VALUE!</v>
      </c>
      <c r="Q3" s="80" t="e" cm="1" vm="2">
        <f t="array" ref="Q3">IF(ISBLANK($A3),"",TRIM(INDEX(MVI_Sample!$A:$CC,$A3, Q$1)))</f>
        <v>#VALUE!</v>
      </c>
      <c r="R3" s="104" t="e" cm="1" vm="2">
        <f t="array" ref="R3">IF(ISBLANK($A3),"",TRIM(INDEX(MVI_Sample!$A:$CC,$A3, R$1)))</f>
        <v>#VALUE!</v>
      </c>
      <c r="Y3" s="79"/>
      <c r="Z3" s="79"/>
    </row>
    <row r="4" spans="1:26" ht="15.75" x14ac:dyDescent="0.25">
      <c r="A4" s="60"/>
      <c r="B4" s="60" t="str" cm="1">
        <f t="array" ref="B4">IF(ISBLANK($A4), "", TRIM(IF(ISNUMBER(SEARCH("%)", INDEX(MVI_Sample!$A:$CC, $A4, B$1))), LEFT(INDEX(MVI_Sample!$A:$CC, $A4, B$1), FIND("(", INDEX(MVI_Sample!$A:$CC, $A4, B$1)) - 2), INDEX(MVI_Sample!$A:$CC, $A4, B$1))))</f>
        <v/>
      </c>
      <c r="C4" s="60" t="str" cm="1">
        <f t="array" ref="C4">IF(ISBLANK($A4),"",TRIM(INDEX(MVI_Sample!$A:$CC,$A4, C$1)))</f>
        <v/>
      </c>
      <c r="D4" s="60" t="str" cm="1">
        <f t="array" ref="D4">IF(ISBLANK($A4),"",TRIM(INDEX(MVI_Sample!C:C,$A4)))</f>
        <v/>
      </c>
      <c r="E4" s="60" t="e">
        <f>VLOOKUP(B4,Country_Info!C$2:F$30,2, FALSE)</f>
        <v>#N/A</v>
      </c>
      <c r="F4" s="60" t="str" cm="1">
        <f t="array" ref="F4">IF(ISBLANK($A4),"",TRIM(INDEX(MVI_Sample!$A:$CC,$A4, F$1)))</f>
        <v/>
      </c>
      <c r="G4" s="60" t="e">
        <f>IF(VLOOKUP(B4, Country_Info!C$2:F$30, 3, FALSE)="", "", VLOOKUP(B4, Country_Info!C$2:F$30, 3, FALSE))</f>
        <v>#N/A</v>
      </c>
      <c r="H4" s="60" t="str" cm="1">
        <f t="array" ref="H4">IF(ISBLANK($A4),"",TRIM(INDEX(MVI_Sample!$A:$CC,$A4, H$1)))</f>
        <v/>
      </c>
      <c r="I4" s="104" t="str" cm="1">
        <f t="array" ref="I4">IF(ISBLANK($A4),"",TRIM(INDEX(MVI_Sample!$A:$CC,$A4, I$1)))</f>
        <v/>
      </c>
      <c r="J4" s="104" t="str" cm="1">
        <f t="array" ref="J4">IF(ISBLANK($A4),"",TRIM(INDEX(MVI_Sample!$A:$CC,$A4, J$1)))</f>
        <v/>
      </c>
      <c r="K4" s="104" t="str" cm="1">
        <f t="array" ref="K4">IF(ISBLANK($A4),"",TRIM(INDEX(MVI_Sample!$A:$CC,$A4, K$1)))</f>
        <v/>
      </c>
      <c r="L4" s="104" t="str" cm="1">
        <f t="array" ref="L4">IF(ISBLANK($A4),"",TRIM(INDEX(MVI_Sample!$A:$CC,$A4, L$1)))</f>
        <v/>
      </c>
      <c r="M4" s="104" t="str" cm="1">
        <f t="array" ref="M4">IF(ISBLANK($A4),"",TRIM(INDEX(MVI_Sample!$A:$CC,$A4, M$1)))</f>
        <v/>
      </c>
      <c r="N4" s="104" t="str" cm="1">
        <f t="array" ref="N4">IF(ISBLANK($A4),"",TRIM(INDEX(MVI_Sample!$A:$CC,$A4, N$1)))</f>
        <v/>
      </c>
      <c r="O4" s="104" t="str" cm="1">
        <f t="array" ref="O4">IF(ISBLANK($A4),"",TRIM(INDEX(MVI_Sample!$A:$CC,$A4, O$1)))</f>
        <v/>
      </c>
      <c r="P4" s="80" t="str" cm="1">
        <f t="array" ref="P4">IF(ISBLANK($A4),"",TRIM(INDEX(MVI_Sample!$A:$CC,$A4, P$1)))</f>
        <v/>
      </c>
      <c r="Q4" s="80" t="str" cm="1">
        <f t="array" ref="Q4">IF(ISBLANK($A4),"",TRIM(INDEX(MVI_Sample!$A:$CC,$A4, Q$1)))</f>
        <v/>
      </c>
      <c r="R4" s="104" t="str" cm="1">
        <f t="array" ref="R4">IF(ISBLANK($A4),"",TRIM(INDEX(MVI_Sample!$A:$CC,$A4, R$1)))</f>
        <v/>
      </c>
      <c r="Y4" s="79"/>
      <c r="Z4" s="79"/>
    </row>
    <row r="5" spans="1:26" ht="15.75" x14ac:dyDescent="0.25">
      <c r="A5" s="60"/>
      <c r="B5" s="60" t="str" cm="1">
        <f t="array" ref="B5">IF(ISBLANK($A5), "", TRIM(IF(ISNUMBER(SEARCH("%)", INDEX(MVI_Sample!$A:$CC, $A5, B$1))), LEFT(INDEX(MVI_Sample!$A:$CC, $A5, B$1), FIND("(", INDEX(MVI_Sample!$A:$CC, $A5, B$1)) - 2), INDEX(MVI_Sample!$A:$CC, $A5, B$1))))</f>
        <v/>
      </c>
      <c r="C5" s="60" t="str" cm="1">
        <f t="array" ref="C5">IF(ISBLANK($A5),"",TRIM(INDEX(MVI_Sample!$A:$CC,$A5, C$1)))</f>
        <v/>
      </c>
      <c r="D5" s="60" t="str" cm="1">
        <f t="array" ref="D5">IF(ISBLANK($A5),"",TRIM(INDEX(MVI_Sample!C:C,$A5)))</f>
        <v/>
      </c>
      <c r="E5" s="60" t="e">
        <f>VLOOKUP(B5,Country_Info!C$2:F$30,2, FALSE)</f>
        <v>#N/A</v>
      </c>
      <c r="F5" s="60" t="str" cm="1">
        <f t="array" ref="F5">IF(ISBLANK($A5),"",TRIM(INDEX(MVI_Sample!$A:$CC,$A5, F$1)))</f>
        <v/>
      </c>
      <c r="G5" s="60" t="e">
        <f>IF(VLOOKUP(B5, Country_Info!C$2:F$30, 3, FALSE)="", "", VLOOKUP(B5, Country_Info!C$2:F$30, 3, FALSE))</f>
        <v>#N/A</v>
      </c>
      <c r="H5" s="60" t="str" cm="1">
        <f t="array" ref="H5">IF(ISBLANK($A5),"",TRIM(INDEX(MVI_Sample!$A:$CC,$A5, H$1)))</f>
        <v/>
      </c>
      <c r="I5" s="104" t="str" cm="1">
        <f t="array" ref="I5">IF(ISBLANK($A5),"",TRIM(INDEX(MVI_Sample!$A:$CC,$A5, I$1)))</f>
        <v/>
      </c>
      <c r="J5" s="104" t="str" cm="1">
        <f t="array" ref="J5">IF(ISBLANK($A5),"",TRIM(INDEX(MVI_Sample!$A:$CC,$A5, J$1)))</f>
        <v/>
      </c>
      <c r="K5" s="104" t="str" cm="1">
        <f t="array" ref="K5">IF(ISBLANK($A5),"",TRIM(INDEX(MVI_Sample!$A:$CC,$A5, K$1)))</f>
        <v/>
      </c>
      <c r="L5" s="104" t="str" cm="1">
        <f t="array" ref="L5">IF(ISBLANK($A5),"",TRIM(INDEX(MVI_Sample!$A:$CC,$A5, L$1)))</f>
        <v/>
      </c>
      <c r="M5" s="104" t="str" cm="1">
        <f t="array" ref="M5">IF(ISBLANK($A5),"",TRIM(INDEX(MVI_Sample!$A:$CC,$A5, M$1)))</f>
        <v/>
      </c>
      <c r="N5" s="104" t="str" cm="1">
        <f t="array" ref="N5">IF(ISBLANK($A5),"",TRIM(INDEX(MVI_Sample!$A:$CC,$A5, N$1)))</f>
        <v/>
      </c>
      <c r="O5" s="104" t="str" cm="1">
        <f t="array" ref="O5">IF(ISBLANK($A5),"",TRIM(INDEX(MVI_Sample!$A:$CC,$A5, O$1)))</f>
        <v/>
      </c>
      <c r="P5" s="80" t="str" cm="1">
        <f t="array" ref="P5">IF(ISBLANK($A5),"",TRIM(INDEX(MVI_Sample!$A:$CC,$A5, P$1)))</f>
        <v/>
      </c>
      <c r="Q5" s="80" t="str" cm="1">
        <f t="array" ref="Q5">IF(ISBLANK($A5),"",TRIM(INDEX(MVI_Sample!$A:$CC,$A5, Q$1)))</f>
        <v/>
      </c>
      <c r="R5" s="104" t="str" cm="1">
        <f t="array" ref="R5">IF(ISBLANK($A5),"",TRIM(INDEX(MVI_Sample!$A:$CC,$A5, R$1)))</f>
        <v/>
      </c>
      <c r="Y5" s="79"/>
      <c r="Z5" s="79"/>
    </row>
    <row r="6" spans="1:26" ht="15.75" x14ac:dyDescent="0.25">
      <c r="A6" s="60"/>
      <c r="B6" s="60" t="str" cm="1">
        <f t="array" ref="B6">IF(ISBLANK($A6), "", TRIM(IF(ISNUMBER(SEARCH("%)", INDEX(MVI_Sample!$A:$CC, $A6, B$1))), LEFT(INDEX(MVI_Sample!$A:$CC, $A6, B$1), FIND("(", INDEX(MVI_Sample!$A:$CC, $A6, B$1)) - 2), INDEX(MVI_Sample!$A:$CC, $A6, B$1))))</f>
        <v/>
      </c>
      <c r="C6" s="60" t="str" cm="1">
        <f t="array" ref="C6">IF(ISBLANK($A6),"",TRIM(INDEX(MVI_Sample!$A:$CC,$A6, C$1)))</f>
        <v/>
      </c>
      <c r="D6" s="60" t="str" cm="1">
        <f t="array" ref="D6">IF(ISBLANK($A6),"",TRIM(INDEX(MVI_Sample!C:C,$A6)))</f>
        <v/>
      </c>
      <c r="E6" s="60" t="e">
        <f>VLOOKUP(B6,Country_Info!C$2:F$30,2, FALSE)</f>
        <v>#N/A</v>
      </c>
      <c r="F6" s="60" t="str" cm="1">
        <f t="array" ref="F6">IF(ISBLANK($A6),"",TRIM(INDEX(MVI_Sample!$A:$CC,$A6, F$1)))</f>
        <v/>
      </c>
      <c r="G6" s="60" t="e">
        <f>IF(VLOOKUP(B6, Country_Info!C$2:F$30, 3, FALSE)="", "", VLOOKUP(B6, Country_Info!C$2:F$30, 3, FALSE))</f>
        <v>#N/A</v>
      </c>
      <c r="H6" s="60" t="str" cm="1">
        <f t="array" ref="H6">IF(ISBLANK($A6),"",TRIM(INDEX(MVI_Sample!$A:$CC,$A6, H$1)))</f>
        <v/>
      </c>
      <c r="I6" s="104" t="str" cm="1">
        <f t="array" ref="I6">IF(ISBLANK($A6),"",TRIM(INDEX(MVI_Sample!$A:$CC,$A6, I$1)))</f>
        <v/>
      </c>
      <c r="J6" s="104" t="str" cm="1">
        <f t="array" ref="J6">IF(ISBLANK($A6),"",TRIM(INDEX(MVI_Sample!$A:$CC,$A6, J$1)))</f>
        <v/>
      </c>
      <c r="K6" s="104" t="str" cm="1">
        <f t="array" ref="K6">IF(ISBLANK($A6),"",TRIM(INDEX(MVI_Sample!$A:$CC,$A6, K$1)))</f>
        <v/>
      </c>
      <c r="L6" s="104" t="str" cm="1">
        <f t="array" ref="L6">IF(ISBLANK($A6),"",TRIM(INDEX(MVI_Sample!$A:$CC,$A6, L$1)))</f>
        <v/>
      </c>
      <c r="M6" s="104" t="str" cm="1">
        <f t="array" ref="M6">IF(ISBLANK($A6),"",TRIM(INDEX(MVI_Sample!$A:$CC,$A6, M$1)))</f>
        <v/>
      </c>
      <c r="N6" s="104" t="str" cm="1">
        <f t="array" ref="N6">IF(ISBLANK($A6),"",TRIM(INDEX(MVI_Sample!$A:$CC,$A6, N$1)))</f>
        <v/>
      </c>
      <c r="O6" s="104" t="str" cm="1">
        <f t="array" ref="O6">IF(ISBLANK($A6),"",TRIM(INDEX(MVI_Sample!$A:$CC,$A6, O$1)))</f>
        <v/>
      </c>
      <c r="P6" s="80" t="str" cm="1">
        <f t="array" ref="P6">IF(ISBLANK($A6),"",TRIM(INDEX(MVI_Sample!$A:$CC,$A6, P$1)))</f>
        <v/>
      </c>
      <c r="Q6" s="80" t="str" cm="1">
        <f t="array" ref="Q6">IF(ISBLANK($A6),"",TRIM(INDEX(MVI_Sample!$A:$CC,$A6, Q$1)))</f>
        <v/>
      </c>
      <c r="R6" s="104" t="str" cm="1">
        <f t="array" ref="R6">IF(ISBLANK($A6),"",TRIM(INDEX(MVI_Sample!$A:$CC,$A6, R$1)))</f>
        <v/>
      </c>
      <c r="Y6" s="79"/>
      <c r="Z6" s="79"/>
    </row>
    <row r="7" spans="1:26" ht="15.75" x14ac:dyDescent="0.25">
      <c r="A7" s="60"/>
      <c r="B7" s="60" t="str" cm="1">
        <f t="array" ref="B7">IF(ISBLANK($A7), "", TRIM(IF(ISNUMBER(SEARCH("%)", INDEX(MVI_Sample!$A:$CC, $A7, B$1))), LEFT(INDEX(MVI_Sample!$A:$CC, $A7, B$1), FIND("(", INDEX(MVI_Sample!$A:$CC, $A7, B$1)) - 2), INDEX(MVI_Sample!$A:$CC, $A7, B$1))))</f>
        <v/>
      </c>
      <c r="C7" s="60" t="str" cm="1">
        <f t="array" ref="C7">IF(ISBLANK($A7),"",TRIM(INDEX(MVI_Sample!$A:$CC,$A7, C$1)))</f>
        <v/>
      </c>
      <c r="D7" s="60" t="str" cm="1">
        <f t="array" ref="D7">IF(ISBLANK($A7),"",TRIM(INDEX(MVI_Sample!C:C,$A7)))</f>
        <v/>
      </c>
      <c r="E7" s="60" t="e">
        <f>VLOOKUP(B7,Country_Info!C$2:F$30,2, FALSE)</f>
        <v>#N/A</v>
      </c>
      <c r="F7" s="60" t="str" cm="1">
        <f t="array" ref="F7">IF(ISBLANK($A7),"",TRIM(INDEX(MVI_Sample!$A:$CC,$A7, F$1)))</f>
        <v/>
      </c>
      <c r="G7" s="60" t="e">
        <f>IF(VLOOKUP(B7, Country_Info!C$2:F$30, 3, FALSE)="", "", VLOOKUP(B7, Country_Info!C$2:F$30, 3, FALSE))</f>
        <v>#N/A</v>
      </c>
      <c r="H7" s="60" t="str" cm="1">
        <f t="array" ref="H7">IF(ISBLANK($A7),"",TRIM(INDEX(MVI_Sample!$A:$CC,$A7, H$1)))</f>
        <v/>
      </c>
      <c r="I7" s="104" t="str" cm="1">
        <f t="array" ref="I7">IF(ISBLANK($A7),"",TRIM(INDEX(MVI_Sample!$A:$CC,$A7, I$1)))</f>
        <v/>
      </c>
      <c r="J7" s="104" t="str" cm="1">
        <f t="array" ref="J7">IF(ISBLANK($A7),"",TRIM(INDEX(MVI_Sample!$A:$CC,$A7, J$1)))</f>
        <v/>
      </c>
      <c r="K7" s="104" t="str" cm="1">
        <f t="array" ref="K7">IF(ISBLANK($A7),"",TRIM(INDEX(MVI_Sample!$A:$CC,$A7, K$1)))</f>
        <v/>
      </c>
      <c r="L7" s="104" t="str" cm="1">
        <f t="array" ref="L7">IF(ISBLANK($A7),"",TRIM(INDEX(MVI_Sample!$A:$CC,$A7, L$1)))</f>
        <v/>
      </c>
      <c r="M7" s="104" t="str" cm="1">
        <f t="array" ref="M7">IF(ISBLANK($A7),"",TRIM(INDEX(MVI_Sample!$A:$CC,$A7, M$1)))</f>
        <v/>
      </c>
      <c r="N7" s="104" t="str" cm="1">
        <f t="array" ref="N7">IF(ISBLANK($A7),"",TRIM(INDEX(MVI_Sample!$A:$CC,$A7, N$1)))</f>
        <v/>
      </c>
      <c r="O7" s="104" t="str" cm="1">
        <f t="array" ref="O7">IF(ISBLANK($A7),"",TRIM(INDEX(MVI_Sample!$A:$CC,$A7, O$1)))</f>
        <v/>
      </c>
      <c r="P7" s="80" t="str" cm="1">
        <f t="array" ref="P7">IF(ISBLANK($A7),"",TRIM(INDEX(MVI_Sample!$A:$CC,$A7, P$1)))</f>
        <v/>
      </c>
      <c r="Q7" s="80" t="str" cm="1">
        <f t="array" ref="Q7">IF(ISBLANK($A7),"",TRIM(INDEX(MVI_Sample!$A:$CC,$A7, Q$1)))</f>
        <v/>
      </c>
      <c r="R7" s="104" t="str" cm="1">
        <f t="array" ref="R7">IF(ISBLANK($A7),"",TRIM(INDEX(MVI_Sample!$A:$CC,$A7, R$1)))</f>
        <v/>
      </c>
      <c r="Y7" s="79"/>
      <c r="Z7" s="79"/>
    </row>
    <row r="8" spans="1:26" ht="15.75" x14ac:dyDescent="0.25">
      <c r="A8" s="60"/>
      <c r="B8" s="60" t="str" cm="1">
        <f t="array" ref="B8">IF(ISBLANK($A8), "", TRIM(IF(ISNUMBER(SEARCH("%)", INDEX(MVI_Sample!$A:$CC, $A8, B$1))), LEFT(INDEX(MVI_Sample!$A:$CC, $A8, B$1), FIND("(", INDEX(MVI_Sample!$A:$CC, $A8, B$1)) - 2), INDEX(MVI_Sample!$A:$CC, $A8, B$1))))</f>
        <v/>
      </c>
      <c r="C8" s="60" t="str" cm="1">
        <f t="array" ref="C8">IF(ISBLANK($A8),"",TRIM(INDEX(MVI_Sample!$A:$CC,$A8, C$1)))</f>
        <v/>
      </c>
      <c r="D8" s="60" t="str" cm="1">
        <f t="array" ref="D8">IF(ISBLANK($A8),"",TRIM(INDEX(MVI_Sample!C:C,$A8)))</f>
        <v/>
      </c>
      <c r="E8" s="60" t="e">
        <f>VLOOKUP(B8,Country_Info!C$2:F$30,2, FALSE)</f>
        <v>#N/A</v>
      </c>
      <c r="F8" s="60" t="str" cm="1">
        <f t="array" ref="F8">IF(ISBLANK($A8),"",TRIM(INDEX(MVI_Sample!$A:$CC,$A8, F$1)))</f>
        <v/>
      </c>
      <c r="G8" s="60" t="e">
        <f>IF(VLOOKUP(B8, Country_Info!C$2:F$30, 3, FALSE)="", "", VLOOKUP(B8, Country_Info!C$2:F$30, 3, FALSE))</f>
        <v>#N/A</v>
      </c>
      <c r="H8" s="60" t="str" cm="1">
        <f t="array" ref="H8">IF(ISBLANK($A8),"",TRIM(INDEX(MVI_Sample!$A:$CC,$A8, H$1)))</f>
        <v/>
      </c>
      <c r="I8" s="104" t="str" cm="1">
        <f t="array" ref="I8">IF(ISBLANK($A8),"",TRIM(INDEX(MVI_Sample!$A:$CC,$A8, I$1)))</f>
        <v/>
      </c>
      <c r="J8" s="104" t="str" cm="1">
        <f t="array" ref="J8">IF(ISBLANK($A8),"",TRIM(INDEX(MVI_Sample!$A:$CC,$A8, J$1)))</f>
        <v/>
      </c>
      <c r="K8" s="104" t="str" cm="1">
        <f t="array" ref="K8">IF(ISBLANK($A8),"",TRIM(INDEX(MVI_Sample!$A:$CC,$A8, K$1)))</f>
        <v/>
      </c>
      <c r="L8" s="104" t="str" cm="1">
        <f t="array" ref="L8">IF(ISBLANK($A8),"",TRIM(INDEX(MVI_Sample!$A:$CC,$A8, L$1)))</f>
        <v/>
      </c>
      <c r="M8" s="104" t="str" cm="1">
        <f t="array" ref="M8">IF(ISBLANK($A8),"",TRIM(INDEX(MVI_Sample!$A:$CC,$A8, M$1)))</f>
        <v/>
      </c>
      <c r="N8" s="104" t="str" cm="1">
        <f t="array" ref="N8">IF(ISBLANK($A8),"",TRIM(INDEX(MVI_Sample!$A:$CC,$A8, N$1)))</f>
        <v/>
      </c>
      <c r="O8" s="104" t="str" cm="1">
        <f t="array" ref="O8">IF(ISBLANK($A8),"",TRIM(INDEX(MVI_Sample!$A:$CC,$A8, O$1)))</f>
        <v/>
      </c>
      <c r="P8" s="80" t="str" cm="1">
        <f t="array" ref="P8">IF(ISBLANK($A8),"",TRIM(INDEX(MVI_Sample!$A:$CC,$A8, P$1)))</f>
        <v/>
      </c>
      <c r="Q8" s="80" t="str" cm="1">
        <f t="array" ref="Q8">IF(ISBLANK($A8),"",TRIM(INDEX(MVI_Sample!$A:$CC,$A8, Q$1)))</f>
        <v/>
      </c>
      <c r="R8" s="104" t="str" cm="1">
        <f t="array" ref="R8">IF(ISBLANK($A8),"",TRIM(INDEX(MVI_Sample!$A:$CC,$A8, R$1)))</f>
        <v/>
      </c>
      <c r="Y8" s="79"/>
      <c r="Z8" s="79"/>
    </row>
    <row r="9" spans="1:26" ht="15.75" x14ac:dyDescent="0.25">
      <c r="A9" s="60"/>
      <c r="B9" s="60" t="str" cm="1">
        <f t="array" ref="B9">IF(ISBLANK($A9), "", TRIM(IF(ISNUMBER(SEARCH("%)", INDEX(MVI_Sample!$A:$CC, $A9, B$1))), LEFT(INDEX(MVI_Sample!$A:$CC, $A9, B$1), FIND("(", INDEX(MVI_Sample!$A:$CC, $A9, B$1)) - 2), INDEX(MVI_Sample!$A:$CC, $A9, B$1))))</f>
        <v/>
      </c>
      <c r="C9" s="60" t="str" cm="1">
        <f t="array" ref="C9">IF(ISBLANK($A9),"",TRIM(INDEX(MVI_Sample!$A:$CC,$A9, C$1)))</f>
        <v/>
      </c>
      <c r="D9" s="60" t="str" cm="1">
        <f t="array" ref="D9">IF(ISBLANK($A9),"",TRIM(INDEX(MVI_Sample!C:C,$A9)))</f>
        <v/>
      </c>
      <c r="E9" s="60" t="e">
        <f>VLOOKUP(B9,Country_Info!C$2:F$30,2, FALSE)</f>
        <v>#N/A</v>
      </c>
      <c r="F9" s="60" t="str" cm="1">
        <f t="array" ref="F9">IF(ISBLANK($A9),"",TRIM(INDEX(MVI_Sample!$A:$CC,$A9, F$1)))</f>
        <v/>
      </c>
      <c r="G9" s="60" t="e">
        <f>IF(VLOOKUP(B9, Country_Info!C$2:F$30, 3, FALSE)="", "", VLOOKUP(B9, Country_Info!C$2:F$30, 3, FALSE))</f>
        <v>#N/A</v>
      </c>
      <c r="H9" s="60" t="str" cm="1">
        <f t="array" ref="H9">IF(ISBLANK($A9),"",TRIM(INDEX(MVI_Sample!$A:$CC,$A9, H$1)))</f>
        <v/>
      </c>
      <c r="I9" s="104" t="str" cm="1">
        <f t="array" ref="I9">IF(ISBLANK($A9),"",TRIM(INDEX(MVI_Sample!$A:$CC,$A9, I$1)))</f>
        <v/>
      </c>
      <c r="J9" s="104" t="str" cm="1">
        <f t="array" ref="J9">IF(ISBLANK($A9),"",TRIM(INDEX(MVI_Sample!$A:$CC,$A9, J$1)))</f>
        <v/>
      </c>
      <c r="K9" s="104" t="str" cm="1">
        <f t="array" ref="K9">IF(ISBLANK($A9),"",TRIM(INDEX(MVI_Sample!$A:$CC,$A9, K$1)))</f>
        <v/>
      </c>
      <c r="L9" s="104" t="str" cm="1">
        <f t="array" ref="L9">IF(ISBLANK($A9),"",TRIM(INDEX(MVI_Sample!$A:$CC,$A9, L$1)))</f>
        <v/>
      </c>
      <c r="M9" s="104" t="str" cm="1">
        <f t="array" ref="M9">IF(ISBLANK($A9),"",TRIM(INDEX(MVI_Sample!$A:$CC,$A9, M$1)))</f>
        <v/>
      </c>
      <c r="N9" s="104" t="str" cm="1">
        <f t="array" ref="N9">IF(ISBLANK($A9),"",TRIM(INDEX(MVI_Sample!$A:$CC,$A9, N$1)))</f>
        <v/>
      </c>
      <c r="O9" s="104" t="str" cm="1">
        <f t="array" ref="O9">IF(ISBLANK($A9),"",TRIM(INDEX(MVI_Sample!$A:$CC,$A9, O$1)))</f>
        <v/>
      </c>
      <c r="P9" s="80" t="str" cm="1">
        <f t="array" ref="P9">IF(ISBLANK($A9),"",TRIM(INDEX(MVI_Sample!$A:$CC,$A9, P$1)))</f>
        <v/>
      </c>
      <c r="Q9" s="80" t="str" cm="1">
        <f t="array" ref="Q9">IF(ISBLANK($A9),"",TRIM(INDEX(MVI_Sample!$A:$CC,$A9, Q$1)))</f>
        <v/>
      </c>
      <c r="R9" s="104" t="str" cm="1">
        <f t="array" ref="R9">IF(ISBLANK($A9),"",TRIM(INDEX(MVI_Sample!$A:$CC,$A9, R$1)))</f>
        <v/>
      </c>
      <c r="Y9" s="79"/>
      <c r="Z9" s="79"/>
    </row>
    <row r="10" spans="1:26" ht="15.75" x14ac:dyDescent="0.25">
      <c r="A10" s="60"/>
      <c r="B10" s="60" t="str" cm="1">
        <f t="array" ref="B10">IF(ISBLANK($A10), "", TRIM(IF(ISNUMBER(SEARCH("%)", INDEX(MVI_Sample!$A:$CC, $A10, B$1))), LEFT(INDEX(MVI_Sample!$A:$CC, $A10, B$1), FIND("(", INDEX(MVI_Sample!$A:$CC, $A10, B$1)) - 2), INDEX(MVI_Sample!$A:$CC, $A10, B$1))))</f>
        <v/>
      </c>
      <c r="C10" s="60" t="str" cm="1">
        <f t="array" ref="C10">IF(ISBLANK($A10),"",TRIM(INDEX(MVI_Sample!$A:$CC,$A10, C$1)))</f>
        <v/>
      </c>
      <c r="D10" s="60" t="str" cm="1">
        <f t="array" ref="D10">IF(ISBLANK($A10),"",TRIM(INDEX(MVI_Sample!C:C,$A10)))</f>
        <v/>
      </c>
      <c r="E10" s="60" t="e">
        <f>VLOOKUP(B10,Country_Info!C$2:F$30,2, FALSE)</f>
        <v>#N/A</v>
      </c>
      <c r="F10" s="60" t="str" cm="1">
        <f t="array" ref="F10">IF(ISBLANK($A10),"",TRIM(INDEX(MVI_Sample!$A:$CC,$A10, F$1)))</f>
        <v/>
      </c>
      <c r="G10" s="60" t="e">
        <f>IF(VLOOKUP(B10, Country_Info!C$2:F$30, 3, FALSE)="", "", VLOOKUP(B10, Country_Info!C$2:F$30, 3, FALSE))</f>
        <v>#N/A</v>
      </c>
      <c r="H10" s="60" t="str" cm="1">
        <f t="array" ref="H10">IF(ISBLANK($A10),"",TRIM(INDEX(MVI_Sample!$A:$CC,$A10, H$1)))</f>
        <v/>
      </c>
      <c r="I10" s="104" t="str" cm="1">
        <f t="array" ref="I10">IF(ISBLANK($A10),"",TRIM(INDEX(MVI_Sample!$A:$CC,$A10, I$1)))</f>
        <v/>
      </c>
      <c r="J10" s="104" t="str" cm="1">
        <f t="array" ref="J10">IF(ISBLANK($A10),"",TRIM(INDEX(MVI_Sample!$A:$CC,$A10, J$1)))</f>
        <v/>
      </c>
      <c r="K10" s="104" t="str" cm="1">
        <f t="array" ref="K10">IF(ISBLANK($A10),"",TRIM(INDEX(MVI_Sample!$A:$CC,$A10, K$1)))</f>
        <v/>
      </c>
      <c r="L10" s="104" t="str" cm="1">
        <f t="array" ref="L10">IF(ISBLANK($A10),"",TRIM(INDEX(MVI_Sample!$A:$CC,$A10, L$1)))</f>
        <v/>
      </c>
      <c r="M10" s="104" t="str" cm="1">
        <f t="array" ref="M10">IF(ISBLANK($A10),"",TRIM(INDEX(MVI_Sample!$A:$CC,$A10, M$1)))</f>
        <v/>
      </c>
      <c r="N10" s="104" t="str" cm="1">
        <f t="array" ref="N10">IF(ISBLANK($A10),"",TRIM(INDEX(MVI_Sample!$A:$CC,$A10, N$1)))</f>
        <v/>
      </c>
      <c r="O10" s="104" t="str" cm="1">
        <f t="array" ref="O10">IF(ISBLANK($A10),"",TRIM(INDEX(MVI_Sample!$A:$CC,$A10, O$1)))</f>
        <v/>
      </c>
      <c r="P10" s="80" t="str" cm="1">
        <f t="array" ref="P10">IF(ISBLANK($A10),"",TRIM(INDEX(MVI_Sample!$A:$CC,$A10, P$1)))</f>
        <v/>
      </c>
      <c r="Q10" s="80" t="str" cm="1">
        <f t="array" ref="Q10">IF(ISBLANK($A10),"",TRIM(INDEX(MVI_Sample!$A:$CC,$A10, Q$1)))</f>
        <v/>
      </c>
      <c r="R10" s="104" t="str" cm="1">
        <f t="array" ref="R10">IF(ISBLANK($A10),"",TRIM(INDEX(MVI_Sample!$A:$CC,$A10, R$1)))</f>
        <v/>
      </c>
      <c r="Y10" s="79"/>
      <c r="Z10" s="79"/>
    </row>
    <row r="11" spans="1:26" ht="15.75" x14ac:dyDescent="0.25">
      <c r="A11" s="60"/>
      <c r="B11" s="60" t="str" cm="1">
        <f t="array" ref="B11">IF(ISBLANK($A11), "", TRIM(IF(ISNUMBER(SEARCH("%)", INDEX(MVI_Sample!$A:$CC, $A11, B$1))), LEFT(INDEX(MVI_Sample!$A:$CC, $A11, B$1), FIND("(", INDEX(MVI_Sample!$A:$CC, $A11, B$1)) - 2), INDEX(MVI_Sample!$A:$CC, $A11, B$1))))</f>
        <v/>
      </c>
      <c r="C11" s="60" t="str" cm="1">
        <f t="array" ref="C11">IF(ISBLANK($A11),"",TRIM(INDEX(MVI_Sample!$A:$CC,$A11, C$1)))</f>
        <v/>
      </c>
      <c r="D11" s="60" t="str" cm="1">
        <f t="array" ref="D11">IF(ISBLANK($A11),"",TRIM(INDEX(MVI_Sample!C:C,$A11)))</f>
        <v/>
      </c>
      <c r="E11" s="60" t="e">
        <f>VLOOKUP(B11,Country_Info!C$2:F$30,2, FALSE)</f>
        <v>#N/A</v>
      </c>
      <c r="F11" s="60" t="str" cm="1">
        <f t="array" ref="F11">IF(ISBLANK($A11),"",TRIM(INDEX(MVI_Sample!$A:$CC,$A11, F$1)))</f>
        <v/>
      </c>
      <c r="G11" s="60" t="e">
        <f>IF(VLOOKUP(B11, Country_Info!C$2:F$30, 3, FALSE)="", "", VLOOKUP(B11, Country_Info!C$2:F$30, 3, FALSE))</f>
        <v>#N/A</v>
      </c>
      <c r="H11" s="60" t="str" cm="1">
        <f t="array" ref="H11">IF(ISBLANK($A11),"",TRIM(INDEX(MVI_Sample!$A:$CC,$A11, H$1)))</f>
        <v/>
      </c>
      <c r="I11" s="104" t="str" cm="1">
        <f t="array" ref="I11">IF(ISBLANK($A11),"",TRIM(INDEX(MVI_Sample!$A:$CC,$A11, I$1)))</f>
        <v/>
      </c>
      <c r="J11" s="104" t="str" cm="1">
        <f t="array" ref="J11">IF(ISBLANK($A11),"",TRIM(INDEX(MVI_Sample!$A:$CC,$A11, J$1)))</f>
        <v/>
      </c>
      <c r="K11" s="104" t="str" cm="1">
        <f t="array" ref="K11">IF(ISBLANK($A11),"",TRIM(INDEX(MVI_Sample!$A:$CC,$A11, K$1)))</f>
        <v/>
      </c>
      <c r="L11" s="104" t="str" cm="1">
        <f t="array" ref="L11">IF(ISBLANK($A11),"",TRIM(INDEX(MVI_Sample!$A:$CC,$A11, L$1)))</f>
        <v/>
      </c>
      <c r="M11" s="104" t="str" cm="1">
        <f t="array" ref="M11">IF(ISBLANK($A11),"",TRIM(INDEX(MVI_Sample!$A:$CC,$A11, M$1)))</f>
        <v/>
      </c>
      <c r="N11" s="104" t="str" cm="1">
        <f t="array" ref="N11">IF(ISBLANK($A11),"",TRIM(INDEX(MVI_Sample!$A:$CC,$A11, N$1)))</f>
        <v/>
      </c>
      <c r="O11" s="104" t="str" cm="1">
        <f t="array" ref="O11">IF(ISBLANK($A11),"",TRIM(INDEX(MVI_Sample!$A:$CC,$A11, O$1)))</f>
        <v/>
      </c>
      <c r="P11" s="80" t="str" cm="1">
        <f t="array" ref="P11">IF(ISBLANK($A11),"",TRIM(INDEX(MVI_Sample!$A:$CC,$A11, P$1)))</f>
        <v/>
      </c>
      <c r="Q11" s="80" t="str" cm="1">
        <f t="array" ref="Q11">IF(ISBLANK($A11),"",TRIM(INDEX(MVI_Sample!$A:$CC,$A11, Q$1)))</f>
        <v/>
      </c>
      <c r="R11" s="104" t="str" cm="1">
        <f t="array" ref="R11">IF(ISBLANK($A11),"",TRIM(INDEX(MVI_Sample!$A:$CC,$A11, R$1)))</f>
        <v/>
      </c>
      <c r="Y11" s="79"/>
      <c r="Z11" s="79"/>
    </row>
    <row r="12" spans="1:26" ht="15.75" x14ac:dyDescent="0.25">
      <c r="A12" s="60"/>
      <c r="B12" s="60" t="str" cm="1">
        <f t="array" ref="B12">IF(ISBLANK($A12), "", TRIM(IF(ISNUMBER(SEARCH("%)", INDEX(MVI_Sample!$A:$CC, $A12, B$1))), LEFT(INDEX(MVI_Sample!$A:$CC, $A12, B$1), FIND("(", INDEX(MVI_Sample!$A:$CC, $A12, B$1)) - 2), INDEX(MVI_Sample!$A:$CC, $A12, B$1))))</f>
        <v/>
      </c>
      <c r="C12" s="60" t="str" cm="1">
        <f t="array" ref="C12">IF(ISBLANK($A12),"",TRIM(INDEX(MVI_Sample!$A:$CC,$A12, C$1)))</f>
        <v/>
      </c>
      <c r="D12" s="60" t="str" cm="1">
        <f t="array" ref="D12">IF(ISBLANK($A12),"",TRIM(INDEX(MVI_Sample!C:C,$A12)))</f>
        <v/>
      </c>
      <c r="E12" s="60" t="e">
        <f>VLOOKUP(B12,Country_Info!C$2:F$30,2, FALSE)</f>
        <v>#N/A</v>
      </c>
      <c r="F12" s="60" t="str" cm="1">
        <f t="array" ref="F12">IF(ISBLANK($A12),"",TRIM(INDEX(MVI_Sample!$A:$CC,$A12, F$1)))</f>
        <v/>
      </c>
      <c r="G12" s="60" t="e">
        <f>IF(VLOOKUP(B12, Country_Info!C$2:F$30, 3, FALSE)="", "", VLOOKUP(B12, Country_Info!C$2:F$30, 3, FALSE))</f>
        <v>#N/A</v>
      </c>
      <c r="H12" s="60" t="str" cm="1">
        <f t="array" ref="H12">IF(ISBLANK($A12),"",TRIM(INDEX(MVI_Sample!$A:$CC,$A12, H$1)))</f>
        <v/>
      </c>
      <c r="I12" s="104" t="str" cm="1">
        <f t="array" ref="I12">IF(ISBLANK($A12),"",TRIM(INDEX(MVI_Sample!$A:$CC,$A12, I$1)))</f>
        <v/>
      </c>
      <c r="J12" s="104" t="str" cm="1">
        <f t="array" ref="J12">IF(ISBLANK($A12),"",TRIM(INDEX(MVI_Sample!$A:$CC,$A12, J$1)))</f>
        <v/>
      </c>
      <c r="K12" s="104" t="str" cm="1">
        <f t="array" ref="K12">IF(ISBLANK($A12),"",TRIM(INDEX(MVI_Sample!$A:$CC,$A12, K$1)))</f>
        <v/>
      </c>
      <c r="L12" s="104" t="str" cm="1">
        <f t="array" ref="L12">IF(ISBLANK($A12),"",TRIM(INDEX(MVI_Sample!$A:$CC,$A12, L$1)))</f>
        <v/>
      </c>
      <c r="M12" s="104" t="str" cm="1">
        <f t="array" ref="M12">IF(ISBLANK($A12),"",TRIM(INDEX(MVI_Sample!$A:$CC,$A12, M$1)))</f>
        <v/>
      </c>
      <c r="N12" s="104" t="str" cm="1">
        <f t="array" ref="N12">IF(ISBLANK($A12),"",TRIM(INDEX(MVI_Sample!$A:$CC,$A12, N$1)))</f>
        <v/>
      </c>
      <c r="O12" s="104" t="str" cm="1">
        <f t="array" ref="O12">IF(ISBLANK($A12),"",TRIM(INDEX(MVI_Sample!$A:$CC,$A12, O$1)))</f>
        <v/>
      </c>
      <c r="P12" s="80" t="str" cm="1">
        <f t="array" ref="P12">IF(ISBLANK($A12),"",TRIM(INDEX(MVI_Sample!$A:$CC,$A12, P$1)))</f>
        <v/>
      </c>
      <c r="Q12" s="80" t="str" cm="1">
        <f t="array" ref="Q12">IF(ISBLANK($A12),"",TRIM(INDEX(MVI_Sample!$A:$CC,$A12, Q$1)))</f>
        <v/>
      </c>
      <c r="R12" s="104" t="str" cm="1">
        <f t="array" ref="R12">IF(ISBLANK($A12),"",TRIM(INDEX(MVI_Sample!$A:$CC,$A12, R$1)))</f>
        <v/>
      </c>
      <c r="Y12" s="79"/>
      <c r="Z12" s="79"/>
    </row>
    <row r="13" spans="1:26" ht="15.75" x14ac:dyDescent="0.25">
      <c r="A13" s="60"/>
      <c r="B13" s="60" t="str" cm="1">
        <f t="array" ref="B13">IF(ISBLANK($A13), "", TRIM(IF(ISNUMBER(SEARCH("%)", INDEX(MVI_Sample!$A:$CC, $A13, B$1))), LEFT(INDEX(MVI_Sample!$A:$CC, $A13, B$1), FIND("(", INDEX(MVI_Sample!$A:$CC, $A13, B$1)) - 2), INDEX(MVI_Sample!$A:$CC, $A13, B$1))))</f>
        <v/>
      </c>
      <c r="C13" s="60" t="str" cm="1">
        <f t="array" ref="C13">IF(ISBLANK($A13),"",TRIM(INDEX(MVI_Sample!$A:$CC,$A13, C$1)))</f>
        <v/>
      </c>
      <c r="D13" s="60" t="str" cm="1">
        <f t="array" ref="D13">IF(ISBLANK($A13),"",TRIM(INDEX(MVI_Sample!C:C,$A13)))</f>
        <v/>
      </c>
      <c r="E13" s="60" t="e">
        <f>VLOOKUP(B13,Country_Info!C$2:F$30,2, FALSE)</f>
        <v>#N/A</v>
      </c>
      <c r="F13" s="60" t="str" cm="1">
        <f t="array" ref="F13">IF(ISBLANK($A13),"",TRIM(INDEX(MVI_Sample!$A:$CC,$A13, F$1)))</f>
        <v/>
      </c>
      <c r="G13" s="60" t="e">
        <f>IF(VLOOKUP(B13, Country_Info!C$2:F$30, 3, FALSE)="", "", VLOOKUP(B13, Country_Info!C$2:F$30, 3, FALSE))</f>
        <v>#N/A</v>
      </c>
      <c r="H13" s="60" t="str" cm="1">
        <f t="array" ref="H13">IF(ISBLANK($A13),"",TRIM(INDEX(MVI_Sample!$A:$CC,$A13, H$1)))</f>
        <v/>
      </c>
      <c r="I13" s="104" t="str" cm="1">
        <f t="array" ref="I13">IF(ISBLANK($A13),"",TRIM(INDEX(MVI_Sample!$A:$CC,$A13, I$1)))</f>
        <v/>
      </c>
      <c r="J13" s="104" t="str" cm="1">
        <f t="array" ref="J13">IF(ISBLANK($A13),"",TRIM(INDEX(MVI_Sample!$A:$CC,$A13, J$1)))</f>
        <v/>
      </c>
      <c r="K13" s="104" t="str" cm="1">
        <f t="array" ref="K13">IF(ISBLANK($A13),"",TRIM(INDEX(MVI_Sample!$A:$CC,$A13, K$1)))</f>
        <v/>
      </c>
      <c r="L13" s="104" t="str" cm="1">
        <f t="array" ref="L13">IF(ISBLANK($A13),"",TRIM(INDEX(MVI_Sample!$A:$CC,$A13, L$1)))</f>
        <v/>
      </c>
      <c r="M13" s="104" t="str" cm="1">
        <f t="array" ref="M13">IF(ISBLANK($A13),"",TRIM(INDEX(MVI_Sample!$A:$CC,$A13, M$1)))</f>
        <v/>
      </c>
      <c r="N13" s="104" t="str" cm="1">
        <f t="array" ref="N13">IF(ISBLANK($A13),"",TRIM(INDEX(MVI_Sample!$A:$CC,$A13, N$1)))</f>
        <v/>
      </c>
      <c r="O13" s="104" t="str" cm="1">
        <f t="array" ref="O13">IF(ISBLANK($A13),"",TRIM(INDEX(MVI_Sample!$A:$CC,$A13, O$1)))</f>
        <v/>
      </c>
      <c r="P13" s="80" t="str" cm="1">
        <f t="array" ref="P13">IF(ISBLANK($A13),"",TRIM(INDEX(MVI_Sample!$A:$CC,$A13, P$1)))</f>
        <v/>
      </c>
      <c r="Q13" s="80" t="str" cm="1">
        <f t="array" ref="Q13">IF(ISBLANK($A13),"",TRIM(INDEX(MVI_Sample!$A:$CC,$A13, Q$1)))</f>
        <v/>
      </c>
      <c r="R13" s="104" t="str" cm="1">
        <f t="array" ref="R13">IF(ISBLANK($A13),"",TRIM(INDEX(MVI_Sample!$A:$CC,$A13, R$1)))</f>
        <v/>
      </c>
      <c r="Y13" s="79"/>
      <c r="Z13" s="79"/>
    </row>
    <row r="14" spans="1:26" ht="15.75" x14ac:dyDescent="0.25">
      <c r="A14" s="60"/>
      <c r="B14" s="60" t="str" cm="1">
        <f t="array" ref="B14">IF(ISBLANK($A14), "", TRIM(IF(ISNUMBER(SEARCH("%)", INDEX(MVI_Sample!$A:$CC, $A14, B$1))), LEFT(INDEX(MVI_Sample!$A:$CC, $A14, B$1), FIND("(", INDEX(MVI_Sample!$A:$CC, $A14, B$1)) - 2), INDEX(MVI_Sample!$A:$CC, $A14, B$1))))</f>
        <v/>
      </c>
      <c r="C14" s="60" t="str" cm="1">
        <f t="array" ref="C14">IF(ISBLANK($A14),"",TRIM(INDEX(MVI_Sample!$A:$CC,$A14, C$1)))</f>
        <v/>
      </c>
      <c r="D14" s="60" t="str" cm="1">
        <f t="array" ref="D14">IF(ISBLANK($A14),"",TRIM(INDEX(MVI_Sample!C:C,$A14)))</f>
        <v/>
      </c>
      <c r="E14" s="60" t="e">
        <f>VLOOKUP(B14,Country_Info!C$2:F$30,2, FALSE)</f>
        <v>#N/A</v>
      </c>
      <c r="F14" s="60" t="str" cm="1">
        <f t="array" ref="F14">IF(ISBLANK($A14),"",TRIM(INDEX(MVI_Sample!$A:$CC,$A14, F$1)))</f>
        <v/>
      </c>
      <c r="G14" s="60" t="e">
        <f>IF(VLOOKUP(B14, Country_Info!C$2:F$30, 3, FALSE)="", "", VLOOKUP(B14, Country_Info!C$2:F$30, 3, FALSE))</f>
        <v>#N/A</v>
      </c>
      <c r="H14" s="60" t="str" cm="1">
        <f t="array" ref="H14">IF(ISBLANK($A14),"",TRIM(INDEX(MVI_Sample!$A:$CC,$A14, H$1)))</f>
        <v/>
      </c>
      <c r="I14" s="104" t="str" cm="1">
        <f t="array" ref="I14">IF(ISBLANK($A14),"",TRIM(INDEX(MVI_Sample!$A:$CC,$A14, I$1)))</f>
        <v/>
      </c>
      <c r="J14" s="104" t="str" cm="1">
        <f t="array" ref="J14">IF(ISBLANK($A14),"",TRIM(INDEX(MVI_Sample!$A:$CC,$A14, J$1)))</f>
        <v/>
      </c>
      <c r="K14" s="104" t="str" cm="1">
        <f t="array" ref="K14">IF(ISBLANK($A14),"",TRIM(INDEX(MVI_Sample!$A:$CC,$A14, K$1)))</f>
        <v/>
      </c>
      <c r="L14" s="104" t="str" cm="1">
        <f t="array" ref="L14">IF(ISBLANK($A14),"",TRIM(INDEX(MVI_Sample!$A:$CC,$A14, L$1)))</f>
        <v/>
      </c>
      <c r="M14" s="104" t="str" cm="1">
        <f t="array" ref="M14">IF(ISBLANK($A14),"",TRIM(INDEX(MVI_Sample!$A:$CC,$A14, M$1)))</f>
        <v/>
      </c>
      <c r="N14" s="104" t="str" cm="1">
        <f t="array" ref="N14">IF(ISBLANK($A14),"",TRIM(INDEX(MVI_Sample!$A:$CC,$A14, N$1)))</f>
        <v/>
      </c>
      <c r="O14" s="104" t="str" cm="1">
        <f t="array" ref="O14">IF(ISBLANK($A14),"",TRIM(INDEX(MVI_Sample!$A:$CC,$A14, O$1)))</f>
        <v/>
      </c>
      <c r="P14" s="80" t="str" cm="1">
        <f t="array" ref="P14">IF(ISBLANK($A14),"",TRIM(INDEX(MVI_Sample!$A:$CC,$A14, P$1)))</f>
        <v/>
      </c>
      <c r="Q14" s="80" t="str" cm="1">
        <f t="array" ref="Q14">IF(ISBLANK($A14),"",TRIM(INDEX(MVI_Sample!$A:$CC,$A14, Q$1)))</f>
        <v/>
      </c>
      <c r="R14" s="104" t="str" cm="1">
        <f t="array" ref="R14">IF(ISBLANK($A14),"",TRIM(INDEX(MVI_Sample!$A:$CC,$A14, R$1)))</f>
        <v/>
      </c>
      <c r="Y14" s="79"/>
      <c r="Z14" s="79"/>
    </row>
    <row r="15" spans="1:26" ht="15.75" x14ac:dyDescent="0.25">
      <c r="A15" s="60"/>
      <c r="B15" s="60" t="str" cm="1">
        <f t="array" ref="B15">IF(ISBLANK($A15), "", TRIM(IF(ISNUMBER(SEARCH("%)", INDEX(MVI_Sample!$A:$CC, $A15, B$1))), LEFT(INDEX(MVI_Sample!$A:$CC, $A15, B$1), FIND("(", INDEX(MVI_Sample!$A:$CC, $A15, B$1)) - 2), INDEX(MVI_Sample!$A:$CC, $A15, B$1))))</f>
        <v/>
      </c>
      <c r="C15" s="60" t="str" cm="1">
        <f t="array" ref="C15">IF(ISBLANK($A15),"",TRIM(INDEX(MVI_Sample!$A:$CC,$A15, C$1)))</f>
        <v/>
      </c>
      <c r="D15" s="60" t="str" cm="1">
        <f t="array" ref="D15">IF(ISBLANK($A15),"",TRIM(INDEX(MVI_Sample!C:C,$A15)))</f>
        <v/>
      </c>
      <c r="E15" s="60" t="e">
        <f>VLOOKUP(B15,Country_Info!C$2:F$30,2, FALSE)</f>
        <v>#N/A</v>
      </c>
      <c r="F15" s="60" t="str" cm="1">
        <f t="array" ref="F15">IF(ISBLANK($A15),"",TRIM(INDEX(MVI_Sample!$A:$CC,$A15, F$1)))</f>
        <v/>
      </c>
      <c r="G15" s="60" t="e">
        <f>IF(VLOOKUP(B15, Country_Info!C$2:F$30, 3, FALSE)="", "", VLOOKUP(B15, Country_Info!C$2:F$30, 3, FALSE))</f>
        <v>#N/A</v>
      </c>
      <c r="H15" s="60" t="str" cm="1">
        <f t="array" ref="H15">IF(ISBLANK($A15),"",TRIM(INDEX(MVI_Sample!$A:$CC,$A15, H$1)))</f>
        <v/>
      </c>
      <c r="I15" s="104" t="str" cm="1">
        <f t="array" ref="I15">IF(ISBLANK($A15),"",TRIM(INDEX(MVI_Sample!$A:$CC,$A15, I$1)))</f>
        <v/>
      </c>
      <c r="J15" s="104" t="str" cm="1">
        <f t="array" ref="J15">IF(ISBLANK($A15),"",TRIM(INDEX(MVI_Sample!$A:$CC,$A15, J$1)))</f>
        <v/>
      </c>
      <c r="K15" s="104" t="str" cm="1">
        <f t="array" ref="K15">IF(ISBLANK($A15),"",TRIM(INDEX(MVI_Sample!$A:$CC,$A15, K$1)))</f>
        <v/>
      </c>
      <c r="L15" s="104" t="str" cm="1">
        <f t="array" ref="L15">IF(ISBLANK($A15),"",TRIM(INDEX(MVI_Sample!$A:$CC,$A15, L$1)))</f>
        <v/>
      </c>
      <c r="M15" s="104" t="str" cm="1">
        <f t="array" ref="M15">IF(ISBLANK($A15),"",TRIM(INDEX(MVI_Sample!$A:$CC,$A15, M$1)))</f>
        <v/>
      </c>
      <c r="N15" s="104" t="str" cm="1">
        <f t="array" ref="N15">IF(ISBLANK($A15),"",TRIM(INDEX(MVI_Sample!$A:$CC,$A15, N$1)))</f>
        <v/>
      </c>
      <c r="O15" s="104" t="str" cm="1">
        <f t="array" ref="O15">IF(ISBLANK($A15),"",TRIM(INDEX(MVI_Sample!$A:$CC,$A15, O$1)))</f>
        <v/>
      </c>
      <c r="P15" s="80" t="str" cm="1">
        <f t="array" ref="P15">IF(ISBLANK($A15),"",TRIM(INDEX(MVI_Sample!$A:$CC,$A15, P$1)))</f>
        <v/>
      </c>
      <c r="Q15" s="80" t="str" cm="1">
        <f t="array" ref="Q15">IF(ISBLANK($A15),"",TRIM(INDEX(MVI_Sample!$A:$CC,$A15, Q$1)))</f>
        <v/>
      </c>
      <c r="R15" s="104" t="str" cm="1">
        <f t="array" ref="R15">IF(ISBLANK($A15),"",TRIM(INDEX(MVI_Sample!$A:$CC,$A15, R$1)))</f>
        <v/>
      </c>
      <c r="Y15" s="79"/>
      <c r="Z15" s="79"/>
    </row>
    <row r="16" spans="1:26" ht="15.75" x14ac:dyDescent="0.25">
      <c r="A16" s="60"/>
      <c r="B16" s="60" t="str" cm="1">
        <f t="array" ref="B16">IF(ISBLANK($A16), "", TRIM(IF(ISNUMBER(SEARCH("%)", INDEX(MVI_Sample!$A:$CC, $A16, B$1))), LEFT(INDEX(MVI_Sample!$A:$CC, $A16, B$1), FIND("(", INDEX(MVI_Sample!$A:$CC, $A16, B$1)) - 2), INDEX(MVI_Sample!$A:$CC, $A16, B$1))))</f>
        <v/>
      </c>
      <c r="C16" s="60" t="str" cm="1">
        <f t="array" ref="C16">IF(ISBLANK($A16),"",TRIM(INDEX(MVI_Sample!$A:$CC,$A16, C$1)))</f>
        <v/>
      </c>
      <c r="D16" s="60" t="str" cm="1">
        <f t="array" ref="D16">IF(ISBLANK($A16),"",TRIM(INDEX(MVI_Sample!C:C,$A16)))</f>
        <v/>
      </c>
      <c r="E16" s="60" t="e">
        <f>VLOOKUP(B16,Country_Info!C$2:F$30,2, FALSE)</f>
        <v>#N/A</v>
      </c>
      <c r="F16" s="60" t="str" cm="1">
        <f t="array" ref="F16">IF(ISBLANK($A16),"",TRIM(INDEX(MVI_Sample!$A:$CC,$A16, F$1)))</f>
        <v/>
      </c>
      <c r="G16" s="60" t="e">
        <f>IF(VLOOKUP(B16, Country_Info!C$2:F$30, 3, FALSE)="", "", VLOOKUP(B16, Country_Info!C$2:F$30, 3, FALSE))</f>
        <v>#N/A</v>
      </c>
      <c r="H16" s="60" t="str" cm="1">
        <f t="array" ref="H16">IF(ISBLANK($A16),"",TRIM(INDEX(MVI_Sample!$A:$CC,$A16, H$1)))</f>
        <v/>
      </c>
      <c r="I16" s="104" t="str" cm="1">
        <f t="array" ref="I16">IF(ISBLANK($A16),"",TRIM(INDEX(MVI_Sample!$A:$CC,$A16, I$1)))</f>
        <v/>
      </c>
      <c r="J16" s="104" t="str" cm="1">
        <f t="array" ref="J16">IF(ISBLANK($A16),"",TRIM(INDEX(MVI_Sample!$A:$CC,$A16, J$1)))</f>
        <v/>
      </c>
      <c r="K16" s="104" t="str" cm="1">
        <f t="array" ref="K16">IF(ISBLANK($A16),"",TRIM(INDEX(MVI_Sample!$A:$CC,$A16, K$1)))</f>
        <v/>
      </c>
      <c r="L16" s="104" t="str" cm="1">
        <f t="array" ref="L16">IF(ISBLANK($A16),"",TRIM(INDEX(MVI_Sample!$A:$CC,$A16, L$1)))</f>
        <v/>
      </c>
      <c r="M16" s="104" t="str" cm="1">
        <f t="array" ref="M16">IF(ISBLANK($A16),"",TRIM(INDEX(MVI_Sample!$A:$CC,$A16, M$1)))</f>
        <v/>
      </c>
      <c r="N16" s="104" t="str" cm="1">
        <f t="array" ref="N16">IF(ISBLANK($A16),"",TRIM(INDEX(MVI_Sample!$A:$CC,$A16, N$1)))</f>
        <v/>
      </c>
      <c r="O16" s="104" t="str" cm="1">
        <f t="array" ref="O16">IF(ISBLANK($A16),"",TRIM(INDEX(MVI_Sample!$A:$CC,$A16, O$1)))</f>
        <v/>
      </c>
      <c r="P16" s="80" t="str" cm="1">
        <f t="array" ref="P16">IF(ISBLANK($A16),"",TRIM(INDEX(MVI_Sample!$A:$CC,$A16, P$1)))</f>
        <v/>
      </c>
      <c r="Q16" s="80" t="str" cm="1">
        <f t="array" ref="Q16">IF(ISBLANK($A16),"",TRIM(INDEX(MVI_Sample!$A:$CC,$A16, Q$1)))</f>
        <v/>
      </c>
      <c r="R16" s="104" t="str" cm="1">
        <f t="array" ref="R16">IF(ISBLANK($A16),"",TRIM(INDEX(MVI_Sample!$A:$CC,$A16, R$1)))</f>
        <v/>
      </c>
      <c r="Y16" s="79"/>
      <c r="Z16" s="79"/>
    </row>
    <row r="17" spans="1:26" ht="15.75" x14ac:dyDescent="0.25">
      <c r="A17" s="60"/>
      <c r="B17" s="60" t="str" cm="1">
        <f t="array" ref="B17">IF(ISBLANK($A17), "", TRIM(IF(ISNUMBER(SEARCH("%)", INDEX(MVI_Sample!$A:$CC, $A17, B$1))), LEFT(INDEX(MVI_Sample!$A:$CC, $A17, B$1), FIND("(", INDEX(MVI_Sample!$A:$CC, $A17, B$1)) - 2), INDEX(MVI_Sample!$A:$CC, $A17, B$1))))</f>
        <v/>
      </c>
      <c r="C17" s="60" t="str" cm="1">
        <f t="array" ref="C17">IF(ISBLANK($A17),"",TRIM(INDEX(MVI_Sample!$A:$CC,$A17, C$1)))</f>
        <v/>
      </c>
      <c r="D17" s="60" t="str" cm="1">
        <f t="array" ref="D17">IF(ISBLANK($A17),"",TRIM(INDEX(MVI_Sample!C:C,$A17)))</f>
        <v/>
      </c>
      <c r="E17" s="60" t="e">
        <f>VLOOKUP(B17,Country_Info!C$2:F$30,2, FALSE)</f>
        <v>#N/A</v>
      </c>
      <c r="F17" s="60" t="str" cm="1">
        <f t="array" ref="F17">IF(ISBLANK($A17),"",TRIM(INDEX(MVI_Sample!$A:$CC,$A17, F$1)))</f>
        <v/>
      </c>
      <c r="G17" s="60" t="e">
        <f>IF(VLOOKUP(B17, Country_Info!C$2:F$30, 3, FALSE)="", "", VLOOKUP(B17, Country_Info!C$2:F$30, 3, FALSE))</f>
        <v>#N/A</v>
      </c>
      <c r="H17" s="60" t="str" cm="1">
        <f t="array" ref="H17">IF(ISBLANK($A17),"",TRIM(INDEX(MVI_Sample!$A:$CC,$A17, H$1)))</f>
        <v/>
      </c>
      <c r="I17" s="104" t="str" cm="1">
        <f t="array" ref="I17">IF(ISBLANK($A17),"",TRIM(INDEX(MVI_Sample!$A:$CC,$A17, I$1)))</f>
        <v/>
      </c>
      <c r="J17" s="104" t="str" cm="1">
        <f t="array" ref="J17">IF(ISBLANK($A17),"",TRIM(INDEX(MVI_Sample!$A:$CC,$A17, J$1)))</f>
        <v/>
      </c>
      <c r="K17" s="104" t="str" cm="1">
        <f t="array" ref="K17">IF(ISBLANK($A17),"",TRIM(INDEX(MVI_Sample!$A:$CC,$A17, K$1)))</f>
        <v/>
      </c>
      <c r="L17" s="104" t="str" cm="1">
        <f t="array" ref="L17">IF(ISBLANK($A17),"",TRIM(INDEX(MVI_Sample!$A:$CC,$A17, L$1)))</f>
        <v/>
      </c>
      <c r="M17" s="104" t="str" cm="1">
        <f t="array" ref="M17">IF(ISBLANK($A17),"",TRIM(INDEX(MVI_Sample!$A:$CC,$A17, M$1)))</f>
        <v/>
      </c>
      <c r="N17" s="104" t="str" cm="1">
        <f t="array" ref="N17">IF(ISBLANK($A17),"",TRIM(INDEX(MVI_Sample!$A:$CC,$A17, N$1)))</f>
        <v/>
      </c>
      <c r="O17" s="104" t="str" cm="1">
        <f t="array" ref="O17">IF(ISBLANK($A17),"",TRIM(INDEX(MVI_Sample!$A:$CC,$A17, O$1)))</f>
        <v/>
      </c>
      <c r="P17" s="80" t="str" cm="1">
        <f t="array" ref="P17">IF(ISBLANK($A17),"",TRIM(INDEX(MVI_Sample!$A:$CC,$A17, P$1)))</f>
        <v/>
      </c>
      <c r="Q17" s="80" t="str" cm="1">
        <f t="array" ref="Q17">IF(ISBLANK($A17),"",TRIM(INDEX(MVI_Sample!$A:$CC,$A17, Q$1)))</f>
        <v/>
      </c>
      <c r="R17" s="104" t="str" cm="1">
        <f t="array" ref="R17">IF(ISBLANK($A17),"",TRIM(INDEX(MVI_Sample!$A:$CC,$A17, R$1)))</f>
        <v/>
      </c>
      <c r="Y17" s="79"/>
      <c r="Z17" s="79"/>
    </row>
    <row r="18" spans="1:26" ht="15.75" x14ac:dyDescent="0.25">
      <c r="A18" s="60"/>
      <c r="B18" s="60" t="str" cm="1">
        <f t="array" ref="B18">IF(ISBLANK($A18), "", TRIM(IF(ISNUMBER(SEARCH("%)", INDEX(MVI_Sample!$A:$CC, $A18, B$1))), LEFT(INDEX(MVI_Sample!$A:$CC, $A18, B$1), FIND("(", INDEX(MVI_Sample!$A:$CC, $A18, B$1)) - 2), INDEX(MVI_Sample!$A:$CC, $A18, B$1))))</f>
        <v/>
      </c>
      <c r="C18" s="60" t="str" cm="1">
        <f t="array" ref="C18">IF(ISBLANK($A18),"",TRIM(INDEX(MVI_Sample!$A:$CC,$A18, C$1)))</f>
        <v/>
      </c>
      <c r="D18" s="60" t="str" cm="1">
        <f t="array" ref="D18">IF(ISBLANK($A18),"",TRIM(INDEX(MVI_Sample!C:C,$A18)))</f>
        <v/>
      </c>
      <c r="E18" s="60" t="e">
        <f>VLOOKUP(B18,Country_Info!C$2:F$30,2, FALSE)</f>
        <v>#N/A</v>
      </c>
      <c r="F18" s="60" t="str" cm="1">
        <f t="array" ref="F18">IF(ISBLANK($A18),"",TRIM(INDEX(MVI_Sample!$A:$CC,$A18, F$1)))</f>
        <v/>
      </c>
      <c r="G18" s="60" t="e">
        <f>IF(VLOOKUP(B18, Country_Info!C$2:F$30, 3, FALSE)="", "", VLOOKUP(B18, Country_Info!C$2:F$30, 3, FALSE))</f>
        <v>#N/A</v>
      </c>
      <c r="H18" s="60" t="str" cm="1">
        <f t="array" ref="H18">IF(ISBLANK($A18),"",TRIM(INDEX(MVI_Sample!$A:$CC,$A18, H$1)))</f>
        <v/>
      </c>
      <c r="I18" s="104" t="str" cm="1">
        <f t="array" ref="I18">IF(ISBLANK($A18),"",TRIM(INDEX(MVI_Sample!$A:$CC,$A18, I$1)))</f>
        <v/>
      </c>
      <c r="J18" s="104" t="str" cm="1">
        <f t="array" ref="J18">IF(ISBLANK($A18),"",TRIM(INDEX(MVI_Sample!$A:$CC,$A18, J$1)))</f>
        <v/>
      </c>
      <c r="K18" s="104" t="str" cm="1">
        <f t="array" ref="K18">IF(ISBLANK($A18),"",TRIM(INDEX(MVI_Sample!$A:$CC,$A18, K$1)))</f>
        <v/>
      </c>
      <c r="L18" s="104" t="str" cm="1">
        <f t="array" ref="L18">IF(ISBLANK($A18),"",TRIM(INDEX(MVI_Sample!$A:$CC,$A18, L$1)))</f>
        <v/>
      </c>
      <c r="M18" s="104" t="str" cm="1">
        <f t="array" ref="M18">IF(ISBLANK($A18),"",TRIM(INDEX(MVI_Sample!$A:$CC,$A18, M$1)))</f>
        <v/>
      </c>
      <c r="N18" s="104" t="str" cm="1">
        <f t="array" ref="N18">IF(ISBLANK($A18),"",TRIM(INDEX(MVI_Sample!$A:$CC,$A18, N$1)))</f>
        <v/>
      </c>
      <c r="O18" s="104" t="str" cm="1">
        <f t="array" ref="O18">IF(ISBLANK($A18),"",TRIM(INDEX(MVI_Sample!$A:$CC,$A18, O$1)))</f>
        <v/>
      </c>
      <c r="P18" s="80" t="str" cm="1">
        <f t="array" ref="P18">IF(ISBLANK($A18),"",TRIM(INDEX(MVI_Sample!$A:$CC,$A18, P$1)))</f>
        <v/>
      </c>
      <c r="Q18" s="80" t="str" cm="1">
        <f t="array" ref="Q18">IF(ISBLANK($A18),"",TRIM(INDEX(MVI_Sample!$A:$CC,$A18, Q$1)))</f>
        <v/>
      </c>
      <c r="R18" s="104" t="str" cm="1">
        <f t="array" ref="R18">IF(ISBLANK($A18),"",TRIM(INDEX(MVI_Sample!$A:$CC,$A18, R$1)))</f>
        <v/>
      </c>
      <c r="Y18" s="79"/>
      <c r="Z18" s="79"/>
    </row>
    <row r="19" spans="1:26" ht="15.75" x14ac:dyDescent="0.25">
      <c r="A19" s="60"/>
      <c r="B19" s="60" t="str" cm="1">
        <f t="array" ref="B19">IF(ISBLANK($A19), "", TRIM(IF(ISNUMBER(SEARCH("%)", INDEX(MVI_Sample!$A:$CC, $A19, B$1))), LEFT(INDEX(MVI_Sample!$A:$CC, $A19, B$1), FIND("(", INDEX(MVI_Sample!$A:$CC, $A19, B$1)) - 2), INDEX(MVI_Sample!$A:$CC, $A19, B$1))))</f>
        <v/>
      </c>
      <c r="C19" s="60" t="str" cm="1">
        <f t="array" ref="C19">IF(ISBLANK($A19),"",TRIM(INDEX(MVI_Sample!$A:$CC,$A19, C$1)))</f>
        <v/>
      </c>
      <c r="D19" s="60" t="str" cm="1">
        <f t="array" ref="D19">IF(ISBLANK($A19),"",TRIM(INDEX(MVI_Sample!C:C,$A19)))</f>
        <v/>
      </c>
      <c r="E19" s="60" t="e">
        <f>VLOOKUP(B19,Country_Info!C$2:F$30,2, FALSE)</f>
        <v>#N/A</v>
      </c>
      <c r="F19" s="60" t="str" cm="1">
        <f t="array" ref="F19">IF(ISBLANK($A19),"",TRIM(INDEX(MVI_Sample!$A:$CC,$A19, F$1)))</f>
        <v/>
      </c>
      <c r="G19" s="60" t="e">
        <f>IF(VLOOKUP(B19, Country_Info!C$2:F$30, 3, FALSE)="", "", VLOOKUP(B19, Country_Info!C$2:F$30, 3, FALSE))</f>
        <v>#N/A</v>
      </c>
      <c r="H19" s="60" t="str" cm="1">
        <f t="array" ref="H19">IF(ISBLANK($A19),"",TRIM(INDEX(MVI_Sample!$A:$CC,$A19, H$1)))</f>
        <v/>
      </c>
      <c r="I19" s="104" t="str" cm="1">
        <f t="array" ref="I19">IF(ISBLANK($A19),"",TRIM(INDEX(MVI_Sample!$A:$CC,$A19, I$1)))</f>
        <v/>
      </c>
      <c r="J19" s="104" t="str" cm="1">
        <f t="array" ref="J19">IF(ISBLANK($A19),"",TRIM(INDEX(MVI_Sample!$A:$CC,$A19, J$1)))</f>
        <v/>
      </c>
      <c r="K19" s="104" t="str" cm="1">
        <f t="array" ref="K19">IF(ISBLANK($A19),"",TRIM(INDEX(MVI_Sample!$A:$CC,$A19, K$1)))</f>
        <v/>
      </c>
      <c r="L19" s="104" t="str" cm="1">
        <f t="array" ref="L19">IF(ISBLANK($A19),"",TRIM(INDEX(MVI_Sample!$A:$CC,$A19, L$1)))</f>
        <v/>
      </c>
      <c r="M19" s="104" t="str" cm="1">
        <f t="array" ref="M19">IF(ISBLANK($A19),"",TRIM(INDEX(MVI_Sample!$A:$CC,$A19, M$1)))</f>
        <v/>
      </c>
      <c r="N19" s="104" t="str" cm="1">
        <f t="array" ref="N19">IF(ISBLANK($A19),"",TRIM(INDEX(MVI_Sample!$A:$CC,$A19, N$1)))</f>
        <v/>
      </c>
      <c r="O19" s="104" t="str" cm="1">
        <f t="array" ref="O19">IF(ISBLANK($A19),"",TRIM(INDEX(MVI_Sample!$A:$CC,$A19, O$1)))</f>
        <v/>
      </c>
      <c r="P19" s="80" t="str" cm="1">
        <f t="array" ref="P19">IF(ISBLANK($A19),"",TRIM(INDEX(MVI_Sample!$A:$CC,$A19, P$1)))</f>
        <v/>
      </c>
      <c r="Q19" s="80" t="str" cm="1">
        <f t="array" ref="Q19">IF(ISBLANK($A19),"",TRIM(INDEX(MVI_Sample!$A:$CC,$A19, Q$1)))</f>
        <v/>
      </c>
      <c r="R19" s="104" t="str" cm="1">
        <f t="array" ref="R19">IF(ISBLANK($A19),"",TRIM(INDEX(MVI_Sample!$A:$CC,$A19, R$1)))</f>
        <v/>
      </c>
      <c r="Y19" s="79"/>
      <c r="Z19" s="79"/>
    </row>
    <row r="20" spans="1:26" ht="15.75" x14ac:dyDescent="0.25">
      <c r="A20" s="60"/>
      <c r="B20" s="60" t="str" cm="1">
        <f t="array" ref="B20">IF(ISBLANK($A20), "", TRIM(IF(ISNUMBER(SEARCH("%)", INDEX(MVI_Sample!$A:$CC, $A20, B$1))), LEFT(INDEX(MVI_Sample!$A:$CC, $A20, B$1), FIND("(", INDEX(MVI_Sample!$A:$CC, $A20, B$1)) - 2), INDEX(MVI_Sample!$A:$CC, $A20, B$1))))</f>
        <v/>
      </c>
      <c r="C20" s="60" t="str" cm="1">
        <f t="array" ref="C20">IF(ISBLANK($A20),"",TRIM(INDEX(MVI_Sample!$A:$CC,$A20, C$1)))</f>
        <v/>
      </c>
      <c r="D20" s="60" t="str" cm="1">
        <f t="array" ref="D20">IF(ISBLANK($A20),"",TRIM(INDEX(MVI_Sample!C:C,$A20)))</f>
        <v/>
      </c>
      <c r="E20" s="60" t="e">
        <f>VLOOKUP(B20,Country_Info!C$2:F$30,2, FALSE)</f>
        <v>#N/A</v>
      </c>
      <c r="F20" s="60" t="str" cm="1">
        <f t="array" ref="F20">IF(ISBLANK($A20),"",TRIM(INDEX(MVI_Sample!$A:$CC,$A20, F$1)))</f>
        <v/>
      </c>
      <c r="G20" s="60" t="e">
        <f>IF(VLOOKUP(B20, Country_Info!C$2:F$30, 3, FALSE)="", "", VLOOKUP(B20, Country_Info!C$2:F$30, 3, FALSE))</f>
        <v>#N/A</v>
      </c>
      <c r="H20" s="60" t="str" cm="1">
        <f t="array" ref="H20">IF(ISBLANK($A20),"",TRIM(INDEX(MVI_Sample!$A:$CC,$A20, H$1)))</f>
        <v/>
      </c>
      <c r="I20" s="104" t="str" cm="1">
        <f t="array" ref="I20">IF(ISBLANK($A20),"",TRIM(INDEX(MVI_Sample!$A:$CC,$A20, I$1)))</f>
        <v/>
      </c>
      <c r="J20" s="104" t="str" cm="1">
        <f t="array" ref="J20">IF(ISBLANK($A20),"",TRIM(INDEX(MVI_Sample!$A:$CC,$A20, J$1)))</f>
        <v/>
      </c>
      <c r="K20" s="104" t="str" cm="1">
        <f t="array" ref="K20">IF(ISBLANK($A20),"",TRIM(INDEX(MVI_Sample!$A:$CC,$A20, K$1)))</f>
        <v/>
      </c>
      <c r="L20" s="104" t="str" cm="1">
        <f t="array" ref="L20">IF(ISBLANK($A20),"",TRIM(INDEX(MVI_Sample!$A:$CC,$A20, L$1)))</f>
        <v/>
      </c>
      <c r="M20" s="104" t="str" cm="1">
        <f t="array" ref="M20">IF(ISBLANK($A20),"",TRIM(INDEX(MVI_Sample!$A:$CC,$A20, M$1)))</f>
        <v/>
      </c>
      <c r="N20" s="104" t="str" cm="1">
        <f t="array" ref="N20">IF(ISBLANK($A20),"",TRIM(INDEX(MVI_Sample!$A:$CC,$A20, N$1)))</f>
        <v/>
      </c>
      <c r="O20" s="104" t="str" cm="1">
        <f t="array" ref="O20">IF(ISBLANK($A20),"",TRIM(INDEX(MVI_Sample!$A:$CC,$A20, O$1)))</f>
        <v/>
      </c>
      <c r="P20" s="80" t="str" cm="1">
        <f t="array" ref="P20">IF(ISBLANK($A20),"",TRIM(INDEX(MVI_Sample!$A:$CC,$A20, P$1)))</f>
        <v/>
      </c>
      <c r="Q20" s="80" t="str" cm="1">
        <f t="array" ref="Q20">IF(ISBLANK($A20),"",TRIM(INDEX(MVI_Sample!$A:$CC,$A20, Q$1)))</f>
        <v/>
      </c>
      <c r="R20" s="104" t="str" cm="1">
        <f t="array" ref="R20">IF(ISBLANK($A20),"",TRIM(INDEX(MVI_Sample!$A:$CC,$A20, R$1)))</f>
        <v/>
      </c>
      <c r="Y20" s="79"/>
      <c r="Z20" s="79"/>
    </row>
    <row r="21" spans="1:26" ht="15.75" x14ac:dyDescent="0.25">
      <c r="A21" s="60"/>
      <c r="B21" s="60" t="str" cm="1">
        <f t="array" ref="B21">IF(ISBLANK($A21), "", TRIM(IF(ISNUMBER(SEARCH("%)", INDEX(MVI_Sample!$A:$CC, $A21, B$1))), LEFT(INDEX(MVI_Sample!$A:$CC, $A21, B$1), FIND("(", INDEX(MVI_Sample!$A:$CC, $A21, B$1)) - 2), INDEX(MVI_Sample!$A:$CC, $A21, B$1))))</f>
        <v/>
      </c>
      <c r="C21" s="60" t="str" cm="1">
        <f t="array" ref="C21">IF(ISBLANK($A21),"",TRIM(INDEX(MVI_Sample!$A:$CC,$A21, C$1)))</f>
        <v/>
      </c>
      <c r="D21" s="60" t="str" cm="1">
        <f t="array" ref="D21">IF(ISBLANK($A21),"",TRIM(INDEX(MVI_Sample!C:C,$A21)))</f>
        <v/>
      </c>
      <c r="E21" s="60" t="e">
        <f>VLOOKUP(B21,Country_Info!C$2:F$30,2, FALSE)</f>
        <v>#N/A</v>
      </c>
      <c r="F21" s="60" t="str" cm="1">
        <f t="array" ref="F21">IF(ISBLANK($A21),"",TRIM(INDEX(MVI_Sample!$A:$CC,$A21, F$1)))</f>
        <v/>
      </c>
      <c r="G21" s="60" t="e">
        <f>IF(VLOOKUP(B21, Country_Info!C$2:F$30, 3, FALSE)="", "", VLOOKUP(B21, Country_Info!C$2:F$30, 3, FALSE))</f>
        <v>#N/A</v>
      </c>
      <c r="H21" s="60" t="str" cm="1">
        <f t="array" ref="H21">IF(ISBLANK($A21),"",TRIM(INDEX(MVI_Sample!$A:$CC,$A21, H$1)))</f>
        <v/>
      </c>
      <c r="I21" s="104" t="str" cm="1">
        <f t="array" ref="I21">IF(ISBLANK($A21),"",TRIM(INDEX(MVI_Sample!$A:$CC,$A21, I$1)))</f>
        <v/>
      </c>
      <c r="J21" s="104" t="str" cm="1">
        <f t="array" ref="J21">IF(ISBLANK($A21),"",TRIM(INDEX(MVI_Sample!$A:$CC,$A21, J$1)))</f>
        <v/>
      </c>
      <c r="K21" s="104" t="str" cm="1">
        <f t="array" ref="K21">IF(ISBLANK($A21),"",TRIM(INDEX(MVI_Sample!$A:$CC,$A21, K$1)))</f>
        <v/>
      </c>
      <c r="L21" s="104" t="str" cm="1">
        <f t="array" ref="L21">IF(ISBLANK($A21),"",TRIM(INDEX(MVI_Sample!$A:$CC,$A21, L$1)))</f>
        <v/>
      </c>
      <c r="M21" s="104" t="str" cm="1">
        <f t="array" ref="M21">IF(ISBLANK($A21),"",TRIM(INDEX(MVI_Sample!$A:$CC,$A21, M$1)))</f>
        <v/>
      </c>
      <c r="N21" s="104" t="str" cm="1">
        <f t="array" ref="N21">IF(ISBLANK($A21),"",TRIM(INDEX(MVI_Sample!$A:$CC,$A21, N$1)))</f>
        <v/>
      </c>
      <c r="O21" s="104" t="str" cm="1">
        <f t="array" ref="O21">IF(ISBLANK($A21),"",TRIM(INDEX(MVI_Sample!$A:$CC,$A21, O$1)))</f>
        <v/>
      </c>
      <c r="P21" s="80" t="str" cm="1">
        <f t="array" ref="P21">IF(ISBLANK($A21),"",TRIM(INDEX(MVI_Sample!$A:$CC,$A21, P$1)))</f>
        <v/>
      </c>
      <c r="Q21" s="80" t="str" cm="1">
        <f t="array" ref="Q21">IF(ISBLANK($A21),"",TRIM(INDEX(MVI_Sample!$A:$CC,$A21, Q$1)))</f>
        <v/>
      </c>
      <c r="R21" s="104" t="str" cm="1">
        <f t="array" ref="R21">IF(ISBLANK($A21),"",TRIM(INDEX(MVI_Sample!$A:$CC,$A21, R$1)))</f>
        <v/>
      </c>
      <c r="Y21" s="79"/>
      <c r="Z21" s="79"/>
    </row>
    <row r="22" spans="1:26" ht="15.75" x14ac:dyDescent="0.25">
      <c r="A22" s="60"/>
      <c r="B22" s="60" t="str" cm="1">
        <f t="array" ref="B22">IF(ISBLANK($A22), "", TRIM(IF(ISNUMBER(SEARCH("%)", INDEX(MVI_Sample!$A:$CC, $A22, B$1))), LEFT(INDEX(MVI_Sample!$A:$CC, $A22, B$1), FIND("(", INDEX(MVI_Sample!$A:$CC, $A22, B$1)) - 2), INDEX(MVI_Sample!$A:$CC, $A22, B$1))))</f>
        <v/>
      </c>
      <c r="C22" s="60" t="str" cm="1">
        <f t="array" ref="C22">IF(ISBLANK($A22),"",TRIM(INDEX(MVI_Sample!$A:$CC,$A22, C$1)))</f>
        <v/>
      </c>
      <c r="D22" s="60" t="str" cm="1">
        <f t="array" ref="D22">IF(ISBLANK($A22),"",TRIM(INDEX(MVI_Sample!C:C,$A22)))</f>
        <v/>
      </c>
      <c r="E22" s="60" t="e">
        <f>VLOOKUP(B22,Country_Info!C$2:F$30,2, FALSE)</f>
        <v>#N/A</v>
      </c>
      <c r="F22" s="60" t="str" cm="1">
        <f t="array" ref="F22">IF(ISBLANK($A22),"",TRIM(INDEX(MVI_Sample!$A:$CC,$A22, F$1)))</f>
        <v/>
      </c>
      <c r="G22" s="60" t="e">
        <f>IF(VLOOKUP(B22, Country_Info!C$2:F$30, 3, FALSE)="", "", VLOOKUP(B22, Country_Info!C$2:F$30, 3, FALSE))</f>
        <v>#N/A</v>
      </c>
      <c r="H22" s="60" t="str" cm="1">
        <f t="array" ref="H22">IF(ISBLANK($A22),"",TRIM(INDEX(MVI_Sample!$A:$CC,$A22, H$1)))</f>
        <v/>
      </c>
      <c r="I22" s="104" t="str" cm="1">
        <f t="array" ref="I22">IF(ISBLANK($A22),"",TRIM(INDEX(MVI_Sample!$A:$CC,$A22, I$1)))</f>
        <v/>
      </c>
      <c r="J22" s="104" t="str" cm="1">
        <f t="array" ref="J22">IF(ISBLANK($A22),"",TRIM(INDEX(MVI_Sample!$A:$CC,$A22, J$1)))</f>
        <v/>
      </c>
      <c r="K22" s="104" t="str" cm="1">
        <f t="array" ref="K22">IF(ISBLANK($A22),"",TRIM(INDEX(MVI_Sample!$A:$CC,$A22, K$1)))</f>
        <v/>
      </c>
      <c r="L22" s="104" t="str" cm="1">
        <f t="array" ref="L22">IF(ISBLANK($A22),"",TRIM(INDEX(MVI_Sample!$A:$CC,$A22, L$1)))</f>
        <v/>
      </c>
      <c r="M22" s="104" t="str" cm="1">
        <f t="array" ref="M22">IF(ISBLANK($A22),"",TRIM(INDEX(MVI_Sample!$A:$CC,$A22, M$1)))</f>
        <v/>
      </c>
      <c r="N22" s="104" t="str" cm="1">
        <f t="array" ref="N22">IF(ISBLANK($A22),"",TRIM(INDEX(MVI_Sample!$A:$CC,$A22, N$1)))</f>
        <v/>
      </c>
      <c r="O22" s="104" t="str" cm="1">
        <f t="array" ref="O22">IF(ISBLANK($A22),"",TRIM(INDEX(MVI_Sample!$A:$CC,$A22, O$1)))</f>
        <v/>
      </c>
      <c r="P22" s="80" t="str" cm="1">
        <f t="array" ref="P22">IF(ISBLANK($A22),"",TRIM(INDEX(MVI_Sample!$A:$CC,$A22, P$1)))</f>
        <v/>
      </c>
      <c r="Q22" s="80" t="str" cm="1">
        <f t="array" ref="Q22">IF(ISBLANK($A22),"",TRIM(INDEX(MVI_Sample!$A:$CC,$A22, Q$1)))</f>
        <v/>
      </c>
      <c r="R22" s="104" t="str" cm="1">
        <f t="array" ref="R22">IF(ISBLANK($A22),"",TRIM(INDEX(MVI_Sample!$A:$CC,$A22, R$1)))</f>
        <v/>
      </c>
      <c r="Y22" s="79"/>
      <c r="Z22" s="79"/>
    </row>
    <row r="23" spans="1:26" ht="15.75" x14ac:dyDescent="0.25">
      <c r="A23" s="60"/>
      <c r="B23" s="60" t="str" cm="1">
        <f t="array" ref="B23">IF(ISBLANK($A23), "", TRIM(IF(ISNUMBER(SEARCH("%)", INDEX(MVI_Sample!$A:$CC, $A23, B$1))), LEFT(INDEX(MVI_Sample!$A:$CC, $A23, B$1), FIND("(", INDEX(MVI_Sample!$A:$CC, $A23, B$1)) - 2), INDEX(MVI_Sample!$A:$CC, $A23, B$1))))</f>
        <v/>
      </c>
      <c r="C23" s="60" t="str" cm="1">
        <f t="array" ref="C23">IF(ISBLANK($A23),"",TRIM(INDEX(MVI_Sample!$A:$CC,$A23, C$1)))</f>
        <v/>
      </c>
      <c r="D23" s="60" t="str" cm="1">
        <f t="array" ref="D23">IF(ISBLANK($A23),"",TRIM(INDEX(MVI_Sample!C:C,$A23)))</f>
        <v/>
      </c>
      <c r="E23" s="60" t="e">
        <f>VLOOKUP(B23,Country_Info!C$2:F$30,2, FALSE)</f>
        <v>#N/A</v>
      </c>
      <c r="F23" s="60" t="str" cm="1">
        <f t="array" ref="F23">IF(ISBLANK($A23),"",TRIM(INDEX(MVI_Sample!$A:$CC,$A23, F$1)))</f>
        <v/>
      </c>
      <c r="G23" s="60" t="e">
        <f>IF(VLOOKUP(B23, Country_Info!C$2:F$30, 3, FALSE)="", "", VLOOKUP(B23, Country_Info!C$2:F$30, 3, FALSE))</f>
        <v>#N/A</v>
      </c>
      <c r="H23" s="60" t="str" cm="1">
        <f t="array" ref="H23">IF(ISBLANK($A23),"",TRIM(INDEX(MVI_Sample!$A:$CC,$A23, H$1)))</f>
        <v/>
      </c>
      <c r="I23" s="104" t="str" cm="1">
        <f t="array" ref="I23">IF(ISBLANK($A23),"",TRIM(INDEX(MVI_Sample!$A:$CC,$A23, I$1)))</f>
        <v/>
      </c>
      <c r="J23" s="104" t="str" cm="1">
        <f t="array" ref="J23">IF(ISBLANK($A23),"",TRIM(INDEX(MVI_Sample!$A:$CC,$A23, J$1)))</f>
        <v/>
      </c>
      <c r="K23" s="104" t="str" cm="1">
        <f t="array" ref="K23">IF(ISBLANK($A23),"",TRIM(INDEX(MVI_Sample!$A:$CC,$A23, K$1)))</f>
        <v/>
      </c>
      <c r="L23" s="104" t="str" cm="1">
        <f t="array" ref="L23">IF(ISBLANK($A23),"",TRIM(INDEX(MVI_Sample!$A:$CC,$A23, L$1)))</f>
        <v/>
      </c>
      <c r="M23" s="104" t="str" cm="1">
        <f t="array" ref="M23">IF(ISBLANK($A23),"",TRIM(INDEX(MVI_Sample!$A:$CC,$A23, M$1)))</f>
        <v/>
      </c>
      <c r="N23" s="104" t="str" cm="1">
        <f t="array" ref="N23">IF(ISBLANK($A23),"",TRIM(INDEX(MVI_Sample!$A:$CC,$A23, N$1)))</f>
        <v/>
      </c>
      <c r="O23" s="104" t="str" cm="1">
        <f t="array" ref="O23">IF(ISBLANK($A23),"",TRIM(INDEX(MVI_Sample!$A:$CC,$A23, O$1)))</f>
        <v/>
      </c>
      <c r="P23" s="80" t="str" cm="1">
        <f t="array" ref="P23">IF(ISBLANK($A23),"",TRIM(INDEX(MVI_Sample!$A:$CC,$A23, P$1)))</f>
        <v/>
      </c>
      <c r="Q23" s="80" t="str" cm="1">
        <f t="array" ref="Q23">IF(ISBLANK($A23),"",TRIM(INDEX(MVI_Sample!$A:$CC,$A23, Q$1)))</f>
        <v/>
      </c>
      <c r="R23" s="104" t="str" cm="1">
        <f t="array" ref="R23">IF(ISBLANK($A23),"",TRIM(INDEX(MVI_Sample!$A:$CC,$A23, R$1)))</f>
        <v/>
      </c>
      <c r="Y23" s="79"/>
      <c r="Z23" s="79"/>
    </row>
    <row r="24" spans="1:26" ht="15.75" x14ac:dyDescent="0.25">
      <c r="A24" s="60"/>
      <c r="B24" s="60" t="str" cm="1">
        <f t="array" ref="B24">IF(ISBLANK($A24), "", TRIM(IF(ISNUMBER(SEARCH("%)", INDEX(MVI_Sample!$A:$CC, $A24, B$1))), LEFT(INDEX(MVI_Sample!$A:$CC, $A24, B$1), FIND("(", INDEX(MVI_Sample!$A:$CC, $A24, B$1)) - 2), INDEX(MVI_Sample!$A:$CC, $A24, B$1))))</f>
        <v/>
      </c>
      <c r="C24" s="60" t="str" cm="1">
        <f t="array" ref="C24">IF(ISBLANK($A24),"",TRIM(INDEX(MVI_Sample!$A:$CC,$A24, C$1)))</f>
        <v/>
      </c>
      <c r="D24" s="60" t="str" cm="1">
        <f t="array" ref="D24">IF(ISBLANK($A24),"",TRIM(INDEX(MVI_Sample!C:C,$A24)))</f>
        <v/>
      </c>
      <c r="E24" s="60" t="e">
        <f>VLOOKUP(B24,Country_Info!C$2:F$30,2, FALSE)</f>
        <v>#N/A</v>
      </c>
      <c r="F24" s="60" t="str" cm="1">
        <f t="array" ref="F24">IF(ISBLANK($A24),"",TRIM(INDEX(MVI_Sample!$A:$CC,$A24, F$1)))</f>
        <v/>
      </c>
      <c r="G24" s="60" t="e">
        <f>IF(VLOOKUP(B24, Country_Info!C$2:F$30, 3, FALSE)="", "", VLOOKUP(B24, Country_Info!C$2:F$30, 3, FALSE))</f>
        <v>#N/A</v>
      </c>
      <c r="H24" s="60" t="str" cm="1">
        <f t="array" ref="H24">IF(ISBLANK($A24),"",TRIM(INDEX(MVI_Sample!$A:$CC,$A24, H$1)))</f>
        <v/>
      </c>
      <c r="I24" s="104" t="str" cm="1">
        <f t="array" ref="I24">IF(ISBLANK($A24),"",TRIM(INDEX(MVI_Sample!$A:$CC,$A24, I$1)))</f>
        <v/>
      </c>
      <c r="J24" s="104" t="str" cm="1">
        <f t="array" ref="J24">IF(ISBLANK($A24),"",TRIM(INDEX(MVI_Sample!$A:$CC,$A24, J$1)))</f>
        <v/>
      </c>
      <c r="K24" s="104" t="str" cm="1">
        <f t="array" ref="K24">IF(ISBLANK($A24),"",TRIM(INDEX(MVI_Sample!$A:$CC,$A24, K$1)))</f>
        <v/>
      </c>
      <c r="L24" s="104" t="str" cm="1">
        <f t="array" ref="L24">IF(ISBLANK($A24),"",TRIM(INDEX(MVI_Sample!$A:$CC,$A24, L$1)))</f>
        <v/>
      </c>
      <c r="M24" s="104" t="str" cm="1">
        <f t="array" ref="M24">IF(ISBLANK($A24),"",TRIM(INDEX(MVI_Sample!$A:$CC,$A24, M$1)))</f>
        <v/>
      </c>
      <c r="N24" s="104" t="str" cm="1">
        <f t="array" ref="N24">IF(ISBLANK($A24),"",TRIM(INDEX(MVI_Sample!$A:$CC,$A24, N$1)))</f>
        <v/>
      </c>
      <c r="O24" s="104" t="str" cm="1">
        <f t="array" ref="O24">IF(ISBLANK($A24),"",TRIM(INDEX(MVI_Sample!$A:$CC,$A24, O$1)))</f>
        <v/>
      </c>
      <c r="P24" s="80" t="str" cm="1">
        <f t="array" ref="P24">IF(ISBLANK($A24),"",TRIM(INDEX(MVI_Sample!$A:$CC,$A24, P$1)))</f>
        <v/>
      </c>
      <c r="Q24" s="80" t="str" cm="1">
        <f t="array" ref="Q24">IF(ISBLANK($A24),"",TRIM(INDEX(MVI_Sample!$A:$CC,$A24, Q$1)))</f>
        <v/>
      </c>
      <c r="R24" s="104" t="str" cm="1">
        <f t="array" ref="R24">IF(ISBLANK($A24),"",TRIM(INDEX(MVI_Sample!$A:$CC,$A24, R$1)))</f>
        <v/>
      </c>
      <c r="Y24" s="79"/>
      <c r="Z24" s="79"/>
    </row>
    <row r="25" spans="1:26" ht="15.75" x14ac:dyDescent="0.25">
      <c r="A25" s="60"/>
      <c r="B25" s="60" t="str" cm="1">
        <f t="array" ref="B25">IF(ISBLANK($A25), "", TRIM(IF(ISNUMBER(SEARCH("%)", INDEX(MVI_Sample!$A:$CC, $A25, B$1))), LEFT(INDEX(MVI_Sample!$A:$CC, $A25, B$1), FIND("(", INDEX(MVI_Sample!$A:$CC, $A25, B$1)) - 2), INDEX(MVI_Sample!$A:$CC, $A25, B$1))))</f>
        <v/>
      </c>
      <c r="C25" s="60" t="str" cm="1">
        <f t="array" ref="C25">IF(ISBLANK($A25),"",TRIM(INDEX(MVI_Sample!$A:$CC,$A25, C$1)))</f>
        <v/>
      </c>
      <c r="D25" s="60" t="str" cm="1">
        <f t="array" ref="D25">IF(ISBLANK($A25),"",TRIM(INDEX(MVI_Sample!C:C,$A25)))</f>
        <v/>
      </c>
      <c r="E25" s="60" t="e">
        <f>VLOOKUP(B25,Country_Info!C$2:F$30,2, FALSE)</f>
        <v>#N/A</v>
      </c>
      <c r="F25" s="60" t="str" cm="1">
        <f t="array" ref="F25">IF(ISBLANK($A25),"",TRIM(INDEX(MVI_Sample!$A:$CC,$A25, F$1)))</f>
        <v/>
      </c>
      <c r="G25" s="60" t="e">
        <f>IF(VLOOKUP(B25, Country_Info!C$2:F$30, 3, FALSE)="", "", VLOOKUP(B25, Country_Info!C$2:F$30, 3, FALSE))</f>
        <v>#N/A</v>
      </c>
      <c r="H25" s="60" t="str" cm="1">
        <f t="array" ref="H25">IF(ISBLANK($A25),"",TRIM(INDEX(MVI_Sample!$A:$CC,$A25, H$1)))</f>
        <v/>
      </c>
      <c r="I25" s="104" t="str" cm="1">
        <f t="array" ref="I25">IF(ISBLANK($A25),"",TRIM(INDEX(MVI_Sample!$A:$CC,$A25, I$1)))</f>
        <v/>
      </c>
      <c r="J25" s="104" t="str" cm="1">
        <f t="array" ref="J25">IF(ISBLANK($A25),"",TRIM(INDEX(MVI_Sample!$A:$CC,$A25, J$1)))</f>
        <v/>
      </c>
      <c r="K25" s="104" t="str" cm="1">
        <f t="array" ref="K25">IF(ISBLANK($A25),"",TRIM(INDEX(MVI_Sample!$A:$CC,$A25, K$1)))</f>
        <v/>
      </c>
      <c r="L25" s="104" t="str" cm="1">
        <f t="array" ref="L25">IF(ISBLANK($A25),"",TRIM(INDEX(MVI_Sample!$A:$CC,$A25, L$1)))</f>
        <v/>
      </c>
      <c r="M25" s="104" t="str" cm="1">
        <f t="array" ref="M25">IF(ISBLANK($A25),"",TRIM(INDEX(MVI_Sample!$A:$CC,$A25, M$1)))</f>
        <v/>
      </c>
      <c r="N25" s="104" t="str" cm="1">
        <f t="array" ref="N25">IF(ISBLANK($A25),"",TRIM(INDEX(MVI_Sample!$A:$CC,$A25, N$1)))</f>
        <v/>
      </c>
      <c r="O25" s="104" t="str" cm="1">
        <f t="array" ref="O25">IF(ISBLANK($A25),"",TRIM(INDEX(MVI_Sample!$A:$CC,$A25, O$1)))</f>
        <v/>
      </c>
      <c r="P25" s="80" t="str" cm="1">
        <f t="array" ref="P25">IF(ISBLANK($A25),"",TRIM(INDEX(MVI_Sample!$A:$CC,$A25, P$1)))</f>
        <v/>
      </c>
      <c r="Q25" s="80" t="str" cm="1">
        <f t="array" ref="Q25">IF(ISBLANK($A25),"",TRIM(INDEX(MVI_Sample!$A:$CC,$A25, Q$1)))</f>
        <v/>
      </c>
      <c r="R25" s="104" t="str" cm="1">
        <f t="array" ref="R25">IF(ISBLANK($A25),"",TRIM(INDEX(MVI_Sample!$A:$CC,$A25, R$1)))</f>
        <v/>
      </c>
      <c r="Y25" s="79"/>
      <c r="Z25" s="79"/>
    </row>
    <row r="26" spans="1:26" ht="15.75" x14ac:dyDescent="0.25">
      <c r="A26" s="60"/>
      <c r="B26" s="60" t="str" cm="1">
        <f t="array" ref="B26">IF(ISBLANK($A26), "", TRIM(IF(ISNUMBER(SEARCH("%)", INDEX(MVI_Sample!$A:$CC, $A26, B$1))), LEFT(INDEX(MVI_Sample!$A:$CC, $A26, B$1), FIND("(", INDEX(MVI_Sample!$A:$CC, $A26, B$1)) - 2), INDEX(MVI_Sample!$A:$CC, $A26, B$1))))</f>
        <v/>
      </c>
      <c r="C26" s="60" t="str" cm="1">
        <f t="array" ref="C26">IF(ISBLANK($A26),"",TRIM(INDEX(MVI_Sample!$A:$CC,$A26, C$1)))</f>
        <v/>
      </c>
      <c r="D26" s="60" t="str" cm="1">
        <f t="array" ref="D26">IF(ISBLANK($A26),"",TRIM(INDEX(MVI_Sample!C:C,$A26)))</f>
        <v/>
      </c>
      <c r="E26" s="60" t="e">
        <f>VLOOKUP(B26,Country_Info!C$2:F$30,2, FALSE)</f>
        <v>#N/A</v>
      </c>
      <c r="F26" s="60" t="str" cm="1">
        <f t="array" ref="F26">IF(ISBLANK($A26),"",TRIM(INDEX(MVI_Sample!$A:$CC,$A26, F$1)))</f>
        <v/>
      </c>
      <c r="G26" s="60" t="e">
        <f>IF(VLOOKUP(B26, Country_Info!C$2:F$30, 3, FALSE)="", "", VLOOKUP(B26, Country_Info!C$2:F$30, 3, FALSE))</f>
        <v>#N/A</v>
      </c>
      <c r="H26" s="60" t="str" cm="1">
        <f t="array" ref="H26">IF(ISBLANK($A26),"",TRIM(INDEX(MVI_Sample!$A:$CC,$A26, H$1)))</f>
        <v/>
      </c>
      <c r="I26" s="104" t="str" cm="1">
        <f t="array" ref="I26">IF(ISBLANK($A26),"",TRIM(INDEX(MVI_Sample!$A:$CC,$A26, I$1)))</f>
        <v/>
      </c>
      <c r="J26" s="104" t="str" cm="1">
        <f t="array" ref="J26">IF(ISBLANK($A26),"",TRIM(INDEX(MVI_Sample!$A:$CC,$A26, J$1)))</f>
        <v/>
      </c>
      <c r="K26" s="104" t="str" cm="1">
        <f t="array" ref="K26">IF(ISBLANK($A26),"",TRIM(INDEX(MVI_Sample!$A:$CC,$A26, K$1)))</f>
        <v/>
      </c>
      <c r="L26" s="104" t="str" cm="1">
        <f t="array" ref="L26">IF(ISBLANK($A26),"",TRIM(INDEX(MVI_Sample!$A:$CC,$A26, L$1)))</f>
        <v/>
      </c>
      <c r="M26" s="104" t="str" cm="1">
        <f t="array" ref="M26">IF(ISBLANK($A26),"",TRIM(INDEX(MVI_Sample!$A:$CC,$A26, M$1)))</f>
        <v/>
      </c>
      <c r="N26" s="104" t="str" cm="1">
        <f t="array" ref="N26">IF(ISBLANK($A26),"",TRIM(INDEX(MVI_Sample!$A:$CC,$A26, N$1)))</f>
        <v/>
      </c>
      <c r="O26" s="104" t="str" cm="1">
        <f t="array" ref="O26">IF(ISBLANK($A26),"",TRIM(INDEX(MVI_Sample!$A:$CC,$A26, O$1)))</f>
        <v/>
      </c>
      <c r="P26" s="80" t="str" cm="1">
        <f t="array" ref="P26">IF(ISBLANK($A26),"",TRIM(INDEX(MVI_Sample!$A:$CC,$A26, P$1)))</f>
        <v/>
      </c>
      <c r="Q26" s="80" t="str" cm="1">
        <f t="array" ref="Q26">IF(ISBLANK($A26),"",TRIM(INDEX(MVI_Sample!$A:$CC,$A26, Q$1)))</f>
        <v/>
      </c>
      <c r="R26" s="104" t="str" cm="1">
        <f t="array" ref="R26">IF(ISBLANK($A26),"",TRIM(INDEX(MVI_Sample!$A:$CC,$A26, R$1)))</f>
        <v/>
      </c>
      <c r="Y26" s="79"/>
      <c r="Z26" s="79"/>
    </row>
    <row r="27" spans="1:26" ht="15.75" x14ac:dyDescent="0.25">
      <c r="A27" s="60"/>
      <c r="B27" s="60" t="str" cm="1">
        <f t="array" ref="B27">IF(ISBLANK($A27), "", TRIM(IF(ISNUMBER(SEARCH("%)", INDEX(MVI_Sample!$A:$CC, $A27, B$1))), LEFT(INDEX(MVI_Sample!$A:$CC, $A27, B$1), FIND("(", INDEX(MVI_Sample!$A:$CC, $A27, B$1)) - 2), INDEX(MVI_Sample!$A:$CC, $A27, B$1))))</f>
        <v/>
      </c>
      <c r="C27" s="60" t="str" cm="1">
        <f t="array" ref="C27">IF(ISBLANK($A27),"",TRIM(INDEX(MVI_Sample!$A:$CC,$A27, C$1)))</f>
        <v/>
      </c>
      <c r="D27" s="60" t="str" cm="1">
        <f t="array" ref="D27">IF(ISBLANK($A27),"",TRIM(INDEX(MVI_Sample!C:C,$A27)))</f>
        <v/>
      </c>
      <c r="E27" s="60" t="e">
        <f>VLOOKUP(B27,Country_Info!C$2:F$30,2, FALSE)</f>
        <v>#N/A</v>
      </c>
      <c r="F27" s="60" t="str" cm="1">
        <f t="array" ref="F27">IF(ISBLANK($A27),"",TRIM(INDEX(MVI_Sample!$A:$CC,$A27, F$1)))</f>
        <v/>
      </c>
      <c r="G27" s="60" t="e">
        <f>IF(VLOOKUP(B27, Country_Info!C$2:F$30, 3, FALSE)="", "", VLOOKUP(B27, Country_Info!C$2:F$30, 3, FALSE))</f>
        <v>#N/A</v>
      </c>
      <c r="H27" s="60" t="str" cm="1">
        <f t="array" ref="H27">IF(ISBLANK($A27),"",TRIM(INDEX(MVI_Sample!$A:$CC,$A27, H$1)))</f>
        <v/>
      </c>
      <c r="I27" s="104" t="str" cm="1">
        <f t="array" ref="I27">IF(ISBLANK($A27),"",TRIM(INDEX(MVI_Sample!$A:$CC,$A27, I$1)))</f>
        <v/>
      </c>
      <c r="J27" s="104" t="str" cm="1">
        <f t="array" ref="J27">IF(ISBLANK($A27),"",TRIM(INDEX(MVI_Sample!$A:$CC,$A27, J$1)))</f>
        <v/>
      </c>
      <c r="K27" s="104" t="str" cm="1">
        <f t="array" ref="K27">IF(ISBLANK($A27),"",TRIM(INDEX(MVI_Sample!$A:$CC,$A27, K$1)))</f>
        <v/>
      </c>
      <c r="L27" s="104" t="str" cm="1">
        <f t="array" ref="L27">IF(ISBLANK($A27),"",TRIM(INDEX(MVI_Sample!$A:$CC,$A27, L$1)))</f>
        <v/>
      </c>
      <c r="M27" s="104" t="str" cm="1">
        <f t="array" ref="M27">IF(ISBLANK($A27),"",TRIM(INDEX(MVI_Sample!$A:$CC,$A27, M$1)))</f>
        <v/>
      </c>
      <c r="N27" s="104" t="str" cm="1">
        <f t="array" ref="N27">IF(ISBLANK($A27),"",TRIM(INDEX(MVI_Sample!$A:$CC,$A27, N$1)))</f>
        <v/>
      </c>
      <c r="O27" s="104" t="str" cm="1">
        <f t="array" ref="O27">IF(ISBLANK($A27),"",TRIM(INDEX(MVI_Sample!$A:$CC,$A27, O$1)))</f>
        <v/>
      </c>
      <c r="P27" s="80" t="str" cm="1">
        <f t="array" ref="P27">IF(ISBLANK($A27),"",TRIM(INDEX(MVI_Sample!$A:$CC,$A27, P$1)))</f>
        <v/>
      </c>
      <c r="Q27" s="80" t="str" cm="1">
        <f t="array" ref="Q27">IF(ISBLANK($A27),"",TRIM(INDEX(MVI_Sample!$A:$CC,$A27, Q$1)))</f>
        <v/>
      </c>
      <c r="R27" s="104" t="str" cm="1">
        <f t="array" ref="R27">IF(ISBLANK($A27),"",TRIM(INDEX(MVI_Sample!$A:$CC,$A27, R$1)))</f>
        <v/>
      </c>
      <c r="Y27" s="79"/>
      <c r="Z27" s="79"/>
    </row>
    <row r="28" spans="1:26" ht="15.75" x14ac:dyDescent="0.25">
      <c r="A28" s="60"/>
      <c r="B28" s="60" t="str" cm="1">
        <f t="array" ref="B28">IF(ISBLANK($A28), "", TRIM(IF(ISNUMBER(SEARCH("%)", INDEX(MVI_Sample!$A:$CC, $A28, B$1))), LEFT(INDEX(MVI_Sample!$A:$CC, $A28, B$1), FIND("(", INDEX(MVI_Sample!$A:$CC, $A28, B$1)) - 2), INDEX(MVI_Sample!$A:$CC, $A28, B$1))))</f>
        <v/>
      </c>
      <c r="C28" s="60" t="str" cm="1">
        <f t="array" ref="C28">IF(ISBLANK($A28),"",TRIM(INDEX(MVI_Sample!$A:$CC,$A28, C$1)))</f>
        <v/>
      </c>
      <c r="D28" s="60" t="str" cm="1">
        <f t="array" ref="D28">IF(ISBLANK($A28),"",TRIM(INDEX(MVI_Sample!C:C,$A28)))</f>
        <v/>
      </c>
      <c r="E28" s="60" t="e">
        <f>VLOOKUP(B28,Country_Info!C$2:F$30,2, FALSE)</f>
        <v>#N/A</v>
      </c>
      <c r="F28" s="60" t="str" cm="1">
        <f t="array" ref="F28">IF(ISBLANK($A28),"",TRIM(INDEX(MVI_Sample!$A:$CC,$A28, F$1)))</f>
        <v/>
      </c>
      <c r="G28" s="60" t="e">
        <f>IF(VLOOKUP(B28, Country_Info!C$2:F$30, 3, FALSE)="", "", VLOOKUP(B28, Country_Info!C$2:F$30, 3, FALSE))</f>
        <v>#N/A</v>
      </c>
      <c r="H28" s="60" t="str" cm="1">
        <f t="array" ref="H28">IF(ISBLANK($A28),"",TRIM(INDEX(MVI_Sample!$A:$CC,$A28, H$1)))</f>
        <v/>
      </c>
      <c r="I28" s="104" t="str" cm="1">
        <f t="array" ref="I28">IF(ISBLANK($A28),"",TRIM(INDEX(MVI_Sample!$A:$CC,$A28, I$1)))</f>
        <v/>
      </c>
      <c r="J28" s="104" t="str" cm="1">
        <f t="array" ref="J28">IF(ISBLANK($A28),"",TRIM(INDEX(MVI_Sample!$A:$CC,$A28, J$1)))</f>
        <v/>
      </c>
      <c r="K28" s="104" t="str" cm="1">
        <f t="array" ref="K28">IF(ISBLANK($A28),"",TRIM(INDEX(MVI_Sample!$A:$CC,$A28, K$1)))</f>
        <v/>
      </c>
      <c r="L28" s="104" t="str" cm="1">
        <f t="array" ref="L28">IF(ISBLANK($A28),"",TRIM(INDEX(MVI_Sample!$A:$CC,$A28, L$1)))</f>
        <v/>
      </c>
      <c r="M28" s="104" t="str" cm="1">
        <f t="array" ref="M28">IF(ISBLANK($A28),"",TRIM(INDEX(MVI_Sample!$A:$CC,$A28, M$1)))</f>
        <v/>
      </c>
      <c r="N28" s="104" t="str" cm="1">
        <f t="array" ref="N28">IF(ISBLANK($A28),"",TRIM(INDEX(MVI_Sample!$A:$CC,$A28, N$1)))</f>
        <v/>
      </c>
      <c r="O28" s="104" t="str" cm="1">
        <f t="array" ref="O28">IF(ISBLANK($A28),"",TRIM(INDEX(MVI_Sample!$A:$CC,$A28, O$1)))</f>
        <v/>
      </c>
      <c r="P28" s="80" t="str" cm="1">
        <f t="array" ref="P28">IF(ISBLANK($A28),"",TRIM(INDEX(MVI_Sample!$A:$CC,$A28, P$1)))</f>
        <v/>
      </c>
      <c r="Q28" s="80" t="str" cm="1">
        <f t="array" ref="Q28">IF(ISBLANK($A28),"",TRIM(INDEX(MVI_Sample!$A:$CC,$A28, Q$1)))</f>
        <v/>
      </c>
      <c r="R28" s="104" t="str" cm="1">
        <f t="array" ref="R28">IF(ISBLANK($A28),"",TRIM(INDEX(MVI_Sample!$A:$CC,$A28, R$1)))</f>
        <v/>
      </c>
      <c r="Y28" s="79"/>
      <c r="Z28" s="79"/>
    </row>
    <row r="29" spans="1:26" ht="15.75" x14ac:dyDescent="0.25">
      <c r="A29" s="60"/>
      <c r="B29" s="60" t="str" cm="1">
        <f t="array" ref="B29">IF(ISBLANK($A29), "", TRIM(IF(ISNUMBER(SEARCH("%)", INDEX(MVI_Sample!$A:$CC, $A29, B$1))), LEFT(INDEX(MVI_Sample!$A:$CC, $A29, B$1), FIND("(", INDEX(MVI_Sample!$A:$CC, $A29, B$1)) - 2), INDEX(MVI_Sample!$A:$CC, $A29, B$1))))</f>
        <v/>
      </c>
      <c r="C29" s="60" t="str" cm="1">
        <f t="array" ref="C29">IF(ISBLANK($A29),"",TRIM(INDEX(MVI_Sample!$A:$CC,$A29, C$1)))</f>
        <v/>
      </c>
      <c r="D29" s="60" t="str" cm="1">
        <f t="array" ref="D29">IF(ISBLANK($A29),"",TRIM(INDEX(MVI_Sample!C:C,$A29)))</f>
        <v/>
      </c>
      <c r="E29" s="60" t="e">
        <f>VLOOKUP(B29,Country_Info!C$2:F$30,2, FALSE)</f>
        <v>#N/A</v>
      </c>
      <c r="F29" s="60" t="str" cm="1">
        <f t="array" ref="F29">IF(ISBLANK($A29),"",TRIM(INDEX(MVI_Sample!$A:$CC,$A29, F$1)))</f>
        <v/>
      </c>
      <c r="G29" s="60" t="e">
        <f>IF(VLOOKUP(B29, Country_Info!C$2:F$30, 3, FALSE)="", "", VLOOKUP(B29, Country_Info!C$2:F$30, 3, FALSE))</f>
        <v>#N/A</v>
      </c>
      <c r="H29" s="60" t="str" cm="1">
        <f t="array" ref="H29">IF(ISBLANK($A29),"",TRIM(INDEX(MVI_Sample!$A:$CC,$A29, H$1)))</f>
        <v/>
      </c>
      <c r="I29" s="104" t="str" cm="1">
        <f t="array" ref="I29">IF(ISBLANK($A29),"",TRIM(INDEX(MVI_Sample!$A:$CC,$A29, I$1)))</f>
        <v/>
      </c>
      <c r="J29" s="104" t="str" cm="1">
        <f t="array" ref="J29">IF(ISBLANK($A29),"",TRIM(INDEX(MVI_Sample!$A:$CC,$A29, J$1)))</f>
        <v/>
      </c>
      <c r="K29" s="104" t="str" cm="1">
        <f t="array" ref="K29">IF(ISBLANK($A29),"",TRIM(INDEX(MVI_Sample!$A:$CC,$A29, K$1)))</f>
        <v/>
      </c>
      <c r="L29" s="104" t="str" cm="1">
        <f t="array" ref="L29">IF(ISBLANK($A29),"",TRIM(INDEX(MVI_Sample!$A:$CC,$A29, L$1)))</f>
        <v/>
      </c>
      <c r="M29" s="104" t="str" cm="1">
        <f t="array" ref="M29">IF(ISBLANK($A29),"",TRIM(INDEX(MVI_Sample!$A:$CC,$A29, M$1)))</f>
        <v/>
      </c>
      <c r="N29" s="104" t="str" cm="1">
        <f t="array" ref="N29">IF(ISBLANK($A29),"",TRIM(INDEX(MVI_Sample!$A:$CC,$A29, N$1)))</f>
        <v/>
      </c>
      <c r="O29" s="104" t="str" cm="1">
        <f t="array" ref="O29">IF(ISBLANK($A29),"",TRIM(INDEX(MVI_Sample!$A:$CC,$A29, O$1)))</f>
        <v/>
      </c>
      <c r="P29" s="80" t="str" cm="1">
        <f t="array" ref="P29">IF(ISBLANK($A29),"",TRIM(INDEX(MVI_Sample!$A:$CC,$A29, P$1)))</f>
        <v/>
      </c>
      <c r="Q29" s="80" t="str" cm="1">
        <f t="array" ref="Q29">IF(ISBLANK($A29),"",TRIM(INDEX(MVI_Sample!$A:$CC,$A29, Q$1)))</f>
        <v/>
      </c>
      <c r="R29" s="104" t="str" cm="1">
        <f t="array" ref="R29">IF(ISBLANK($A29),"",TRIM(INDEX(MVI_Sample!$A:$CC,$A29, R$1)))</f>
        <v/>
      </c>
      <c r="Y29" s="79"/>
      <c r="Z29" s="79"/>
    </row>
    <row r="30" spans="1:26" ht="15.75" x14ac:dyDescent="0.25">
      <c r="A30" s="60"/>
      <c r="B30" s="60" t="str" cm="1">
        <f t="array" ref="B30">IF(ISBLANK($A30), "", TRIM(IF(ISNUMBER(SEARCH("%)", INDEX(MVI_Sample!$A:$CC, $A30, B$1))), LEFT(INDEX(MVI_Sample!$A:$CC, $A30, B$1), FIND("(", INDEX(MVI_Sample!$A:$CC, $A30, B$1)) - 2), INDEX(MVI_Sample!$A:$CC, $A30, B$1))))</f>
        <v/>
      </c>
      <c r="C30" s="60" t="str" cm="1">
        <f t="array" ref="C30">IF(ISBLANK($A30),"",TRIM(INDEX(MVI_Sample!$A:$CC,$A30, C$1)))</f>
        <v/>
      </c>
      <c r="D30" s="60" t="str" cm="1">
        <f t="array" ref="D30">IF(ISBLANK($A30),"",TRIM(INDEX(MVI_Sample!C:C,$A30)))</f>
        <v/>
      </c>
      <c r="E30" s="60" t="e">
        <f>VLOOKUP(B30,Country_Info!C$2:F$30,2, FALSE)</f>
        <v>#N/A</v>
      </c>
      <c r="F30" s="60" t="str" cm="1">
        <f t="array" ref="F30">IF(ISBLANK($A30),"",TRIM(INDEX(MVI_Sample!$A:$CC,$A30, F$1)))</f>
        <v/>
      </c>
      <c r="G30" s="60" t="e">
        <f>IF(VLOOKUP(B30, Country_Info!C$2:F$30, 3, FALSE)="", "", VLOOKUP(B30, Country_Info!C$2:F$30, 3, FALSE))</f>
        <v>#N/A</v>
      </c>
      <c r="H30" s="60" t="str" cm="1">
        <f t="array" ref="H30">IF(ISBLANK($A30),"",TRIM(INDEX(MVI_Sample!$A:$CC,$A30, H$1)))</f>
        <v/>
      </c>
      <c r="I30" s="104" t="str" cm="1">
        <f t="array" ref="I30">IF(ISBLANK($A30),"",TRIM(INDEX(MVI_Sample!$A:$CC,$A30, I$1)))</f>
        <v/>
      </c>
      <c r="J30" s="104" t="str" cm="1">
        <f t="array" ref="J30">IF(ISBLANK($A30),"",TRIM(INDEX(MVI_Sample!$A:$CC,$A30, J$1)))</f>
        <v/>
      </c>
      <c r="K30" s="104" t="str" cm="1">
        <f t="array" ref="K30">IF(ISBLANK($A30),"",TRIM(INDEX(MVI_Sample!$A:$CC,$A30, K$1)))</f>
        <v/>
      </c>
      <c r="L30" s="104" t="str" cm="1">
        <f t="array" ref="L30">IF(ISBLANK($A30),"",TRIM(INDEX(MVI_Sample!$A:$CC,$A30, L$1)))</f>
        <v/>
      </c>
      <c r="M30" s="104" t="str" cm="1">
        <f t="array" ref="M30">IF(ISBLANK($A30),"",TRIM(INDEX(MVI_Sample!$A:$CC,$A30, M$1)))</f>
        <v/>
      </c>
      <c r="N30" s="104" t="str" cm="1">
        <f t="array" ref="N30">IF(ISBLANK($A30),"",TRIM(INDEX(MVI_Sample!$A:$CC,$A30, N$1)))</f>
        <v/>
      </c>
      <c r="O30" s="104" t="str" cm="1">
        <f t="array" ref="O30">IF(ISBLANK($A30),"",TRIM(INDEX(MVI_Sample!$A:$CC,$A30, O$1)))</f>
        <v/>
      </c>
      <c r="P30" s="80" t="str" cm="1">
        <f t="array" ref="P30">IF(ISBLANK($A30),"",TRIM(INDEX(MVI_Sample!$A:$CC,$A30, P$1)))</f>
        <v/>
      </c>
      <c r="Q30" s="80" t="str" cm="1">
        <f t="array" ref="Q30">IF(ISBLANK($A30),"",TRIM(INDEX(MVI_Sample!$A:$CC,$A30, Q$1)))</f>
        <v/>
      </c>
      <c r="R30" s="104" t="str" cm="1">
        <f t="array" ref="R30">IF(ISBLANK($A30),"",TRIM(INDEX(MVI_Sample!$A:$CC,$A30, R$1)))</f>
        <v/>
      </c>
      <c r="Y30" s="79"/>
      <c r="Z30" s="79"/>
    </row>
    <row r="31" spans="1:26" ht="15.75" x14ac:dyDescent="0.25">
      <c r="A31" s="60"/>
      <c r="B31" s="60" t="str" cm="1">
        <f t="array" ref="B31">IF(ISBLANK($A31), "", TRIM(IF(ISNUMBER(SEARCH("%)", INDEX(MVI_Sample!$A:$CC, $A31, B$1))), LEFT(INDEX(MVI_Sample!$A:$CC, $A31, B$1), FIND("(", INDEX(MVI_Sample!$A:$CC, $A31, B$1)) - 2), INDEX(MVI_Sample!$A:$CC, $A31, B$1))))</f>
        <v/>
      </c>
      <c r="C31" s="60" t="str" cm="1">
        <f t="array" ref="C31">IF(ISBLANK($A31),"",TRIM(INDEX(MVI_Sample!$A:$CC,$A31, C$1)))</f>
        <v/>
      </c>
      <c r="D31" s="60" t="str" cm="1">
        <f t="array" ref="D31">IF(ISBLANK($A31),"",TRIM(INDEX(MVI_Sample!C:C,$A31)))</f>
        <v/>
      </c>
      <c r="E31" s="60" t="e">
        <f>VLOOKUP(B31,Country_Info!C$2:F$30,2, FALSE)</f>
        <v>#N/A</v>
      </c>
      <c r="F31" s="60" t="str" cm="1">
        <f t="array" ref="F31">IF(ISBLANK($A31),"",TRIM(INDEX(MVI_Sample!$A:$CC,$A31, F$1)))</f>
        <v/>
      </c>
      <c r="G31" s="60" t="e">
        <f>IF(VLOOKUP(B31, Country_Info!C$2:F$30, 3, FALSE)="", "", VLOOKUP(B31, Country_Info!C$2:F$30, 3, FALSE))</f>
        <v>#N/A</v>
      </c>
      <c r="H31" s="60" t="str" cm="1">
        <f t="array" ref="H31">IF(ISBLANK($A31),"",TRIM(INDEX(MVI_Sample!$A:$CC,$A31, H$1)))</f>
        <v/>
      </c>
      <c r="I31" s="104" t="str" cm="1">
        <f t="array" ref="I31">IF(ISBLANK($A31),"",TRIM(INDEX(MVI_Sample!$A:$CC,$A31, I$1)))</f>
        <v/>
      </c>
      <c r="J31" s="104" t="str" cm="1">
        <f t="array" ref="J31">IF(ISBLANK($A31),"",TRIM(INDEX(MVI_Sample!$A:$CC,$A31, J$1)))</f>
        <v/>
      </c>
      <c r="K31" s="104" t="str" cm="1">
        <f t="array" ref="K31">IF(ISBLANK($A31),"",TRIM(INDEX(MVI_Sample!$A:$CC,$A31, K$1)))</f>
        <v/>
      </c>
      <c r="L31" s="104" t="str" cm="1">
        <f t="array" ref="L31">IF(ISBLANK($A31),"",TRIM(INDEX(MVI_Sample!$A:$CC,$A31, L$1)))</f>
        <v/>
      </c>
      <c r="M31" s="104" t="str" cm="1">
        <f t="array" ref="M31">IF(ISBLANK($A31),"",TRIM(INDEX(MVI_Sample!$A:$CC,$A31, M$1)))</f>
        <v/>
      </c>
      <c r="N31" s="104" t="str" cm="1">
        <f t="array" ref="N31">IF(ISBLANK($A31),"",TRIM(INDEX(MVI_Sample!$A:$CC,$A31, N$1)))</f>
        <v/>
      </c>
      <c r="O31" s="104" t="str" cm="1">
        <f t="array" ref="O31">IF(ISBLANK($A31),"",TRIM(INDEX(MVI_Sample!$A:$CC,$A31, O$1)))</f>
        <v/>
      </c>
      <c r="P31" s="80" t="str" cm="1">
        <f t="array" ref="P31">IF(ISBLANK($A31),"",TRIM(INDEX(MVI_Sample!$A:$CC,$A31, P$1)))</f>
        <v/>
      </c>
      <c r="Q31" s="80" t="str" cm="1">
        <f t="array" ref="Q31">IF(ISBLANK($A31),"",TRIM(INDEX(MVI_Sample!$A:$CC,$A31, Q$1)))</f>
        <v/>
      </c>
      <c r="R31" s="104" t="str" cm="1">
        <f t="array" ref="R31">IF(ISBLANK($A31),"",TRIM(INDEX(MVI_Sample!$A:$CC,$A31, R$1)))</f>
        <v/>
      </c>
      <c r="Y31" s="79"/>
      <c r="Z31" s="79"/>
    </row>
    <row r="32" spans="1:26" ht="15.75" x14ac:dyDescent="0.25">
      <c r="A32" s="60"/>
      <c r="B32" s="60" t="str" cm="1">
        <f t="array" ref="B32">IF(ISBLANK($A32), "", TRIM(IF(ISNUMBER(SEARCH("%)", INDEX(MVI_Sample!$A:$CC, $A32, B$1))), LEFT(INDEX(MVI_Sample!$A:$CC, $A32, B$1), FIND("(", INDEX(MVI_Sample!$A:$CC, $A32, B$1)) - 2), INDEX(MVI_Sample!$A:$CC, $A32, B$1))))</f>
        <v/>
      </c>
      <c r="C32" s="60" t="str" cm="1">
        <f t="array" ref="C32">IF(ISBLANK($A32),"",TRIM(INDEX(MVI_Sample!$A:$CC,$A32, C$1)))</f>
        <v/>
      </c>
      <c r="D32" s="60" t="str" cm="1">
        <f t="array" ref="D32">IF(ISBLANK($A32),"",TRIM(INDEX(MVI_Sample!C:C,$A32)))</f>
        <v/>
      </c>
      <c r="E32" s="60" t="e">
        <f>VLOOKUP(B32,Country_Info!C$2:F$30,2, FALSE)</f>
        <v>#N/A</v>
      </c>
      <c r="F32" s="60" t="str" cm="1">
        <f t="array" ref="F32">IF(ISBLANK($A32),"",TRIM(INDEX(MVI_Sample!$A:$CC,$A32, F$1)))</f>
        <v/>
      </c>
      <c r="G32" s="60" t="e">
        <f>IF(VLOOKUP(B32, Country_Info!C$2:F$30, 3, FALSE)="", "", VLOOKUP(B32, Country_Info!C$2:F$30, 3, FALSE))</f>
        <v>#N/A</v>
      </c>
      <c r="H32" s="60" t="str" cm="1">
        <f t="array" ref="H32">IF(ISBLANK($A32),"",TRIM(INDEX(MVI_Sample!$A:$CC,$A32, H$1)))</f>
        <v/>
      </c>
      <c r="I32" s="104" t="str" cm="1">
        <f t="array" ref="I32">IF(ISBLANK($A32),"",TRIM(INDEX(MVI_Sample!$A:$CC,$A32, I$1)))</f>
        <v/>
      </c>
      <c r="J32" s="104" t="str" cm="1">
        <f t="array" ref="J32">IF(ISBLANK($A32),"",TRIM(INDEX(MVI_Sample!$A:$CC,$A32, J$1)))</f>
        <v/>
      </c>
      <c r="K32" s="104" t="str" cm="1">
        <f t="array" ref="K32">IF(ISBLANK($A32),"",TRIM(INDEX(MVI_Sample!$A:$CC,$A32, K$1)))</f>
        <v/>
      </c>
      <c r="L32" s="104" t="str" cm="1">
        <f t="array" ref="L32">IF(ISBLANK($A32),"",TRIM(INDEX(MVI_Sample!$A:$CC,$A32, L$1)))</f>
        <v/>
      </c>
      <c r="M32" s="104" t="str" cm="1">
        <f t="array" ref="M32">IF(ISBLANK($A32),"",TRIM(INDEX(MVI_Sample!$A:$CC,$A32, M$1)))</f>
        <v/>
      </c>
      <c r="N32" s="104" t="str" cm="1">
        <f t="array" ref="N32">IF(ISBLANK($A32),"",TRIM(INDEX(MVI_Sample!$A:$CC,$A32, N$1)))</f>
        <v/>
      </c>
      <c r="O32" s="104" t="str" cm="1">
        <f t="array" ref="O32">IF(ISBLANK($A32),"",TRIM(INDEX(MVI_Sample!$A:$CC,$A32, O$1)))</f>
        <v/>
      </c>
      <c r="P32" s="80" t="str" cm="1">
        <f t="array" ref="P32">IF(ISBLANK($A32),"",TRIM(INDEX(MVI_Sample!$A:$CC,$A32, P$1)))</f>
        <v/>
      </c>
      <c r="Q32" s="80" t="str" cm="1">
        <f t="array" ref="Q32">IF(ISBLANK($A32),"",TRIM(INDEX(MVI_Sample!$A:$CC,$A32, Q$1)))</f>
        <v/>
      </c>
      <c r="R32" s="104" t="str" cm="1">
        <f t="array" ref="R32">IF(ISBLANK($A32),"",TRIM(INDEX(MVI_Sample!$A:$CC,$A32, R$1)))</f>
        <v/>
      </c>
      <c r="Y32" s="79"/>
      <c r="Z32" s="79"/>
    </row>
    <row r="33" spans="1:18" ht="15.75" x14ac:dyDescent="0.25">
      <c r="A33" s="60"/>
      <c r="B33" s="60" t="str" cm="1">
        <f t="array" ref="B33">IF(ISBLANK($A33), "", TRIM(IF(ISNUMBER(SEARCH("%)", INDEX(MVI_Sample!$A:$CC, $A33, B$1))), LEFT(INDEX(MVI_Sample!$A:$CC, $A33, B$1), FIND("(", INDEX(MVI_Sample!$A:$CC, $A33, B$1)) - 2), INDEX(MVI_Sample!$A:$CC, $A33, B$1))))</f>
        <v/>
      </c>
      <c r="C33" s="60" t="str" cm="1">
        <f t="array" ref="C33">IF(ISBLANK($A33),"",TRIM(INDEX(MVI_Sample!$A:$CC,$A33, C$1)))</f>
        <v/>
      </c>
      <c r="D33" s="60" t="str" cm="1">
        <f t="array" ref="D33">IF(ISBLANK($A33),"",TRIM(INDEX(MVI_Sample!C:C,$A33)))</f>
        <v/>
      </c>
      <c r="E33" s="60" t="e">
        <f>VLOOKUP(B33,Country_Info!C$2:F$30,2, FALSE)</f>
        <v>#N/A</v>
      </c>
      <c r="F33" s="60" t="str" cm="1">
        <f t="array" ref="F33">IF(ISBLANK($A33),"",TRIM(INDEX(MVI_Sample!$A:$CC,$A33, F$1)))</f>
        <v/>
      </c>
      <c r="G33" s="60" t="e">
        <f>IF(VLOOKUP(B33, Country_Info!C$2:F$30, 3, FALSE)="", "", VLOOKUP(B33, Country_Info!C$2:F$30, 3, FALSE))</f>
        <v>#N/A</v>
      </c>
      <c r="H33" s="60" t="str" cm="1">
        <f t="array" ref="H33">IF(ISBLANK($A33),"",TRIM(INDEX(MVI_Sample!$A:$CC,$A33, H$1)))</f>
        <v/>
      </c>
      <c r="I33" s="104" t="str" cm="1">
        <f t="array" ref="I33">IF(ISBLANK($A33),"",TRIM(INDEX(MVI_Sample!$A:$CC,$A33, I$1)))</f>
        <v/>
      </c>
      <c r="J33" s="104" t="str" cm="1">
        <f t="array" ref="J33">IF(ISBLANK($A33),"",TRIM(INDEX(MVI_Sample!$A:$CC,$A33, J$1)))</f>
        <v/>
      </c>
      <c r="K33" s="104" t="str" cm="1">
        <f t="array" ref="K33">IF(ISBLANK($A33),"",TRIM(INDEX(MVI_Sample!$A:$CC,$A33, K$1)))</f>
        <v/>
      </c>
      <c r="L33" s="104" t="str" cm="1">
        <f t="array" ref="L33">IF(ISBLANK($A33),"",TRIM(INDEX(MVI_Sample!$A:$CC,$A33, L$1)))</f>
        <v/>
      </c>
      <c r="M33" s="104" t="str" cm="1">
        <f t="array" ref="M33">IF(ISBLANK($A33),"",TRIM(INDEX(MVI_Sample!$A:$CC,$A33, M$1)))</f>
        <v/>
      </c>
      <c r="N33" s="104" t="str" cm="1">
        <f t="array" ref="N33">IF(ISBLANK($A33),"",TRIM(INDEX(MVI_Sample!$A:$CC,$A33, N$1)))</f>
        <v/>
      </c>
      <c r="O33" s="104" t="str" cm="1">
        <f t="array" ref="O33">IF(ISBLANK($A33),"",TRIM(INDEX(MVI_Sample!$A:$CC,$A33, O$1)))</f>
        <v/>
      </c>
      <c r="P33" s="80" t="str" cm="1">
        <f t="array" ref="P33">IF(ISBLANK($A33),"",TRIM(INDEX(MVI_Sample!$A:$CC,$A33, P$1)))</f>
        <v/>
      </c>
      <c r="Q33" s="80" t="str" cm="1">
        <f t="array" ref="Q33">IF(ISBLANK($A33),"",TRIM(INDEX(MVI_Sample!$A:$CC,$A33, Q$1)))</f>
        <v/>
      </c>
      <c r="R33" s="104" t="str" cm="1">
        <f t="array" ref="R33">IF(ISBLANK($A33),"",TRIM(INDEX(MVI_Sample!$A:$CC,$A33, R$1)))</f>
        <v/>
      </c>
    </row>
    <row r="34" spans="1:18" ht="15.75" x14ac:dyDescent="0.25">
      <c r="A34" s="60"/>
      <c r="B34" s="60" t="str" cm="1">
        <f t="array" ref="B34">IF(ISBLANK($A34), "", TRIM(IF(ISNUMBER(SEARCH("%)", INDEX(MVI_Sample!$A:$CC, $A34, B$1))), LEFT(INDEX(MVI_Sample!$A:$CC, $A34, B$1), FIND("(", INDEX(MVI_Sample!$A:$CC, $A34, B$1)) - 2), INDEX(MVI_Sample!$A:$CC, $A34, B$1))))</f>
        <v/>
      </c>
      <c r="C34" s="60" t="str" cm="1">
        <f t="array" ref="C34">IF(ISBLANK($A34),"",TRIM(INDEX(MVI_Sample!$A:$CC,$A34, C$1)))</f>
        <v/>
      </c>
      <c r="D34" s="60" t="str" cm="1">
        <f t="array" ref="D34">IF(ISBLANK($A34),"",TRIM(INDEX(MVI_Sample!C:C,$A34)))</f>
        <v/>
      </c>
      <c r="E34" s="60" t="e">
        <f>VLOOKUP(B34,Country_Info!C$2:F$30,2, FALSE)</f>
        <v>#N/A</v>
      </c>
      <c r="F34" s="60" t="str" cm="1">
        <f t="array" ref="F34">IF(ISBLANK($A34),"",TRIM(INDEX(MVI_Sample!$A:$CC,$A34, F$1)))</f>
        <v/>
      </c>
      <c r="G34" s="60" t="e">
        <f>IF(VLOOKUP(B34, Country_Info!C$2:F$30, 3, FALSE)="", "", VLOOKUP(B34, Country_Info!C$2:F$30, 3, FALSE))</f>
        <v>#N/A</v>
      </c>
      <c r="H34" s="60" t="str" cm="1">
        <f t="array" ref="H34">IF(ISBLANK($A34),"",TRIM(INDEX(MVI_Sample!$A:$CC,$A34, H$1)))</f>
        <v/>
      </c>
      <c r="I34" s="104" t="str" cm="1">
        <f t="array" ref="I34">IF(ISBLANK($A34),"",TRIM(INDEX(MVI_Sample!$A:$CC,$A34, I$1)))</f>
        <v/>
      </c>
      <c r="J34" s="104" t="str" cm="1">
        <f t="array" ref="J34">IF(ISBLANK($A34),"",TRIM(INDEX(MVI_Sample!$A:$CC,$A34, J$1)))</f>
        <v/>
      </c>
      <c r="K34" s="104" t="str" cm="1">
        <f t="array" ref="K34">IF(ISBLANK($A34),"",TRIM(INDEX(MVI_Sample!$A:$CC,$A34, K$1)))</f>
        <v/>
      </c>
      <c r="L34" s="104" t="str" cm="1">
        <f t="array" ref="L34">IF(ISBLANK($A34),"",TRIM(INDEX(MVI_Sample!$A:$CC,$A34, L$1)))</f>
        <v/>
      </c>
      <c r="M34" s="104" t="str" cm="1">
        <f t="array" ref="M34">IF(ISBLANK($A34),"",TRIM(INDEX(MVI_Sample!$A:$CC,$A34, M$1)))</f>
        <v/>
      </c>
      <c r="N34" s="104" t="str" cm="1">
        <f t="array" ref="N34">IF(ISBLANK($A34),"",TRIM(INDEX(MVI_Sample!$A:$CC,$A34, N$1)))</f>
        <v/>
      </c>
      <c r="O34" s="104" t="str" cm="1">
        <f t="array" ref="O34">IF(ISBLANK($A34),"",TRIM(INDEX(MVI_Sample!$A:$CC,$A34, O$1)))</f>
        <v/>
      </c>
      <c r="P34" s="80" t="str" cm="1">
        <f t="array" ref="P34">IF(ISBLANK($A34),"",TRIM(INDEX(MVI_Sample!$A:$CC,$A34, P$1)))</f>
        <v/>
      </c>
      <c r="Q34" s="80" t="str" cm="1">
        <f t="array" ref="Q34">IF(ISBLANK($A34),"",TRIM(INDEX(MVI_Sample!$A:$CC,$A34, Q$1)))</f>
        <v/>
      </c>
      <c r="R34" s="104" t="str" cm="1">
        <f t="array" ref="R34">IF(ISBLANK($A34),"",TRIM(INDEX(MVI_Sample!$A:$CC,$A34, R$1)))</f>
        <v/>
      </c>
    </row>
    <row r="35" spans="1:18" ht="15.75" x14ac:dyDescent="0.25">
      <c r="A35" s="60"/>
      <c r="B35" s="60" t="str" cm="1">
        <f t="array" ref="B35">IF(ISBLANK($A35), "", TRIM(IF(ISNUMBER(SEARCH("%)", INDEX(MVI_Sample!$A:$CC, $A35, B$1))), LEFT(INDEX(MVI_Sample!$A:$CC, $A35, B$1), FIND("(", INDEX(MVI_Sample!$A:$CC, $A35, B$1)) - 2), INDEX(MVI_Sample!$A:$CC, $A35, B$1))))</f>
        <v/>
      </c>
      <c r="C35" s="60" t="str" cm="1">
        <f t="array" ref="C35">IF(ISBLANK($A35),"",TRIM(INDEX(MVI_Sample!$A:$CC,$A35, C$1)))</f>
        <v/>
      </c>
      <c r="D35" s="60" t="str" cm="1">
        <f t="array" ref="D35">IF(ISBLANK($A35),"",TRIM(INDEX(MVI_Sample!C:C,$A35)))</f>
        <v/>
      </c>
      <c r="E35" s="60" t="e">
        <f>VLOOKUP(B35,Country_Info!C$2:F$30,2, FALSE)</f>
        <v>#N/A</v>
      </c>
      <c r="F35" s="60" t="str" cm="1">
        <f t="array" ref="F35">IF(ISBLANK($A35),"",TRIM(INDEX(MVI_Sample!$A:$CC,$A35, F$1)))</f>
        <v/>
      </c>
      <c r="G35" s="60" t="e">
        <f>IF(VLOOKUP(B35, Country_Info!C$2:F$30, 3, FALSE)="", "", VLOOKUP(B35, Country_Info!C$2:F$30, 3, FALSE))</f>
        <v>#N/A</v>
      </c>
      <c r="H35" s="60" t="str" cm="1">
        <f t="array" ref="H35">IF(ISBLANK($A35),"",TRIM(INDEX(MVI_Sample!$A:$CC,$A35, H$1)))</f>
        <v/>
      </c>
      <c r="I35" s="104" t="str" cm="1">
        <f t="array" ref="I35">IF(ISBLANK($A35),"",TRIM(INDEX(MVI_Sample!$A:$CC,$A35, I$1)))</f>
        <v/>
      </c>
      <c r="J35" s="104" t="str" cm="1">
        <f t="array" ref="J35">IF(ISBLANK($A35),"",TRIM(INDEX(MVI_Sample!$A:$CC,$A35, J$1)))</f>
        <v/>
      </c>
      <c r="K35" s="104" t="str" cm="1">
        <f t="array" ref="K35">IF(ISBLANK($A35),"",TRIM(INDEX(MVI_Sample!$A:$CC,$A35, K$1)))</f>
        <v/>
      </c>
      <c r="L35" s="104" t="str" cm="1">
        <f t="array" ref="L35">IF(ISBLANK($A35),"",TRIM(INDEX(MVI_Sample!$A:$CC,$A35, L$1)))</f>
        <v/>
      </c>
      <c r="M35" s="104" t="str" cm="1">
        <f t="array" ref="M35">IF(ISBLANK($A35),"",TRIM(INDEX(MVI_Sample!$A:$CC,$A35, M$1)))</f>
        <v/>
      </c>
      <c r="N35" s="104" t="str" cm="1">
        <f t="array" ref="N35">IF(ISBLANK($A35),"",TRIM(INDEX(MVI_Sample!$A:$CC,$A35, N$1)))</f>
        <v/>
      </c>
      <c r="O35" s="104" t="str" cm="1">
        <f t="array" ref="O35">IF(ISBLANK($A35),"",TRIM(INDEX(MVI_Sample!$A:$CC,$A35, O$1)))</f>
        <v/>
      </c>
      <c r="P35" s="80" t="str" cm="1">
        <f t="array" ref="P35">IF(ISBLANK($A35),"",TRIM(INDEX(MVI_Sample!$A:$CC,$A35, P$1)))</f>
        <v/>
      </c>
      <c r="Q35" s="80" t="str" cm="1">
        <f t="array" ref="Q35">IF(ISBLANK($A35),"",TRIM(INDEX(MVI_Sample!$A:$CC,$A35, Q$1)))</f>
        <v/>
      </c>
      <c r="R35" s="104" t="str" cm="1">
        <f t="array" ref="R35">IF(ISBLANK($A35),"",TRIM(INDEX(MVI_Sample!$A:$CC,$A35, R$1)))</f>
        <v/>
      </c>
    </row>
    <row r="36" spans="1:18" ht="15.75" x14ac:dyDescent="0.25">
      <c r="A36" s="60"/>
      <c r="B36" s="60" t="str" cm="1">
        <f t="array" ref="B36">IF(ISBLANK($A36), "", TRIM(IF(ISNUMBER(SEARCH("%)", INDEX(MVI_Sample!$A:$CC, $A36, B$1))), LEFT(INDEX(MVI_Sample!$A:$CC, $A36, B$1), FIND("(", INDEX(MVI_Sample!$A:$CC, $A36, B$1)) - 2), INDEX(MVI_Sample!$A:$CC, $A36, B$1))))</f>
        <v/>
      </c>
      <c r="C36" s="60" t="str" cm="1">
        <f t="array" ref="C36">IF(ISBLANK($A36),"",TRIM(INDEX(MVI_Sample!$A:$CC,$A36, C$1)))</f>
        <v/>
      </c>
      <c r="D36" s="60" t="str" cm="1">
        <f t="array" ref="D36">IF(ISBLANK($A36),"",TRIM(INDEX(MVI_Sample!C:C,$A36)))</f>
        <v/>
      </c>
      <c r="E36" s="60" t="e">
        <f>VLOOKUP(B36,Country_Info!C$2:F$30,2, FALSE)</f>
        <v>#N/A</v>
      </c>
      <c r="F36" s="60" t="str" cm="1">
        <f t="array" ref="F36">IF(ISBLANK($A36),"",TRIM(INDEX(MVI_Sample!$A:$CC,$A36, F$1)))</f>
        <v/>
      </c>
      <c r="G36" s="60" t="e">
        <f>IF(VLOOKUP(B36, Country_Info!C$2:F$30, 3, FALSE)="", "", VLOOKUP(B36, Country_Info!C$2:F$30, 3, FALSE))</f>
        <v>#N/A</v>
      </c>
      <c r="H36" s="60" t="str" cm="1">
        <f t="array" ref="H36">IF(ISBLANK($A36),"",TRIM(INDEX(MVI_Sample!$A:$CC,$A36, H$1)))</f>
        <v/>
      </c>
      <c r="I36" s="104" t="str" cm="1">
        <f t="array" ref="I36">IF(ISBLANK($A36),"",TRIM(INDEX(MVI_Sample!$A:$CC,$A36, I$1)))</f>
        <v/>
      </c>
      <c r="J36" s="104" t="str" cm="1">
        <f t="array" ref="J36">IF(ISBLANK($A36),"",TRIM(INDEX(MVI_Sample!$A:$CC,$A36, J$1)))</f>
        <v/>
      </c>
      <c r="K36" s="104" t="str" cm="1">
        <f t="array" ref="K36">IF(ISBLANK($A36),"",TRIM(INDEX(MVI_Sample!$A:$CC,$A36, K$1)))</f>
        <v/>
      </c>
      <c r="L36" s="104" t="str" cm="1">
        <f t="array" ref="L36">IF(ISBLANK($A36),"",TRIM(INDEX(MVI_Sample!$A:$CC,$A36, L$1)))</f>
        <v/>
      </c>
      <c r="M36" s="104" t="str" cm="1">
        <f t="array" ref="M36">IF(ISBLANK($A36),"",TRIM(INDEX(MVI_Sample!$A:$CC,$A36, M$1)))</f>
        <v/>
      </c>
      <c r="N36" s="104" t="str" cm="1">
        <f t="array" ref="N36">IF(ISBLANK($A36),"",TRIM(INDEX(MVI_Sample!$A:$CC,$A36, N$1)))</f>
        <v/>
      </c>
      <c r="O36" s="104" t="str" cm="1">
        <f t="array" ref="O36">IF(ISBLANK($A36),"",TRIM(INDEX(MVI_Sample!$A:$CC,$A36, O$1)))</f>
        <v/>
      </c>
      <c r="P36" s="80" t="str" cm="1">
        <f t="array" ref="P36">IF(ISBLANK($A36),"",TRIM(INDEX(MVI_Sample!$A:$CC,$A36, P$1)))</f>
        <v/>
      </c>
      <c r="Q36" s="80" t="str" cm="1">
        <f t="array" ref="Q36">IF(ISBLANK($A36),"",TRIM(INDEX(MVI_Sample!$A:$CC,$A36, Q$1)))</f>
        <v/>
      </c>
      <c r="R36" s="104" t="str" cm="1">
        <f t="array" ref="R36">IF(ISBLANK($A36),"",TRIM(INDEX(MVI_Sample!$A:$CC,$A36, R$1)))</f>
        <v/>
      </c>
    </row>
    <row r="37" spans="1:18" ht="15.75" x14ac:dyDescent="0.25">
      <c r="A37" s="60"/>
      <c r="B37" s="60" t="str" cm="1">
        <f t="array" ref="B37">IF(ISBLANK($A37), "", TRIM(IF(ISNUMBER(SEARCH("%)", INDEX(MVI_Sample!$A:$CC, $A37, B$1))), LEFT(INDEX(MVI_Sample!$A:$CC, $A37, B$1), FIND("(", INDEX(MVI_Sample!$A:$CC, $A37, B$1)) - 2), INDEX(MVI_Sample!$A:$CC, $A37, B$1))))</f>
        <v/>
      </c>
      <c r="C37" s="60" t="str" cm="1">
        <f t="array" ref="C37">IF(ISBLANK($A37),"",TRIM(INDEX(MVI_Sample!$A:$CC,$A37, C$1)))</f>
        <v/>
      </c>
      <c r="D37" s="60" t="str" cm="1">
        <f t="array" ref="D37">IF(ISBLANK($A37),"",TRIM(INDEX(MVI_Sample!C:C,$A37)))</f>
        <v/>
      </c>
      <c r="E37" s="60" t="e">
        <f>VLOOKUP(B37,Country_Info!C$2:F$30,2, FALSE)</f>
        <v>#N/A</v>
      </c>
      <c r="F37" s="60" t="str" cm="1">
        <f t="array" ref="F37">IF(ISBLANK($A37),"",TRIM(INDEX(MVI_Sample!$A:$CC,$A37, F$1)))</f>
        <v/>
      </c>
      <c r="G37" s="60" t="e">
        <f>IF(VLOOKUP(B37, Country_Info!C$2:F$30, 3, FALSE)="", "", VLOOKUP(B37, Country_Info!C$2:F$30, 3, FALSE))</f>
        <v>#N/A</v>
      </c>
      <c r="H37" s="60" t="str" cm="1">
        <f t="array" ref="H37">IF(ISBLANK($A37),"",TRIM(INDEX(MVI_Sample!$A:$CC,$A37, H$1)))</f>
        <v/>
      </c>
      <c r="I37" s="104" t="str" cm="1">
        <f t="array" ref="I37">IF(ISBLANK($A37),"",TRIM(INDEX(MVI_Sample!$A:$CC,$A37, I$1)))</f>
        <v/>
      </c>
      <c r="J37" s="104" t="str" cm="1">
        <f t="array" ref="J37">IF(ISBLANK($A37),"",TRIM(INDEX(MVI_Sample!$A:$CC,$A37, J$1)))</f>
        <v/>
      </c>
      <c r="K37" s="104" t="str" cm="1">
        <f t="array" ref="K37">IF(ISBLANK($A37),"",TRIM(INDEX(MVI_Sample!$A:$CC,$A37, K$1)))</f>
        <v/>
      </c>
      <c r="L37" s="104" t="str" cm="1">
        <f t="array" ref="L37">IF(ISBLANK($A37),"",TRIM(INDEX(MVI_Sample!$A:$CC,$A37, L$1)))</f>
        <v/>
      </c>
      <c r="M37" s="104" t="str" cm="1">
        <f t="array" ref="M37">IF(ISBLANK($A37),"",TRIM(INDEX(MVI_Sample!$A:$CC,$A37, M$1)))</f>
        <v/>
      </c>
      <c r="N37" s="104" t="str" cm="1">
        <f t="array" ref="N37">IF(ISBLANK($A37),"",TRIM(INDEX(MVI_Sample!$A:$CC,$A37, N$1)))</f>
        <v/>
      </c>
      <c r="O37" s="104" t="str" cm="1">
        <f t="array" ref="O37">IF(ISBLANK($A37),"",TRIM(INDEX(MVI_Sample!$A:$CC,$A37, O$1)))</f>
        <v/>
      </c>
      <c r="P37" s="80" t="str" cm="1">
        <f t="array" ref="P37">IF(ISBLANK($A37),"",TRIM(INDEX(MVI_Sample!$A:$CC,$A37, P$1)))</f>
        <v/>
      </c>
      <c r="Q37" s="80" t="str" cm="1">
        <f t="array" ref="Q37">IF(ISBLANK($A37),"",TRIM(INDEX(MVI_Sample!$A:$CC,$A37, Q$1)))</f>
        <v/>
      </c>
      <c r="R37" s="104" t="str" cm="1">
        <f t="array" ref="R37">IF(ISBLANK($A37),"",TRIM(INDEX(MVI_Sample!$A:$CC,$A37, R$1)))</f>
        <v/>
      </c>
    </row>
    <row r="38" spans="1:18" ht="15.75" x14ac:dyDescent="0.25">
      <c r="A38" s="60"/>
      <c r="B38" s="60" t="str" cm="1">
        <f t="array" ref="B38">IF(ISBLANK($A38), "", TRIM(IF(ISNUMBER(SEARCH("%)", INDEX(MVI_Sample!$A:$CC, $A38, B$1))), LEFT(INDEX(MVI_Sample!$A:$CC, $A38, B$1), FIND("(", INDEX(MVI_Sample!$A:$CC, $A38, B$1)) - 2), INDEX(MVI_Sample!$A:$CC, $A38, B$1))))</f>
        <v/>
      </c>
      <c r="C38" s="60" t="str" cm="1">
        <f t="array" ref="C38">IF(ISBLANK($A38),"",TRIM(INDEX(MVI_Sample!$A:$CC,$A38, C$1)))</f>
        <v/>
      </c>
      <c r="D38" s="60" t="str" cm="1">
        <f t="array" ref="D38">IF(ISBLANK($A38),"",TRIM(INDEX(MVI_Sample!C:C,$A38)))</f>
        <v/>
      </c>
      <c r="E38" s="60" t="e">
        <f>VLOOKUP(B38,Country_Info!C$2:F$30,2, FALSE)</f>
        <v>#N/A</v>
      </c>
      <c r="F38" s="60" t="str" cm="1">
        <f t="array" ref="F38">IF(ISBLANK($A38),"",TRIM(INDEX(MVI_Sample!$A:$CC,$A38, F$1)))</f>
        <v/>
      </c>
      <c r="G38" s="60" t="e">
        <f>IF(VLOOKUP(B38, Country_Info!C$2:F$30, 3, FALSE)="", "", VLOOKUP(B38, Country_Info!C$2:F$30, 3, FALSE))</f>
        <v>#N/A</v>
      </c>
      <c r="H38" s="60" t="str" cm="1">
        <f t="array" ref="H38">IF(ISBLANK($A38),"",TRIM(INDEX(MVI_Sample!$A:$CC,$A38, H$1)))</f>
        <v/>
      </c>
      <c r="I38" s="104" t="str" cm="1">
        <f t="array" ref="I38">IF(ISBLANK($A38),"",TRIM(INDEX(MVI_Sample!$A:$CC,$A38, I$1)))</f>
        <v/>
      </c>
      <c r="J38" s="104" t="str" cm="1">
        <f t="array" ref="J38">IF(ISBLANK($A38),"",TRIM(INDEX(MVI_Sample!$A:$CC,$A38, J$1)))</f>
        <v/>
      </c>
      <c r="K38" s="104" t="str" cm="1">
        <f t="array" ref="K38">IF(ISBLANK($A38),"",TRIM(INDEX(MVI_Sample!$A:$CC,$A38, K$1)))</f>
        <v/>
      </c>
      <c r="L38" s="104" t="str" cm="1">
        <f t="array" ref="L38">IF(ISBLANK($A38),"",TRIM(INDEX(MVI_Sample!$A:$CC,$A38, L$1)))</f>
        <v/>
      </c>
      <c r="M38" s="104" t="str" cm="1">
        <f t="array" ref="M38">IF(ISBLANK($A38),"",TRIM(INDEX(MVI_Sample!$A:$CC,$A38, M$1)))</f>
        <v/>
      </c>
      <c r="N38" s="104" t="str" cm="1">
        <f t="array" ref="N38">IF(ISBLANK($A38),"",TRIM(INDEX(MVI_Sample!$A:$CC,$A38, N$1)))</f>
        <v/>
      </c>
      <c r="O38" s="104" t="str" cm="1">
        <f t="array" ref="O38">IF(ISBLANK($A38),"",TRIM(INDEX(MVI_Sample!$A:$CC,$A38, O$1)))</f>
        <v/>
      </c>
      <c r="P38" s="80" t="str" cm="1">
        <f t="array" ref="P38">IF(ISBLANK($A38),"",TRIM(INDEX(MVI_Sample!$A:$CC,$A38, P$1)))</f>
        <v/>
      </c>
      <c r="Q38" s="80" t="str" cm="1">
        <f t="array" ref="Q38">IF(ISBLANK($A38),"",TRIM(INDEX(MVI_Sample!$A:$CC,$A38, Q$1)))</f>
        <v/>
      </c>
      <c r="R38" s="104" t="str" cm="1">
        <f t="array" ref="R38">IF(ISBLANK($A38),"",TRIM(INDEX(MVI_Sample!$A:$CC,$A38, R$1)))</f>
        <v/>
      </c>
    </row>
    <row r="39" spans="1:18" ht="15.75" x14ac:dyDescent="0.25">
      <c r="A39" s="60"/>
      <c r="B39" s="60" t="str" cm="1">
        <f t="array" ref="B39">IF(ISBLANK($A39), "", TRIM(IF(ISNUMBER(SEARCH("%)", INDEX(MVI_Sample!$A:$CC, $A39, B$1))), LEFT(INDEX(MVI_Sample!$A:$CC, $A39, B$1), FIND("(", INDEX(MVI_Sample!$A:$CC, $A39, B$1)) - 2), INDEX(MVI_Sample!$A:$CC, $A39, B$1))))</f>
        <v/>
      </c>
      <c r="C39" s="60" t="str" cm="1">
        <f t="array" ref="C39">IF(ISBLANK($A39),"",TRIM(INDEX(MVI_Sample!$A:$CC,$A39, C$1)))</f>
        <v/>
      </c>
      <c r="D39" s="60" t="str" cm="1">
        <f t="array" ref="D39">IF(ISBLANK($A39),"",TRIM(INDEX(MVI_Sample!C:C,$A39)))</f>
        <v/>
      </c>
      <c r="E39" s="60" t="e">
        <f>VLOOKUP(B39,Country_Info!C$2:F$30,2, FALSE)</f>
        <v>#N/A</v>
      </c>
      <c r="F39" s="60" t="str" cm="1">
        <f t="array" ref="F39">IF(ISBLANK($A39),"",TRIM(INDEX(MVI_Sample!$A:$CC,$A39, F$1)))</f>
        <v/>
      </c>
      <c r="G39" s="60" t="e">
        <f>IF(VLOOKUP(B39, Country_Info!C$2:F$30, 3, FALSE)="", "", VLOOKUP(B39, Country_Info!C$2:F$30, 3, FALSE))</f>
        <v>#N/A</v>
      </c>
      <c r="H39" s="60" t="str" cm="1">
        <f t="array" ref="H39">IF(ISBLANK($A39),"",TRIM(INDEX(MVI_Sample!$A:$CC,$A39, H$1)))</f>
        <v/>
      </c>
      <c r="I39" s="104" t="str" cm="1">
        <f t="array" ref="I39">IF(ISBLANK($A39),"",TRIM(INDEX(MVI_Sample!$A:$CC,$A39, I$1)))</f>
        <v/>
      </c>
      <c r="J39" s="104" t="str" cm="1">
        <f t="array" ref="J39">IF(ISBLANK($A39),"",TRIM(INDEX(MVI_Sample!$A:$CC,$A39, J$1)))</f>
        <v/>
      </c>
      <c r="K39" s="104" t="str" cm="1">
        <f t="array" ref="K39">IF(ISBLANK($A39),"",TRIM(INDEX(MVI_Sample!$A:$CC,$A39, K$1)))</f>
        <v/>
      </c>
      <c r="L39" s="104" t="str" cm="1">
        <f t="array" ref="L39">IF(ISBLANK($A39),"",TRIM(INDEX(MVI_Sample!$A:$CC,$A39, L$1)))</f>
        <v/>
      </c>
      <c r="M39" s="104" t="str" cm="1">
        <f t="array" ref="M39">IF(ISBLANK($A39),"",TRIM(INDEX(MVI_Sample!$A:$CC,$A39, M$1)))</f>
        <v/>
      </c>
      <c r="N39" s="104" t="str" cm="1">
        <f t="array" ref="N39">IF(ISBLANK($A39),"",TRIM(INDEX(MVI_Sample!$A:$CC,$A39, N$1)))</f>
        <v/>
      </c>
      <c r="O39" s="104" t="str" cm="1">
        <f t="array" ref="O39">IF(ISBLANK($A39),"",TRIM(INDEX(MVI_Sample!$A:$CC,$A39, O$1)))</f>
        <v/>
      </c>
      <c r="P39" s="80" t="str" cm="1">
        <f t="array" ref="P39">IF(ISBLANK($A39),"",TRIM(INDEX(MVI_Sample!$A:$CC,$A39, P$1)))</f>
        <v/>
      </c>
      <c r="Q39" s="80" t="str" cm="1">
        <f t="array" ref="Q39">IF(ISBLANK($A39),"",TRIM(INDEX(MVI_Sample!$A:$CC,$A39, Q$1)))</f>
        <v/>
      </c>
      <c r="R39" s="104" t="str" cm="1">
        <f t="array" ref="R39">IF(ISBLANK($A39),"",TRIM(INDEX(MVI_Sample!$A:$CC,$A39, R$1)))</f>
        <v/>
      </c>
    </row>
    <row r="40" spans="1:18" ht="15.75" x14ac:dyDescent="0.25">
      <c r="A40" s="60"/>
      <c r="B40" s="60" t="str" cm="1">
        <f t="array" ref="B40">IF(ISBLANK($A40), "", TRIM(IF(ISNUMBER(SEARCH("%)", INDEX(MVI_Sample!$A:$CC, $A40, B$1))), LEFT(INDEX(MVI_Sample!$A:$CC, $A40, B$1), FIND("(", INDEX(MVI_Sample!$A:$CC, $A40, B$1)) - 2), INDEX(MVI_Sample!$A:$CC, $A40, B$1))))</f>
        <v/>
      </c>
      <c r="C40" s="60" t="str" cm="1">
        <f t="array" ref="C40">IF(ISBLANK($A40),"",TRIM(INDEX(MVI_Sample!$A:$CC,$A40, C$1)))</f>
        <v/>
      </c>
      <c r="D40" s="60" t="str" cm="1">
        <f t="array" ref="D40">IF(ISBLANK($A40),"",TRIM(INDEX(MVI_Sample!C:C,$A40)))</f>
        <v/>
      </c>
      <c r="E40" s="60" t="e">
        <f>VLOOKUP(B40,Country_Info!C$2:F$30,2, FALSE)</f>
        <v>#N/A</v>
      </c>
      <c r="F40" s="60" t="str" cm="1">
        <f t="array" ref="F40">IF(ISBLANK($A40),"",TRIM(INDEX(MVI_Sample!$A:$CC,$A40, F$1)))</f>
        <v/>
      </c>
      <c r="G40" s="60" t="e">
        <f>IF(VLOOKUP(B40, Country_Info!C$2:F$30, 3, FALSE)="", "", VLOOKUP(B40, Country_Info!C$2:F$30, 3, FALSE))</f>
        <v>#N/A</v>
      </c>
      <c r="H40" s="60" t="str" cm="1">
        <f t="array" ref="H40">IF(ISBLANK($A40),"",TRIM(INDEX(MVI_Sample!$A:$CC,$A40, H$1)))</f>
        <v/>
      </c>
      <c r="I40" s="104" t="str" cm="1">
        <f t="array" ref="I40">IF(ISBLANK($A40),"",TRIM(INDEX(MVI_Sample!$A:$CC,$A40, I$1)))</f>
        <v/>
      </c>
      <c r="J40" s="104" t="str" cm="1">
        <f t="array" ref="J40">IF(ISBLANK($A40),"",TRIM(INDEX(MVI_Sample!$A:$CC,$A40, J$1)))</f>
        <v/>
      </c>
      <c r="K40" s="104" t="str" cm="1">
        <f t="array" ref="K40">IF(ISBLANK($A40),"",TRIM(INDEX(MVI_Sample!$A:$CC,$A40, K$1)))</f>
        <v/>
      </c>
      <c r="L40" s="104" t="str" cm="1">
        <f t="array" ref="L40">IF(ISBLANK($A40),"",TRIM(INDEX(MVI_Sample!$A:$CC,$A40, L$1)))</f>
        <v/>
      </c>
      <c r="M40" s="104" t="str" cm="1">
        <f t="array" ref="M40">IF(ISBLANK($A40),"",TRIM(INDEX(MVI_Sample!$A:$CC,$A40, M$1)))</f>
        <v/>
      </c>
      <c r="N40" s="104" t="str" cm="1">
        <f t="array" ref="N40">IF(ISBLANK($A40),"",TRIM(INDEX(MVI_Sample!$A:$CC,$A40, N$1)))</f>
        <v/>
      </c>
      <c r="O40" s="104" t="str" cm="1">
        <f t="array" ref="O40">IF(ISBLANK($A40),"",TRIM(INDEX(MVI_Sample!$A:$CC,$A40, O$1)))</f>
        <v/>
      </c>
      <c r="P40" s="80" t="str" cm="1">
        <f t="array" ref="P40">IF(ISBLANK($A40),"",TRIM(INDEX(MVI_Sample!$A:$CC,$A40, P$1)))</f>
        <v/>
      </c>
      <c r="Q40" s="80" t="str" cm="1">
        <f t="array" ref="Q40">IF(ISBLANK($A40),"",TRIM(INDEX(MVI_Sample!$A:$CC,$A40, Q$1)))</f>
        <v/>
      </c>
      <c r="R40" s="104" t="str" cm="1">
        <f t="array" ref="R40">IF(ISBLANK($A40),"",TRIM(INDEX(MVI_Sample!$A:$CC,$A40, R$1)))</f>
        <v/>
      </c>
    </row>
    <row r="41" spans="1:18" ht="15.75" x14ac:dyDescent="0.25">
      <c r="A41" s="60"/>
      <c r="B41" s="60" t="str" cm="1">
        <f t="array" ref="B41">IF(ISBLANK($A41), "", TRIM(IF(ISNUMBER(SEARCH("%)", INDEX(MVI_Sample!$A:$CC, $A41, B$1))), LEFT(INDEX(MVI_Sample!$A:$CC, $A41, B$1), FIND("(", INDEX(MVI_Sample!$A:$CC, $A41, B$1)) - 2), INDEX(MVI_Sample!$A:$CC, $A41, B$1))))</f>
        <v/>
      </c>
      <c r="C41" s="60" t="str" cm="1">
        <f t="array" ref="C41">IF(ISBLANK($A41),"",TRIM(INDEX(MVI_Sample!$A:$CC,$A41, C$1)))</f>
        <v/>
      </c>
      <c r="D41" s="60" t="str" cm="1">
        <f t="array" ref="D41">IF(ISBLANK($A41),"",TRIM(INDEX(MVI_Sample!C:C,$A41)))</f>
        <v/>
      </c>
      <c r="E41" s="60" t="e">
        <f>VLOOKUP(B41,Country_Info!C$2:F$30,2, FALSE)</f>
        <v>#N/A</v>
      </c>
      <c r="F41" s="60" t="str" cm="1">
        <f t="array" ref="F41">IF(ISBLANK($A41),"",TRIM(INDEX(MVI_Sample!$A:$CC,$A41, F$1)))</f>
        <v/>
      </c>
      <c r="G41" s="60" t="e">
        <f>IF(VLOOKUP(B41, Country_Info!C$2:F$30, 3, FALSE)="", "", VLOOKUP(B41, Country_Info!C$2:F$30, 3, FALSE))</f>
        <v>#N/A</v>
      </c>
      <c r="H41" s="60" t="str" cm="1">
        <f t="array" ref="H41">IF(ISBLANK($A41),"",TRIM(INDEX(MVI_Sample!$A:$CC,$A41, H$1)))</f>
        <v/>
      </c>
      <c r="I41" s="104" t="str" cm="1">
        <f t="array" ref="I41">IF(ISBLANK($A41),"",TRIM(INDEX(MVI_Sample!$A:$CC,$A41, I$1)))</f>
        <v/>
      </c>
      <c r="J41" s="104" t="str" cm="1">
        <f t="array" ref="J41">IF(ISBLANK($A41),"",TRIM(INDEX(MVI_Sample!$A:$CC,$A41, J$1)))</f>
        <v/>
      </c>
      <c r="K41" s="104" t="str" cm="1">
        <f t="array" ref="K41">IF(ISBLANK($A41),"",TRIM(INDEX(MVI_Sample!$A:$CC,$A41, K$1)))</f>
        <v/>
      </c>
      <c r="L41" s="104" t="str" cm="1">
        <f t="array" ref="L41">IF(ISBLANK($A41),"",TRIM(INDEX(MVI_Sample!$A:$CC,$A41, L$1)))</f>
        <v/>
      </c>
      <c r="M41" s="104" t="str" cm="1">
        <f t="array" ref="M41">IF(ISBLANK($A41),"",TRIM(INDEX(MVI_Sample!$A:$CC,$A41, M$1)))</f>
        <v/>
      </c>
      <c r="N41" s="104" t="str" cm="1">
        <f t="array" ref="N41">IF(ISBLANK($A41),"",TRIM(INDEX(MVI_Sample!$A:$CC,$A41, N$1)))</f>
        <v/>
      </c>
      <c r="O41" s="104" t="str" cm="1">
        <f t="array" ref="O41">IF(ISBLANK($A41),"",TRIM(INDEX(MVI_Sample!$A:$CC,$A41, O$1)))</f>
        <v/>
      </c>
      <c r="P41" s="80" t="str" cm="1">
        <f t="array" ref="P41">IF(ISBLANK($A41),"",TRIM(INDEX(MVI_Sample!$A:$CC,$A41, P$1)))</f>
        <v/>
      </c>
      <c r="Q41" s="80" t="str" cm="1">
        <f t="array" ref="Q41">IF(ISBLANK($A41),"",TRIM(INDEX(MVI_Sample!$A:$CC,$A41, Q$1)))</f>
        <v/>
      </c>
      <c r="R41" s="104" t="str" cm="1">
        <f t="array" ref="R41">IF(ISBLANK($A41),"",TRIM(INDEX(MVI_Sample!$A:$CC,$A41, R$1)))</f>
        <v/>
      </c>
    </row>
    <row r="42" spans="1:18" ht="15.75" x14ac:dyDescent="0.25">
      <c r="A42" s="60"/>
      <c r="B42" s="60" t="str" cm="1">
        <f t="array" ref="B42">IF(ISBLANK($A42), "", TRIM(IF(ISNUMBER(SEARCH("%)", INDEX(MVI_Sample!$A:$CC, $A42, B$1))), LEFT(INDEX(MVI_Sample!$A:$CC, $A42, B$1), FIND("(", INDEX(MVI_Sample!$A:$CC, $A42, B$1)) - 2), INDEX(MVI_Sample!$A:$CC, $A42, B$1))))</f>
        <v/>
      </c>
      <c r="C42" s="60" t="str" cm="1">
        <f t="array" ref="C42">IF(ISBLANK($A42),"",TRIM(INDEX(MVI_Sample!$A:$CC,$A42, C$1)))</f>
        <v/>
      </c>
      <c r="D42" s="60" t="str" cm="1">
        <f t="array" ref="D42">IF(ISBLANK($A42),"",TRIM(INDEX(MVI_Sample!C:C,$A42)))</f>
        <v/>
      </c>
      <c r="E42" s="60" t="e">
        <f>VLOOKUP(B42,Country_Info!C$2:F$30,2, FALSE)</f>
        <v>#N/A</v>
      </c>
      <c r="F42" s="60" t="str" cm="1">
        <f t="array" ref="F42">IF(ISBLANK($A42),"",TRIM(INDEX(MVI_Sample!$A:$CC,$A42, F$1)))</f>
        <v/>
      </c>
      <c r="G42" s="60" t="e">
        <f>IF(VLOOKUP(B42, Country_Info!C$2:F$30, 3, FALSE)="", "", VLOOKUP(B42, Country_Info!C$2:F$30, 3, FALSE))</f>
        <v>#N/A</v>
      </c>
      <c r="H42" s="60" t="str" cm="1">
        <f t="array" ref="H42">IF(ISBLANK($A42),"",TRIM(INDEX(MVI_Sample!$A:$CC,$A42, H$1)))</f>
        <v/>
      </c>
      <c r="I42" s="104" t="str" cm="1">
        <f t="array" ref="I42">IF(ISBLANK($A42),"",TRIM(INDEX(MVI_Sample!$A:$CC,$A42, I$1)))</f>
        <v/>
      </c>
      <c r="J42" s="104" t="str" cm="1">
        <f t="array" ref="J42">IF(ISBLANK($A42),"",TRIM(INDEX(MVI_Sample!$A:$CC,$A42, J$1)))</f>
        <v/>
      </c>
      <c r="K42" s="104" t="str" cm="1">
        <f t="array" ref="K42">IF(ISBLANK($A42),"",TRIM(INDEX(MVI_Sample!$A:$CC,$A42, K$1)))</f>
        <v/>
      </c>
      <c r="L42" s="104" t="str" cm="1">
        <f t="array" ref="L42">IF(ISBLANK($A42),"",TRIM(INDEX(MVI_Sample!$A:$CC,$A42, L$1)))</f>
        <v/>
      </c>
      <c r="M42" s="104" t="str" cm="1">
        <f t="array" ref="M42">IF(ISBLANK($A42),"",TRIM(INDEX(MVI_Sample!$A:$CC,$A42, M$1)))</f>
        <v/>
      </c>
      <c r="N42" s="104" t="str" cm="1">
        <f t="array" ref="N42">IF(ISBLANK($A42),"",TRIM(INDEX(MVI_Sample!$A:$CC,$A42, N$1)))</f>
        <v/>
      </c>
      <c r="O42" s="104" t="str" cm="1">
        <f t="array" ref="O42">IF(ISBLANK($A42),"",TRIM(INDEX(MVI_Sample!$A:$CC,$A42, O$1)))</f>
        <v/>
      </c>
      <c r="P42" s="80" t="str" cm="1">
        <f t="array" ref="P42">IF(ISBLANK($A42),"",TRIM(INDEX(MVI_Sample!$A:$CC,$A42, P$1)))</f>
        <v/>
      </c>
      <c r="Q42" s="80" t="str" cm="1">
        <f t="array" ref="Q42">IF(ISBLANK($A42),"",TRIM(INDEX(MVI_Sample!$A:$CC,$A42, Q$1)))</f>
        <v/>
      </c>
      <c r="R42" s="104" t="str" cm="1">
        <f t="array" ref="R42">IF(ISBLANK($A42),"",TRIM(INDEX(MVI_Sample!$A:$CC,$A42, R$1)))</f>
        <v/>
      </c>
    </row>
    <row r="43" spans="1:18" ht="15.75" x14ac:dyDescent="0.25">
      <c r="A43" s="60"/>
      <c r="B43" s="60" t="str" cm="1">
        <f t="array" ref="B43">IF(ISBLANK($A43), "", TRIM(IF(ISNUMBER(SEARCH("%)", INDEX(MVI_Sample!$A:$CC, $A43, B$1))), LEFT(INDEX(MVI_Sample!$A:$CC, $A43, B$1), FIND("(", INDEX(MVI_Sample!$A:$CC, $A43, B$1)) - 2), INDEX(MVI_Sample!$A:$CC, $A43, B$1))))</f>
        <v/>
      </c>
      <c r="C43" s="60" t="str" cm="1">
        <f t="array" ref="C43">IF(ISBLANK($A43),"",TRIM(INDEX(MVI_Sample!$A:$CC,$A43, C$1)))</f>
        <v/>
      </c>
      <c r="D43" s="60" t="str" cm="1">
        <f t="array" ref="D43">IF(ISBLANK($A43),"",TRIM(INDEX(MVI_Sample!C:C,$A43)))</f>
        <v/>
      </c>
      <c r="E43" s="60" t="e">
        <f>VLOOKUP(B43,Country_Info!C$2:F$30,2, FALSE)</f>
        <v>#N/A</v>
      </c>
      <c r="F43" s="60" t="str" cm="1">
        <f t="array" ref="F43">IF(ISBLANK($A43),"",TRIM(INDEX(MVI_Sample!$A:$CC,$A43, F$1)))</f>
        <v/>
      </c>
      <c r="G43" s="60" t="e">
        <f>IF(VLOOKUP(B43, Country_Info!C$2:F$30, 3, FALSE)="", "", VLOOKUP(B43, Country_Info!C$2:F$30, 3, FALSE))</f>
        <v>#N/A</v>
      </c>
      <c r="H43" s="60" t="str" cm="1">
        <f t="array" ref="H43">IF(ISBLANK($A43),"",TRIM(INDEX(MVI_Sample!$A:$CC,$A43, H$1)))</f>
        <v/>
      </c>
      <c r="I43" s="104" t="str" cm="1">
        <f t="array" ref="I43">IF(ISBLANK($A43),"",TRIM(INDEX(MVI_Sample!$A:$CC,$A43, I$1)))</f>
        <v/>
      </c>
      <c r="J43" s="104" t="str" cm="1">
        <f t="array" ref="J43">IF(ISBLANK($A43),"",TRIM(INDEX(MVI_Sample!$A:$CC,$A43, J$1)))</f>
        <v/>
      </c>
      <c r="K43" s="104" t="str" cm="1">
        <f t="array" ref="K43">IF(ISBLANK($A43),"",TRIM(INDEX(MVI_Sample!$A:$CC,$A43, K$1)))</f>
        <v/>
      </c>
      <c r="L43" s="104" t="str" cm="1">
        <f t="array" ref="L43">IF(ISBLANK($A43),"",TRIM(INDEX(MVI_Sample!$A:$CC,$A43, L$1)))</f>
        <v/>
      </c>
      <c r="M43" s="104" t="str" cm="1">
        <f t="array" ref="M43">IF(ISBLANK($A43),"",TRIM(INDEX(MVI_Sample!$A:$CC,$A43, M$1)))</f>
        <v/>
      </c>
      <c r="N43" s="104" t="str" cm="1">
        <f t="array" ref="N43">IF(ISBLANK($A43),"",TRIM(INDEX(MVI_Sample!$A:$CC,$A43, N$1)))</f>
        <v/>
      </c>
      <c r="O43" s="104" t="str" cm="1">
        <f t="array" ref="O43">IF(ISBLANK($A43),"",TRIM(INDEX(MVI_Sample!$A:$CC,$A43, O$1)))</f>
        <v/>
      </c>
      <c r="P43" s="80" t="str" cm="1">
        <f t="array" ref="P43">IF(ISBLANK($A43),"",TRIM(INDEX(MVI_Sample!$A:$CC,$A43, P$1)))</f>
        <v/>
      </c>
      <c r="Q43" s="80" t="str" cm="1">
        <f t="array" ref="Q43">IF(ISBLANK($A43),"",TRIM(INDEX(MVI_Sample!$A:$CC,$A43, Q$1)))</f>
        <v/>
      </c>
      <c r="R43" s="104" t="str" cm="1">
        <f t="array" ref="R43">IF(ISBLANK($A43),"",TRIM(INDEX(MVI_Sample!$A:$CC,$A43, R$1)))</f>
        <v/>
      </c>
    </row>
    <row r="44" spans="1:18" ht="15.75" x14ac:dyDescent="0.25">
      <c r="A44" s="60"/>
      <c r="B44" s="60" t="str" cm="1">
        <f t="array" ref="B44">IF(ISBLANK($A44), "", TRIM(IF(ISNUMBER(SEARCH("%)", INDEX(MVI_Sample!$A:$CC, $A44, B$1))), LEFT(INDEX(MVI_Sample!$A:$CC, $A44, B$1), FIND("(", INDEX(MVI_Sample!$A:$CC, $A44, B$1)) - 2), INDEX(MVI_Sample!$A:$CC, $A44, B$1))))</f>
        <v/>
      </c>
      <c r="C44" s="60" t="str" cm="1">
        <f t="array" ref="C44">IF(ISBLANK($A44),"",TRIM(INDEX(MVI_Sample!$A:$CC,$A44, C$1)))</f>
        <v/>
      </c>
      <c r="D44" s="60" t="str" cm="1">
        <f t="array" ref="D44">IF(ISBLANK($A44),"",TRIM(INDEX(MVI_Sample!C:C,$A44)))</f>
        <v/>
      </c>
      <c r="E44" s="60" t="e">
        <f>VLOOKUP(B44,Country_Info!C$2:F$30,2, FALSE)</f>
        <v>#N/A</v>
      </c>
      <c r="F44" s="60" t="str" cm="1">
        <f t="array" ref="F44">IF(ISBLANK($A44),"",TRIM(INDEX(MVI_Sample!$A:$CC,$A44, F$1)))</f>
        <v/>
      </c>
      <c r="G44" s="60" t="e">
        <f>IF(VLOOKUP(B44, Country_Info!C$2:F$30, 3, FALSE)="", "", VLOOKUP(B44, Country_Info!C$2:F$30, 3, FALSE))</f>
        <v>#N/A</v>
      </c>
      <c r="H44" s="60" t="str" cm="1">
        <f t="array" ref="H44">IF(ISBLANK($A44),"",TRIM(INDEX(MVI_Sample!$A:$CC,$A44, H$1)))</f>
        <v/>
      </c>
      <c r="I44" s="104" t="str" cm="1">
        <f t="array" ref="I44">IF(ISBLANK($A44),"",TRIM(INDEX(MVI_Sample!$A:$CC,$A44, I$1)))</f>
        <v/>
      </c>
      <c r="J44" s="104" t="str" cm="1">
        <f t="array" ref="J44">IF(ISBLANK($A44),"",TRIM(INDEX(MVI_Sample!$A:$CC,$A44, J$1)))</f>
        <v/>
      </c>
      <c r="K44" s="104" t="str" cm="1">
        <f t="array" ref="K44">IF(ISBLANK($A44),"",TRIM(INDEX(MVI_Sample!$A:$CC,$A44, K$1)))</f>
        <v/>
      </c>
      <c r="L44" s="104" t="str" cm="1">
        <f t="array" ref="L44">IF(ISBLANK($A44),"",TRIM(INDEX(MVI_Sample!$A:$CC,$A44, L$1)))</f>
        <v/>
      </c>
      <c r="M44" s="104" t="str" cm="1">
        <f t="array" ref="M44">IF(ISBLANK($A44),"",TRIM(INDEX(MVI_Sample!$A:$CC,$A44, M$1)))</f>
        <v/>
      </c>
      <c r="N44" s="104" t="str" cm="1">
        <f t="array" ref="N44">IF(ISBLANK($A44),"",TRIM(INDEX(MVI_Sample!$A:$CC,$A44, N$1)))</f>
        <v/>
      </c>
      <c r="O44" s="104" t="str" cm="1">
        <f t="array" ref="O44">IF(ISBLANK($A44),"",TRIM(INDEX(MVI_Sample!$A:$CC,$A44, O$1)))</f>
        <v/>
      </c>
      <c r="P44" s="80" t="str" cm="1">
        <f t="array" ref="P44">IF(ISBLANK($A44),"",TRIM(INDEX(MVI_Sample!$A:$CC,$A44, P$1)))</f>
        <v/>
      </c>
      <c r="Q44" s="80" t="str" cm="1">
        <f t="array" ref="Q44">IF(ISBLANK($A44),"",TRIM(INDEX(MVI_Sample!$A:$CC,$A44, Q$1)))</f>
        <v/>
      </c>
      <c r="R44" s="104" t="str" cm="1">
        <f t="array" ref="R44">IF(ISBLANK($A44),"",TRIM(INDEX(MVI_Sample!$A:$CC,$A44, R$1)))</f>
        <v/>
      </c>
    </row>
    <row r="45" spans="1:18" ht="15.75" x14ac:dyDescent="0.25">
      <c r="A45" s="60"/>
      <c r="B45" s="60" t="str" cm="1">
        <f t="array" ref="B45">IF(ISBLANK($A45), "", TRIM(IF(ISNUMBER(SEARCH("%)", INDEX(MVI_Sample!$A:$CC, $A45, B$1))), LEFT(INDEX(MVI_Sample!$A:$CC, $A45, B$1), FIND("(", INDEX(MVI_Sample!$A:$CC, $A45, B$1)) - 2), INDEX(MVI_Sample!$A:$CC, $A45, B$1))))</f>
        <v/>
      </c>
      <c r="C45" s="60" t="str" cm="1">
        <f t="array" ref="C45">IF(ISBLANK($A45),"",TRIM(INDEX(MVI_Sample!$A:$CC,$A45, C$1)))</f>
        <v/>
      </c>
      <c r="D45" s="60" t="str" cm="1">
        <f t="array" ref="D45">IF(ISBLANK($A45),"",TRIM(INDEX(MVI_Sample!C:C,$A45)))</f>
        <v/>
      </c>
      <c r="E45" s="60" t="e">
        <f>VLOOKUP(B45,Country_Info!C$2:F$30,2, FALSE)</f>
        <v>#N/A</v>
      </c>
      <c r="F45" s="60" t="str" cm="1">
        <f t="array" ref="F45">IF(ISBLANK($A45),"",TRIM(INDEX(MVI_Sample!$A:$CC,$A45, F$1)))</f>
        <v/>
      </c>
      <c r="G45" s="60" t="e">
        <f>IF(VLOOKUP(B45, Country_Info!C$2:F$30, 3, FALSE)="", "", VLOOKUP(B45, Country_Info!C$2:F$30, 3, FALSE))</f>
        <v>#N/A</v>
      </c>
      <c r="H45" s="60" t="str" cm="1">
        <f t="array" ref="H45">IF(ISBLANK($A45),"",TRIM(INDEX(MVI_Sample!$A:$CC,$A45, H$1)))</f>
        <v/>
      </c>
      <c r="I45" s="104" t="str" cm="1">
        <f t="array" ref="I45">IF(ISBLANK($A45),"",TRIM(INDEX(MVI_Sample!$A:$CC,$A45, I$1)))</f>
        <v/>
      </c>
      <c r="J45" s="104" t="str" cm="1">
        <f t="array" ref="J45">IF(ISBLANK($A45),"",TRIM(INDEX(MVI_Sample!$A:$CC,$A45, J$1)))</f>
        <v/>
      </c>
      <c r="K45" s="104" t="str" cm="1">
        <f t="array" ref="K45">IF(ISBLANK($A45),"",TRIM(INDEX(MVI_Sample!$A:$CC,$A45, K$1)))</f>
        <v/>
      </c>
      <c r="L45" s="104" t="str" cm="1">
        <f t="array" ref="L45">IF(ISBLANK($A45),"",TRIM(INDEX(MVI_Sample!$A:$CC,$A45, L$1)))</f>
        <v/>
      </c>
      <c r="M45" s="104" t="str" cm="1">
        <f t="array" ref="M45">IF(ISBLANK($A45),"",TRIM(INDEX(MVI_Sample!$A:$CC,$A45, M$1)))</f>
        <v/>
      </c>
      <c r="N45" s="104" t="str" cm="1">
        <f t="array" ref="N45">IF(ISBLANK($A45),"",TRIM(INDEX(MVI_Sample!$A:$CC,$A45, N$1)))</f>
        <v/>
      </c>
      <c r="O45" s="104" t="str" cm="1">
        <f t="array" ref="O45">IF(ISBLANK($A45),"",TRIM(INDEX(MVI_Sample!$A:$CC,$A45, O$1)))</f>
        <v/>
      </c>
      <c r="P45" s="80" t="str" cm="1">
        <f t="array" ref="P45">IF(ISBLANK($A45),"",TRIM(INDEX(MVI_Sample!$A:$CC,$A45, P$1)))</f>
        <v/>
      </c>
      <c r="Q45" s="80" t="str" cm="1">
        <f t="array" ref="Q45">IF(ISBLANK($A45),"",TRIM(INDEX(MVI_Sample!$A:$CC,$A45, Q$1)))</f>
        <v/>
      </c>
      <c r="R45" s="104" t="str" cm="1">
        <f t="array" ref="R45">IF(ISBLANK($A45),"",TRIM(INDEX(MVI_Sample!$A:$CC,$A45, R$1)))</f>
        <v/>
      </c>
    </row>
    <row r="46" spans="1:18" ht="15.75" x14ac:dyDescent="0.25">
      <c r="A46" s="60"/>
      <c r="B46" s="60" t="str" cm="1">
        <f t="array" ref="B46">IF(ISBLANK($A46), "", TRIM(IF(ISNUMBER(SEARCH("%)", INDEX(MVI_Sample!$A:$CC, $A46, B$1))), LEFT(INDEX(MVI_Sample!$A:$CC, $A46, B$1), FIND("(", INDEX(MVI_Sample!$A:$CC, $A46, B$1)) - 2), INDEX(MVI_Sample!$A:$CC, $A46, B$1))))</f>
        <v/>
      </c>
      <c r="C46" s="60" t="str" cm="1">
        <f t="array" ref="C46">IF(ISBLANK($A46),"",TRIM(INDEX(MVI_Sample!$A:$CC,$A46, C$1)))</f>
        <v/>
      </c>
      <c r="D46" s="60" t="str" cm="1">
        <f t="array" ref="D46">IF(ISBLANK($A46),"",TRIM(INDEX(MVI_Sample!C:C,$A46)))</f>
        <v/>
      </c>
      <c r="E46" s="60" t="e">
        <f>VLOOKUP(B46,Country_Info!C$2:F$30,2, FALSE)</f>
        <v>#N/A</v>
      </c>
      <c r="F46" s="60" t="str" cm="1">
        <f t="array" ref="F46">IF(ISBLANK($A46),"",TRIM(INDEX(MVI_Sample!$A:$CC,$A46, F$1)))</f>
        <v/>
      </c>
      <c r="G46" s="60" t="e">
        <f>IF(VLOOKUP(B46, Country_Info!C$2:F$30, 3, FALSE)="", "", VLOOKUP(B46, Country_Info!C$2:F$30, 3, FALSE))</f>
        <v>#N/A</v>
      </c>
      <c r="H46" s="60" t="str" cm="1">
        <f t="array" ref="H46">IF(ISBLANK($A46),"",TRIM(INDEX(MVI_Sample!$A:$CC,$A46, H$1)))</f>
        <v/>
      </c>
      <c r="I46" s="104" t="str" cm="1">
        <f t="array" ref="I46">IF(ISBLANK($A46),"",TRIM(INDEX(MVI_Sample!$A:$CC,$A46, I$1)))</f>
        <v/>
      </c>
      <c r="J46" s="104" t="str" cm="1">
        <f t="array" ref="J46">IF(ISBLANK($A46),"",TRIM(INDEX(MVI_Sample!$A:$CC,$A46, J$1)))</f>
        <v/>
      </c>
      <c r="K46" s="104" t="str" cm="1">
        <f t="array" ref="K46">IF(ISBLANK($A46),"",TRIM(INDEX(MVI_Sample!$A:$CC,$A46, K$1)))</f>
        <v/>
      </c>
      <c r="L46" s="104" t="str" cm="1">
        <f t="array" ref="L46">IF(ISBLANK($A46),"",TRIM(INDEX(MVI_Sample!$A:$CC,$A46, L$1)))</f>
        <v/>
      </c>
      <c r="M46" s="104" t="str" cm="1">
        <f t="array" ref="M46">IF(ISBLANK($A46),"",TRIM(INDEX(MVI_Sample!$A:$CC,$A46, M$1)))</f>
        <v/>
      </c>
      <c r="N46" s="104" t="str" cm="1">
        <f t="array" ref="N46">IF(ISBLANK($A46),"",TRIM(INDEX(MVI_Sample!$A:$CC,$A46, N$1)))</f>
        <v/>
      </c>
      <c r="O46" s="104" t="str" cm="1">
        <f t="array" ref="O46">IF(ISBLANK($A46),"",TRIM(INDEX(MVI_Sample!$A:$CC,$A46, O$1)))</f>
        <v/>
      </c>
      <c r="P46" s="80" t="str" cm="1">
        <f t="array" ref="P46">IF(ISBLANK($A46),"",TRIM(INDEX(MVI_Sample!$A:$CC,$A46, P$1)))</f>
        <v/>
      </c>
      <c r="Q46" s="80" t="str" cm="1">
        <f t="array" ref="Q46">IF(ISBLANK($A46),"",TRIM(INDEX(MVI_Sample!$A:$CC,$A46, Q$1)))</f>
        <v/>
      </c>
      <c r="R46" s="104" t="str" cm="1">
        <f t="array" ref="R46">IF(ISBLANK($A46),"",TRIM(INDEX(MVI_Sample!$A:$CC,$A46, R$1)))</f>
        <v/>
      </c>
    </row>
    <row r="47" spans="1:18" ht="15.75" x14ac:dyDescent="0.25">
      <c r="A47" s="60"/>
      <c r="B47" s="60" t="str" cm="1">
        <f t="array" ref="B47">IF(ISBLANK($A47), "", TRIM(IF(ISNUMBER(SEARCH("%)", INDEX(MVI_Sample!$A:$CC, $A47, B$1))), LEFT(INDEX(MVI_Sample!$A:$CC, $A47, B$1), FIND("(", INDEX(MVI_Sample!$A:$CC, $A47, B$1)) - 2), INDEX(MVI_Sample!$A:$CC, $A47, B$1))))</f>
        <v/>
      </c>
      <c r="C47" s="60" t="str" cm="1">
        <f t="array" ref="C47">IF(ISBLANK($A47),"",TRIM(INDEX(MVI_Sample!$A:$CC,$A47, C$1)))</f>
        <v/>
      </c>
      <c r="D47" s="60" t="str" cm="1">
        <f t="array" ref="D47">IF(ISBLANK($A47),"",TRIM(INDEX(MVI_Sample!C:C,$A47)))</f>
        <v/>
      </c>
      <c r="E47" s="60" t="e">
        <f>VLOOKUP(B47,Country_Info!C$2:F$30,2, FALSE)</f>
        <v>#N/A</v>
      </c>
      <c r="F47" s="60" t="str" cm="1">
        <f t="array" ref="F47">IF(ISBLANK($A47),"",TRIM(INDEX(MVI_Sample!$A:$CC,$A47, F$1)))</f>
        <v/>
      </c>
      <c r="G47" s="60" t="e">
        <f>IF(VLOOKUP(B47, Country_Info!C$2:F$30, 3, FALSE)="", "", VLOOKUP(B47, Country_Info!C$2:F$30, 3, FALSE))</f>
        <v>#N/A</v>
      </c>
      <c r="H47" s="60" t="str" cm="1">
        <f t="array" ref="H47">IF(ISBLANK($A47),"",TRIM(INDEX(MVI_Sample!$A:$CC,$A47, H$1)))</f>
        <v/>
      </c>
      <c r="I47" s="104" t="str" cm="1">
        <f t="array" ref="I47">IF(ISBLANK($A47),"",TRIM(INDEX(MVI_Sample!$A:$CC,$A47, I$1)))</f>
        <v/>
      </c>
      <c r="J47" s="104" t="str" cm="1">
        <f t="array" ref="J47">IF(ISBLANK($A47),"",TRIM(INDEX(MVI_Sample!$A:$CC,$A47, J$1)))</f>
        <v/>
      </c>
      <c r="K47" s="104" t="str" cm="1">
        <f t="array" ref="K47">IF(ISBLANK($A47),"",TRIM(INDEX(MVI_Sample!$A:$CC,$A47, K$1)))</f>
        <v/>
      </c>
      <c r="L47" s="104" t="str" cm="1">
        <f t="array" ref="L47">IF(ISBLANK($A47),"",TRIM(INDEX(MVI_Sample!$A:$CC,$A47, L$1)))</f>
        <v/>
      </c>
      <c r="M47" s="104" t="str" cm="1">
        <f t="array" ref="M47">IF(ISBLANK($A47),"",TRIM(INDEX(MVI_Sample!$A:$CC,$A47, M$1)))</f>
        <v/>
      </c>
      <c r="N47" s="104" t="str" cm="1">
        <f t="array" ref="N47">IF(ISBLANK($A47),"",TRIM(INDEX(MVI_Sample!$A:$CC,$A47, N$1)))</f>
        <v/>
      </c>
      <c r="O47" s="104" t="str" cm="1">
        <f t="array" ref="O47">IF(ISBLANK($A47),"",TRIM(INDEX(MVI_Sample!$A:$CC,$A47, O$1)))</f>
        <v/>
      </c>
      <c r="P47" s="80" t="str" cm="1">
        <f t="array" ref="P47">IF(ISBLANK($A47),"",TRIM(INDEX(MVI_Sample!$A:$CC,$A47, P$1)))</f>
        <v/>
      </c>
      <c r="Q47" s="80" t="str" cm="1">
        <f t="array" ref="Q47">IF(ISBLANK($A47),"",TRIM(INDEX(MVI_Sample!$A:$CC,$A47, Q$1)))</f>
        <v/>
      </c>
      <c r="R47" s="104" t="str" cm="1">
        <f t="array" ref="R47">IF(ISBLANK($A47),"",TRIM(INDEX(MVI_Sample!$A:$CC,$A47, R$1)))</f>
        <v/>
      </c>
    </row>
    <row r="48" spans="1:18" ht="15.75" x14ac:dyDescent="0.25">
      <c r="A48" s="60"/>
      <c r="B48" s="60" t="str" cm="1">
        <f t="array" ref="B48">IF(ISBLANK($A48), "", TRIM(IF(ISNUMBER(SEARCH("%)", INDEX(MVI_Sample!$A:$CC, $A48, B$1))), LEFT(INDEX(MVI_Sample!$A:$CC, $A48, B$1), FIND("(", INDEX(MVI_Sample!$A:$CC, $A48, B$1)) - 2), INDEX(MVI_Sample!$A:$CC, $A48, B$1))))</f>
        <v/>
      </c>
      <c r="C48" s="60" t="str" cm="1">
        <f t="array" ref="C48">IF(ISBLANK($A48),"",TRIM(INDEX(MVI_Sample!$A:$CC,$A48, C$1)))</f>
        <v/>
      </c>
      <c r="D48" s="60" t="str" cm="1">
        <f t="array" ref="D48">IF(ISBLANK($A48),"",TRIM(INDEX(MVI_Sample!C:C,$A48)))</f>
        <v/>
      </c>
      <c r="E48" s="60" t="e">
        <f>VLOOKUP(B48,Country_Info!C$2:F$30,2, FALSE)</f>
        <v>#N/A</v>
      </c>
      <c r="F48" s="60" t="str" cm="1">
        <f t="array" ref="F48">IF(ISBLANK($A48),"",TRIM(INDEX(MVI_Sample!$A:$CC,$A48, F$1)))</f>
        <v/>
      </c>
      <c r="G48" s="60" t="e">
        <f>IF(VLOOKUP(B48, Country_Info!C$2:F$30, 3, FALSE)="", "", VLOOKUP(B48, Country_Info!C$2:F$30, 3, FALSE))</f>
        <v>#N/A</v>
      </c>
      <c r="H48" s="60" t="str" cm="1">
        <f t="array" ref="H48">IF(ISBLANK($A48),"",TRIM(INDEX(MVI_Sample!$A:$CC,$A48, H$1)))</f>
        <v/>
      </c>
      <c r="I48" s="104" t="str" cm="1">
        <f t="array" ref="I48">IF(ISBLANK($A48),"",TRIM(INDEX(MVI_Sample!$A:$CC,$A48, I$1)))</f>
        <v/>
      </c>
      <c r="J48" s="104" t="str" cm="1">
        <f t="array" ref="J48">IF(ISBLANK($A48),"",TRIM(INDEX(MVI_Sample!$A:$CC,$A48, J$1)))</f>
        <v/>
      </c>
      <c r="K48" s="104" t="str" cm="1">
        <f t="array" ref="K48">IF(ISBLANK($A48),"",TRIM(INDEX(MVI_Sample!$A:$CC,$A48, K$1)))</f>
        <v/>
      </c>
      <c r="L48" s="104" t="str" cm="1">
        <f t="array" ref="L48">IF(ISBLANK($A48),"",TRIM(INDEX(MVI_Sample!$A:$CC,$A48, L$1)))</f>
        <v/>
      </c>
      <c r="M48" s="104" t="str" cm="1">
        <f t="array" ref="M48">IF(ISBLANK($A48),"",TRIM(INDEX(MVI_Sample!$A:$CC,$A48, M$1)))</f>
        <v/>
      </c>
      <c r="N48" s="104" t="str" cm="1">
        <f t="array" ref="N48">IF(ISBLANK($A48),"",TRIM(INDEX(MVI_Sample!$A:$CC,$A48, N$1)))</f>
        <v/>
      </c>
      <c r="O48" s="104" t="str" cm="1">
        <f t="array" ref="O48">IF(ISBLANK($A48),"",TRIM(INDEX(MVI_Sample!$A:$CC,$A48, O$1)))</f>
        <v/>
      </c>
      <c r="P48" s="80" t="str" cm="1">
        <f t="array" ref="P48">IF(ISBLANK($A48),"",TRIM(INDEX(MVI_Sample!$A:$CC,$A48, P$1)))</f>
        <v/>
      </c>
      <c r="Q48" s="80" t="str" cm="1">
        <f t="array" ref="Q48">IF(ISBLANK($A48),"",TRIM(INDEX(MVI_Sample!$A:$CC,$A48, Q$1)))</f>
        <v/>
      </c>
      <c r="R48" s="104" t="str" cm="1">
        <f t="array" ref="R48">IF(ISBLANK($A48),"",TRIM(INDEX(MVI_Sample!$A:$CC,$A48, R$1)))</f>
        <v/>
      </c>
    </row>
    <row r="49" spans="1:18" ht="15.75" x14ac:dyDescent="0.25">
      <c r="A49" s="60"/>
      <c r="B49" s="60" t="str" cm="1">
        <f t="array" ref="B49">IF(ISBLANK($A49), "", TRIM(IF(ISNUMBER(SEARCH("%)", INDEX(MVI_Sample!$A:$CC, $A49, B$1))), LEFT(INDEX(MVI_Sample!$A:$CC, $A49, B$1), FIND("(", INDEX(MVI_Sample!$A:$CC, $A49, B$1)) - 2), INDEX(MVI_Sample!$A:$CC, $A49, B$1))))</f>
        <v/>
      </c>
      <c r="C49" s="60" t="str" cm="1">
        <f t="array" ref="C49">IF(ISBLANK($A49),"",TRIM(INDEX(MVI_Sample!$A:$CC,$A49, C$1)))</f>
        <v/>
      </c>
      <c r="D49" s="60" t="str" cm="1">
        <f t="array" ref="D49">IF(ISBLANK($A49),"",TRIM(INDEX(MVI_Sample!C:C,$A49)))</f>
        <v/>
      </c>
      <c r="E49" s="60" t="e">
        <f>VLOOKUP(B49,Country_Info!C$2:F$30,2, FALSE)</f>
        <v>#N/A</v>
      </c>
      <c r="F49" s="60" t="str" cm="1">
        <f t="array" ref="F49">IF(ISBLANK($A49),"",TRIM(INDEX(MVI_Sample!$A:$CC,$A49, F$1)))</f>
        <v/>
      </c>
      <c r="G49" s="60" t="e">
        <f>IF(VLOOKUP(B49, Country_Info!C$2:F$30, 3, FALSE)="", "", VLOOKUP(B49, Country_Info!C$2:F$30, 3, FALSE))</f>
        <v>#N/A</v>
      </c>
      <c r="H49" s="60" t="str" cm="1">
        <f t="array" ref="H49">IF(ISBLANK($A49),"",TRIM(INDEX(MVI_Sample!$A:$CC,$A49, H$1)))</f>
        <v/>
      </c>
      <c r="I49" s="104" t="str" cm="1">
        <f t="array" ref="I49">IF(ISBLANK($A49),"",TRIM(INDEX(MVI_Sample!$A:$CC,$A49, I$1)))</f>
        <v/>
      </c>
      <c r="J49" s="104" t="str" cm="1">
        <f t="array" ref="J49">IF(ISBLANK($A49),"",TRIM(INDEX(MVI_Sample!$A:$CC,$A49, J$1)))</f>
        <v/>
      </c>
      <c r="K49" s="104" t="str" cm="1">
        <f t="array" ref="K49">IF(ISBLANK($A49),"",TRIM(INDEX(MVI_Sample!$A:$CC,$A49, K$1)))</f>
        <v/>
      </c>
      <c r="L49" s="104" t="str" cm="1">
        <f t="array" ref="L49">IF(ISBLANK($A49),"",TRIM(INDEX(MVI_Sample!$A:$CC,$A49, L$1)))</f>
        <v/>
      </c>
      <c r="M49" s="104" t="str" cm="1">
        <f t="array" ref="M49">IF(ISBLANK($A49),"",TRIM(INDEX(MVI_Sample!$A:$CC,$A49, M$1)))</f>
        <v/>
      </c>
      <c r="N49" s="104" t="str" cm="1">
        <f t="array" ref="N49">IF(ISBLANK($A49),"",TRIM(INDEX(MVI_Sample!$A:$CC,$A49, N$1)))</f>
        <v/>
      </c>
      <c r="O49" s="104" t="str" cm="1">
        <f t="array" ref="O49">IF(ISBLANK($A49),"",TRIM(INDEX(MVI_Sample!$A:$CC,$A49, O$1)))</f>
        <v/>
      </c>
      <c r="P49" s="80" t="str" cm="1">
        <f t="array" ref="P49">IF(ISBLANK($A49),"",TRIM(INDEX(MVI_Sample!$A:$CC,$A49, P$1)))</f>
        <v/>
      </c>
      <c r="Q49" s="80" t="str" cm="1">
        <f t="array" ref="Q49">IF(ISBLANK($A49),"",TRIM(INDEX(MVI_Sample!$A:$CC,$A49, Q$1)))</f>
        <v/>
      </c>
      <c r="R49" s="104" t="str" cm="1">
        <f t="array" ref="R49">IF(ISBLANK($A49),"",TRIM(INDEX(MVI_Sample!$A:$CC,$A49, R$1)))</f>
        <v/>
      </c>
    </row>
    <row r="50" spans="1:18" ht="15.75" x14ac:dyDescent="0.25">
      <c r="A50" s="60"/>
      <c r="B50" s="60" t="str" cm="1">
        <f t="array" ref="B50">IF(ISBLANK($A50), "", TRIM(IF(ISNUMBER(SEARCH("%)", INDEX(MVI_Sample!$A:$CC, $A50, B$1))), LEFT(INDEX(MVI_Sample!$A:$CC, $A50, B$1), FIND("(", INDEX(MVI_Sample!$A:$CC, $A50, B$1)) - 2), INDEX(MVI_Sample!$A:$CC, $A50, B$1))))</f>
        <v/>
      </c>
      <c r="C50" s="60" t="str" cm="1">
        <f t="array" ref="C50">IF(ISBLANK($A50),"",TRIM(INDEX(MVI_Sample!$A:$CC,$A50, C$1)))</f>
        <v/>
      </c>
      <c r="D50" s="60" t="str" cm="1">
        <f t="array" ref="D50">IF(ISBLANK($A50),"",TRIM(INDEX(MVI_Sample!C:C,$A50)))</f>
        <v/>
      </c>
      <c r="E50" s="60" t="e">
        <f>VLOOKUP(B50,Country_Info!C$2:F$30,2, FALSE)</f>
        <v>#N/A</v>
      </c>
      <c r="F50" s="60" t="str" cm="1">
        <f t="array" ref="F50">IF(ISBLANK($A50),"",TRIM(INDEX(MVI_Sample!$A:$CC,$A50, F$1)))</f>
        <v/>
      </c>
      <c r="G50" s="60" t="e">
        <f>IF(VLOOKUP(B50, Country_Info!C$2:F$30, 3, FALSE)="", "", VLOOKUP(B50, Country_Info!C$2:F$30, 3, FALSE))</f>
        <v>#N/A</v>
      </c>
      <c r="H50" s="60" t="str" cm="1">
        <f t="array" ref="H50">IF(ISBLANK($A50),"",TRIM(INDEX(MVI_Sample!$A:$CC,$A50, H$1)))</f>
        <v/>
      </c>
      <c r="I50" s="104" t="str" cm="1">
        <f t="array" ref="I50">IF(ISBLANK($A50),"",TRIM(INDEX(MVI_Sample!$A:$CC,$A50, I$1)))</f>
        <v/>
      </c>
      <c r="J50" s="104" t="str" cm="1">
        <f t="array" ref="J50">IF(ISBLANK($A50),"",TRIM(INDEX(MVI_Sample!$A:$CC,$A50, J$1)))</f>
        <v/>
      </c>
      <c r="K50" s="104" t="str" cm="1">
        <f t="array" ref="K50">IF(ISBLANK($A50),"",TRIM(INDEX(MVI_Sample!$A:$CC,$A50, K$1)))</f>
        <v/>
      </c>
      <c r="L50" s="104" t="str" cm="1">
        <f t="array" ref="L50">IF(ISBLANK($A50),"",TRIM(INDEX(MVI_Sample!$A:$CC,$A50, L$1)))</f>
        <v/>
      </c>
      <c r="M50" s="104" t="str" cm="1">
        <f t="array" ref="M50">IF(ISBLANK($A50),"",TRIM(INDEX(MVI_Sample!$A:$CC,$A50, M$1)))</f>
        <v/>
      </c>
      <c r="N50" s="104" t="str" cm="1">
        <f t="array" ref="N50">IF(ISBLANK($A50),"",TRIM(INDEX(MVI_Sample!$A:$CC,$A50, N$1)))</f>
        <v/>
      </c>
      <c r="O50" s="104" t="str" cm="1">
        <f t="array" ref="O50">IF(ISBLANK($A50),"",TRIM(INDEX(MVI_Sample!$A:$CC,$A50, O$1)))</f>
        <v/>
      </c>
      <c r="P50" s="80" t="str" cm="1">
        <f t="array" ref="P50">IF(ISBLANK($A50),"",TRIM(INDEX(MVI_Sample!$A:$CC,$A50, P$1)))</f>
        <v/>
      </c>
      <c r="Q50" s="80" t="str" cm="1">
        <f t="array" ref="Q50">IF(ISBLANK($A50),"",TRIM(INDEX(MVI_Sample!$A:$CC,$A50, Q$1)))</f>
        <v/>
      </c>
      <c r="R50" s="104" t="str" cm="1">
        <f t="array" ref="R50">IF(ISBLANK($A50),"",TRIM(INDEX(MVI_Sample!$A:$CC,$A50, R$1)))</f>
        <v/>
      </c>
    </row>
    <row r="51" spans="1:18" ht="15.75" x14ac:dyDescent="0.25">
      <c r="A51" s="60"/>
      <c r="B51" s="60" t="str" cm="1">
        <f t="array" ref="B51">IF(ISBLANK($A51), "", TRIM(IF(ISNUMBER(SEARCH("%)", INDEX(MVI_Sample!$A:$CC, $A51, B$1))), LEFT(INDEX(MVI_Sample!$A:$CC, $A51, B$1), FIND("(", INDEX(MVI_Sample!$A:$CC, $A51, B$1)) - 2), INDEX(MVI_Sample!$A:$CC, $A51, B$1))))</f>
        <v/>
      </c>
      <c r="C51" s="60" t="str" cm="1">
        <f t="array" ref="C51">IF(ISBLANK($A51),"",TRIM(INDEX(MVI_Sample!$A:$CC,$A51, C$1)))</f>
        <v/>
      </c>
      <c r="D51" s="60" t="str" cm="1">
        <f t="array" ref="D51">IF(ISBLANK($A51),"",TRIM(INDEX(MVI_Sample!C:C,$A51)))</f>
        <v/>
      </c>
      <c r="E51" s="60" t="e">
        <f>VLOOKUP(B51,Country_Info!C$2:F$30,2, FALSE)</f>
        <v>#N/A</v>
      </c>
      <c r="F51" s="60" t="str" cm="1">
        <f t="array" ref="F51">IF(ISBLANK($A51),"",TRIM(INDEX(MVI_Sample!$A:$CC,$A51, F$1)))</f>
        <v/>
      </c>
      <c r="G51" s="60" t="e">
        <f>IF(VLOOKUP(B51, Country_Info!C$2:F$30, 3, FALSE)="", "", VLOOKUP(B51, Country_Info!C$2:F$30, 3, FALSE))</f>
        <v>#N/A</v>
      </c>
      <c r="H51" s="60" t="str" cm="1">
        <f t="array" ref="H51">IF(ISBLANK($A51),"",TRIM(INDEX(MVI_Sample!$A:$CC,$A51, H$1)))</f>
        <v/>
      </c>
      <c r="I51" s="104" t="str" cm="1">
        <f t="array" ref="I51">IF(ISBLANK($A51),"",TRIM(INDEX(MVI_Sample!$A:$CC,$A51, I$1)))</f>
        <v/>
      </c>
      <c r="J51" s="104" t="str" cm="1">
        <f t="array" ref="J51">IF(ISBLANK($A51),"",TRIM(INDEX(MVI_Sample!$A:$CC,$A51, J$1)))</f>
        <v/>
      </c>
      <c r="K51" s="104" t="str" cm="1">
        <f t="array" ref="K51">IF(ISBLANK($A51),"",TRIM(INDEX(MVI_Sample!$A:$CC,$A51, K$1)))</f>
        <v/>
      </c>
      <c r="L51" s="104" t="str" cm="1">
        <f t="array" ref="L51">IF(ISBLANK($A51),"",TRIM(INDEX(MVI_Sample!$A:$CC,$A51, L$1)))</f>
        <v/>
      </c>
      <c r="M51" s="104" t="str" cm="1">
        <f t="array" ref="M51">IF(ISBLANK($A51),"",TRIM(INDEX(MVI_Sample!$A:$CC,$A51, M$1)))</f>
        <v/>
      </c>
      <c r="N51" s="104" t="str" cm="1">
        <f t="array" ref="N51">IF(ISBLANK($A51),"",TRIM(INDEX(MVI_Sample!$A:$CC,$A51, N$1)))</f>
        <v/>
      </c>
      <c r="O51" s="104" t="str" cm="1">
        <f t="array" ref="O51">IF(ISBLANK($A51),"",TRIM(INDEX(MVI_Sample!$A:$CC,$A51, O$1)))</f>
        <v/>
      </c>
      <c r="P51" s="80" t="str" cm="1">
        <f t="array" ref="P51">IF(ISBLANK($A51),"",TRIM(INDEX(MVI_Sample!$A:$CC,$A51, P$1)))</f>
        <v/>
      </c>
      <c r="Q51" s="80" t="str" cm="1">
        <f t="array" ref="Q51">IF(ISBLANK($A51),"",TRIM(INDEX(MVI_Sample!$A:$CC,$A51, Q$1)))</f>
        <v/>
      </c>
      <c r="R51" s="104" t="str" cm="1">
        <f t="array" ref="R51">IF(ISBLANK($A51),"",TRIM(INDEX(MVI_Sample!$A:$CC,$A51, R$1)))</f>
        <v/>
      </c>
    </row>
    <row r="52" spans="1:18" ht="15.75" x14ac:dyDescent="0.25">
      <c r="A52" s="60"/>
      <c r="B52" s="60" t="str" cm="1">
        <f t="array" ref="B52">IF(ISBLANK($A52), "", TRIM(IF(ISNUMBER(SEARCH("%)", INDEX(MVI_Sample!$A:$CC, $A52, B$1))), LEFT(INDEX(MVI_Sample!$A:$CC, $A52, B$1), FIND("(", INDEX(MVI_Sample!$A:$CC, $A52, B$1)) - 2), INDEX(MVI_Sample!$A:$CC, $A52, B$1))))</f>
        <v/>
      </c>
      <c r="C52" s="60" t="str" cm="1">
        <f t="array" ref="C52">IF(ISBLANK($A52),"",TRIM(INDEX(MVI_Sample!$A:$CC,$A52, C$1)))</f>
        <v/>
      </c>
      <c r="D52" s="60" t="str" cm="1">
        <f t="array" ref="D52">IF(ISBLANK($A52),"",TRIM(INDEX(MVI_Sample!C:C,$A52)))</f>
        <v/>
      </c>
      <c r="E52" s="60" t="e">
        <f>VLOOKUP(B52,Country_Info!C$2:F$30,2, FALSE)</f>
        <v>#N/A</v>
      </c>
      <c r="F52" s="60" t="str" cm="1">
        <f t="array" ref="F52">IF(ISBLANK($A52),"",TRIM(INDEX(MVI_Sample!$A:$CC,$A52, F$1)))</f>
        <v/>
      </c>
      <c r="G52" s="60" t="e">
        <f>IF(VLOOKUP(B52, Country_Info!C$2:F$30, 3, FALSE)="", "", VLOOKUP(B52, Country_Info!C$2:F$30, 3, FALSE))</f>
        <v>#N/A</v>
      </c>
      <c r="H52" s="60" t="str" cm="1">
        <f t="array" ref="H52">IF(ISBLANK($A52),"",TRIM(INDEX(MVI_Sample!$A:$CC,$A52, H$1)))</f>
        <v/>
      </c>
      <c r="I52" s="104" t="str" cm="1">
        <f t="array" ref="I52">IF(ISBLANK($A52),"",TRIM(INDEX(MVI_Sample!$A:$CC,$A52, I$1)))</f>
        <v/>
      </c>
      <c r="J52" s="104" t="str" cm="1">
        <f t="array" ref="J52">IF(ISBLANK($A52),"",TRIM(INDEX(MVI_Sample!$A:$CC,$A52, J$1)))</f>
        <v/>
      </c>
      <c r="K52" s="104" t="str" cm="1">
        <f t="array" ref="K52">IF(ISBLANK($A52),"",TRIM(INDEX(MVI_Sample!$A:$CC,$A52, K$1)))</f>
        <v/>
      </c>
      <c r="L52" s="104" t="str" cm="1">
        <f t="array" ref="L52">IF(ISBLANK($A52),"",TRIM(INDEX(MVI_Sample!$A:$CC,$A52, L$1)))</f>
        <v/>
      </c>
      <c r="M52" s="104" t="str" cm="1">
        <f t="array" ref="M52">IF(ISBLANK($A52),"",TRIM(INDEX(MVI_Sample!$A:$CC,$A52, M$1)))</f>
        <v/>
      </c>
      <c r="N52" s="104" t="str" cm="1">
        <f t="array" ref="N52">IF(ISBLANK($A52),"",TRIM(INDEX(MVI_Sample!$A:$CC,$A52, N$1)))</f>
        <v/>
      </c>
      <c r="O52" s="104" t="str" cm="1">
        <f t="array" ref="O52">IF(ISBLANK($A52),"",TRIM(INDEX(MVI_Sample!$A:$CC,$A52, O$1)))</f>
        <v/>
      </c>
      <c r="P52" s="80" t="str" cm="1">
        <f t="array" ref="P52">IF(ISBLANK($A52),"",TRIM(INDEX(MVI_Sample!$A:$CC,$A52, P$1)))</f>
        <v/>
      </c>
      <c r="Q52" s="80" t="str" cm="1">
        <f t="array" ref="Q52">IF(ISBLANK($A52),"",TRIM(INDEX(MVI_Sample!$A:$CC,$A52, Q$1)))</f>
        <v/>
      </c>
      <c r="R52" s="104" t="str" cm="1">
        <f t="array" ref="R52">IF(ISBLANK($A52),"",TRIM(INDEX(MVI_Sample!$A:$CC,$A52, R$1)))</f>
        <v/>
      </c>
    </row>
    <row r="53" spans="1:18" ht="15.75" x14ac:dyDescent="0.25">
      <c r="A53" s="60"/>
      <c r="B53" s="60" t="str" cm="1">
        <f t="array" ref="B53">IF(ISBLANK($A53), "", TRIM(IF(ISNUMBER(SEARCH("%)", INDEX(MVI_Sample!$A:$CC, $A53, B$1))), LEFT(INDEX(MVI_Sample!$A:$CC, $A53, B$1), FIND("(", INDEX(MVI_Sample!$A:$CC, $A53, B$1)) - 2), INDEX(MVI_Sample!$A:$CC, $A53, B$1))))</f>
        <v/>
      </c>
      <c r="C53" s="60" t="str" cm="1">
        <f t="array" ref="C53">IF(ISBLANK($A53),"",TRIM(INDEX(MVI_Sample!$A:$CC,$A53, C$1)))</f>
        <v/>
      </c>
      <c r="D53" s="60" t="str" cm="1">
        <f t="array" ref="D53">IF(ISBLANK($A53),"",TRIM(INDEX(MVI_Sample!C:C,$A53)))</f>
        <v/>
      </c>
      <c r="E53" s="60" t="e">
        <f>VLOOKUP(B53,Country_Info!C$2:F$30,2, FALSE)</f>
        <v>#N/A</v>
      </c>
      <c r="F53" s="60" t="str" cm="1">
        <f t="array" ref="F53">IF(ISBLANK($A53),"",TRIM(INDEX(MVI_Sample!$A:$CC,$A53, F$1)))</f>
        <v/>
      </c>
      <c r="G53" s="60" t="e">
        <f>IF(VLOOKUP(B53, Country_Info!C$2:F$30, 3, FALSE)="", "", VLOOKUP(B53, Country_Info!C$2:F$30, 3, FALSE))</f>
        <v>#N/A</v>
      </c>
      <c r="H53" s="60" t="str" cm="1">
        <f t="array" ref="H53">IF(ISBLANK($A53),"",TRIM(INDEX(MVI_Sample!$A:$CC,$A53, H$1)))</f>
        <v/>
      </c>
      <c r="I53" s="104" t="str" cm="1">
        <f t="array" ref="I53">IF(ISBLANK($A53),"",TRIM(INDEX(MVI_Sample!$A:$CC,$A53, I$1)))</f>
        <v/>
      </c>
      <c r="J53" s="104" t="str" cm="1">
        <f t="array" ref="J53">IF(ISBLANK($A53),"",TRIM(INDEX(MVI_Sample!$A:$CC,$A53, J$1)))</f>
        <v/>
      </c>
      <c r="K53" s="104" t="str" cm="1">
        <f t="array" ref="K53">IF(ISBLANK($A53),"",TRIM(INDEX(MVI_Sample!$A:$CC,$A53, K$1)))</f>
        <v/>
      </c>
      <c r="L53" s="104" t="str" cm="1">
        <f t="array" ref="L53">IF(ISBLANK($A53),"",TRIM(INDEX(MVI_Sample!$A:$CC,$A53, L$1)))</f>
        <v/>
      </c>
      <c r="M53" s="104" t="str" cm="1">
        <f t="array" ref="M53">IF(ISBLANK($A53),"",TRIM(INDEX(MVI_Sample!$A:$CC,$A53, M$1)))</f>
        <v/>
      </c>
      <c r="N53" s="104" t="str" cm="1">
        <f t="array" ref="N53">IF(ISBLANK($A53),"",TRIM(INDEX(MVI_Sample!$A:$CC,$A53, N$1)))</f>
        <v/>
      </c>
      <c r="O53" s="104" t="str" cm="1">
        <f t="array" ref="O53">IF(ISBLANK($A53),"",TRIM(INDEX(MVI_Sample!$A:$CC,$A53, O$1)))</f>
        <v/>
      </c>
      <c r="P53" s="80" t="str" cm="1">
        <f t="array" ref="P53">IF(ISBLANK($A53),"",TRIM(INDEX(MVI_Sample!$A:$CC,$A53, P$1)))</f>
        <v/>
      </c>
      <c r="Q53" s="80" t="str" cm="1">
        <f t="array" ref="Q53">IF(ISBLANK($A53),"",TRIM(INDEX(MVI_Sample!$A:$CC,$A53, Q$1)))</f>
        <v/>
      </c>
      <c r="R53" s="104" t="str" cm="1">
        <f t="array" ref="R53">IF(ISBLANK($A53),"",TRIM(INDEX(MVI_Sample!$A:$CC,$A53, R$1)))</f>
        <v/>
      </c>
    </row>
    <row r="54" spans="1:18" ht="15.75" x14ac:dyDescent="0.25">
      <c r="A54" s="60"/>
      <c r="B54" s="60" t="str" cm="1">
        <f t="array" ref="B54">IF(ISBLANK($A54), "", TRIM(IF(ISNUMBER(SEARCH("%)", INDEX(MVI_Sample!$A:$CC, $A54, B$1))), LEFT(INDEX(MVI_Sample!$A:$CC, $A54, B$1), FIND("(", INDEX(MVI_Sample!$A:$CC, $A54, B$1)) - 2), INDEX(MVI_Sample!$A:$CC, $A54, B$1))))</f>
        <v/>
      </c>
      <c r="C54" s="60" t="str" cm="1">
        <f t="array" ref="C54">IF(ISBLANK($A54),"",TRIM(INDEX(MVI_Sample!$A:$CC,$A54, C$1)))</f>
        <v/>
      </c>
      <c r="D54" s="60" t="str" cm="1">
        <f t="array" ref="D54">IF(ISBLANK($A54),"",TRIM(INDEX(MVI_Sample!C:C,$A54)))</f>
        <v/>
      </c>
      <c r="E54" s="60" t="e">
        <f>VLOOKUP(B54,Country_Info!C$2:F$30,2, FALSE)</f>
        <v>#N/A</v>
      </c>
      <c r="F54" s="60" t="str" cm="1">
        <f t="array" ref="F54">IF(ISBLANK($A54),"",TRIM(INDEX(MVI_Sample!$A:$CC,$A54, F$1)))</f>
        <v/>
      </c>
      <c r="G54" s="60" t="e">
        <f>IF(VLOOKUP(B54, Country_Info!C$2:F$30, 3, FALSE)="", "", VLOOKUP(B54, Country_Info!C$2:F$30, 3, FALSE))</f>
        <v>#N/A</v>
      </c>
      <c r="H54" s="60" t="str" cm="1">
        <f t="array" ref="H54">IF(ISBLANK($A54),"",TRIM(INDEX(MVI_Sample!$A:$CC,$A54, H$1)))</f>
        <v/>
      </c>
      <c r="I54" s="104" t="str" cm="1">
        <f t="array" ref="I54">IF(ISBLANK($A54),"",TRIM(INDEX(MVI_Sample!$A:$CC,$A54, I$1)))</f>
        <v/>
      </c>
      <c r="J54" s="104" t="str" cm="1">
        <f t="array" ref="J54">IF(ISBLANK($A54),"",TRIM(INDEX(MVI_Sample!$A:$CC,$A54, J$1)))</f>
        <v/>
      </c>
      <c r="K54" s="104" t="str" cm="1">
        <f t="array" ref="K54">IF(ISBLANK($A54),"",TRIM(INDEX(MVI_Sample!$A:$CC,$A54, K$1)))</f>
        <v/>
      </c>
      <c r="L54" s="104" t="str" cm="1">
        <f t="array" ref="L54">IF(ISBLANK($A54),"",TRIM(INDEX(MVI_Sample!$A:$CC,$A54, L$1)))</f>
        <v/>
      </c>
      <c r="M54" s="104" t="str" cm="1">
        <f t="array" ref="M54">IF(ISBLANK($A54),"",TRIM(INDEX(MVI_Sample!$A:$CC,$A54, M$1)))</f>
        <v/>
      </c>
      <c r="N54" s="104" t="str" cm="1">
        <f t="array" ref="N54">IF(ISBLANK($A54),"",TRIM(INDEX(MVI_Sample!$A:$CC,$A54, N$1)))</f>
        <v/>
      </c>
      <c r="O54" s="104" t="str" cm="1">
        <f t="array" ref="O54">IF(ISBLANK($A54),"",TRIM(INDEX(MVI_Sample!$A:$CC,$A54, O$1)))</f>
        <v/>
      </c>
      <c r="P54" s="80" t="str" cm="1">
        <f t="array" ref="P54">IF(ISBLANK($A54),"",TRIM(INDEX(MVI_Sample!$A:$CC,$A54, P$1)))</f>
        <v/>
      </c>
      <c r="Q54" s="80" t="str" cm="1">
        <f t="array" ref="Q54">IF(ISBLANK($A54),"",TRIM(INDEX(MVI_Sample!$A:$CC,$A54, Q$1)))</f>
        <v/>
      </c>
      <c r="R54" s="104" t="str" cm="1">
        <f t="array" ref="R54">IF(ISBLANK($A54),"",TRIM(INDEX(MVI_Sample!$A:$CC,$A54, R$1)))</f>
        <v/>
      </c>
    </row>
    <row r="55" spans="1:18" ht="15.75" x14ac:dyDescent="0.25">
      <c r="A55" s="60"/>
      <c r="B55" s="60" t="str" cm="1">
        <f t="array" ref="B55">IF(ISBLANK($A55), "", TRIM(IF(ISNUMBER(SEARCH("%)", INDEX(MVI_Sample!$A:$CC, $A55, B$1))), LEFT(INDEX(MVI_Sample!$A:$CC, $A55, B$1), FIND("(", INDEX(MVI_Sample!$A:$CC, $A55, B$1)) - 2), INDEX(MVI_Sample!$A:$CC, $A55, B$1))))</f>
        <v/>
      </c>
      <c r="C55" s="60" t="str" cm="1">
        <f t="array" ref="C55">IF(ISBLANK($A55),"",TRIM(INDEX(MVI_Sample!$A:$CC,$A55, C$1)))</f>
        <v/>
      </c>
      <c r="D55" s="60" t="str" cm="1">
        <f t="array" ref="D55">IF(ISBLANK($A55),"",TRIM(INDEX(MVI_Sample!C:C,$A55)))</f>
        <v/>
      </c>
      <c r="E55" s="60" t="e">
        <f>VLOOKUP(B55,Country_Info!C$2:F$30,2, FALSE)</f>
        <v>#N/A</v>
      </c>
      <c r="F55" s="60" t="str" cm="1">
        <f t="array" ref="F55">IF(ISBLANK($A55),"",TRIM(INDEX(MVI_Sample!$A:$CC,$A55, F$1)))</f>
        <v/>
      </c>
      <c r="G55" s="60" t="e">
        <f>IF(VLOOKUP(B55, Country_Info!C$2:F$30, 3, FALSE)="", "", VLOOKUP(B55, Country_Info!C$2:F$30, 3, FALSE))</f>
        <v>#N/A</v>
      </c>
      <c r="H55" s="60" t="str" cm="1">
        <f t="array" ref="H55">IF(ISBLANK($A55),"",TRIM(INDEX(MVI_Sample!$A:$CC,$A55, H$1)))</f>
        <v/>
      </c>
      <c r="I55" s="104" t="str" cm="1">
        <f t="array" ref="I55">IF(ISBLANK($A55),"",TRIM(INDEX(MVI_Sample!$A:$CC,$A55, I$1)))</f>
        <v/>
      </c>
      <c r="J55" s="104" t="str" cm="1">
        <f t="array" ref="J55">IF(ISBLANK($A55),"",TRIM(INDEX(MVI_Sample!$A:$CC,$A55, J$1)))</f>
        <v/>
      </c>
      <c r="K55" s="104" t="str" cm="1">
        <f t="array" ref="K55">IF(ISBLANK($A55),"",TRIM(INDEX(MVI_Sample!$A:$CC,$A55, K$1)))</f>
        <v/>
      </c>
      <c r="L55" s="104" t="str" cm="1">
        <f t="array" ref="L55">IF(ISBLANK($A55),"",TRIM(INDEX(MVI_Sample!$A:$CC,$A55, L$1)))</f>
        <v/>
      </c>
      <c r="M55" s="104" t="str" cm="1">
        <f t="array" ref="M55">IF(ISBLANK($A55),"",TRIM(INDEX(MVI_Sample!$A:$CC,$A55, M$1)))</f>
        <v/>
      </c>
      <c r="N55" s="104" t="str" cm="1">
        <f t="array" ref="N55">IF(ISBLANK($A55),"",TRIM(INDEX(MVI_Sample!$A:$CC,$A55, N$1)))</f>
        <v/>
      </c>
      <c r="O55" s="104" t="str" cm="1">
        <f t="array" ref="O55">IF(ISBLANK($A55),"",TRIM(INDEX(MVI_Sample!$A:$CC,$A55, O$1)))</f>
        <v/>
      </c>
      <c r="P55" s="80" t="str" cm="1">
        <f t="array" ref="P55">IF(ISBLANK($A55),"",TRIM(INDEX(MVI_Sample!$A:$CC,$A55, P$1)))</f>
        <v/>
      </c>
      <c r="Q55" s="80" t="str" cm="1">
        <f t="array" ref="Q55">IF(ISBLANK($A55),"",TRIM(INDEX(MVI_Sample!$A:$CC,$A55, Q$1)))</f>
        <v/>
      </c>
      <c r="R55" s="104" t="str" cm="1">
        <f t="array" ref="R55">IF(ISBLANK($A55),"",TRIM(INDEX(MVI_Sample!$A:$CC,$A55, R$1)))</f>
        <v/>
      </c>
    </row>
    <row r="56" spans="1:18" ht="15.75" x14ac:dyDescent="0.25">
      <c r="A56" s="60"/>
      <c r="B56" s="60" t="str" cm="1">
        <f t="array" ref="B56">IF(ISBLANK($A56), "", TRIM(IF(ISNUMBER(SEARCH("%)", INDEX(MVI_Sample!$A:$CC, $A56, B$1))), LEFT(INDEX(MVI_Sample!$A:$CC, $A56, B$1), FIND("(", INDEX(MVI_Sample!$A:$CC, $A56, B$1)) - 2), INDEX(MVI_Sample!$A:$CC, $A56, B$1))))</f>
        <v/>
      </c>
      <c r="C56" s="60" t="str" cm="1">
        <f t="array" ref="C56">IF(ISBLANK($A56),"",TRIM(INDEX(MVI_Sample!$A:$CC,$A56, C$1)))</f>
        <v/>
      </c>
      <c r="D56" s="60" t="str" cm="1">
        <f t="array" ref="D56">IF(ISBLANK($A56),"",TRIM(INDEX(MVI_Sample!C:C,$A56)))</f>
        <v/>
      </c>
      <c r="E56" s="60" t="e">
        <f>VLOOKUP(B56,Country_Info!C$2:F$30,2, FALSE)</f>
        <v>#N/A</v>
      </c>
      <c r="F56" s="60" t="str" cm="1">
        <f t="array" ref="F56">IF(ISBLANK($A56),"",TRIM(INDEX(MVI_Sample!$A:$CC,$A56, F$1)))</f>
        <v/>
      </c>
      <c r="G56" s="60" t="e">
        <f>IF(VLOOKUP(B56, Country_Info!C$2:F$30, 3, FALSE)="", "", VLOOKUP(B56, Country_Info!C$2:F$30, 3, FALSE))</f>
        <v>#N/A</v>
      </c>
      <c r="H56" s="60" t="str" cm="1">
        <f t="array" ref="H56">IF(ISBLANK($A56),"",TRIM(INDEX(MVI_Sample!$A:$CC,$A56, H$1)))</f>
        <v/>
      </c>
      <c r="I56" s="104" t="str" cm="1">
        <f t="array" ref="I56">IF(ISBLANK($A56),"",TRIM(INDEX(MVI_Sample!$A:$CC,$A56, I$1)))</f>
        <v/>
      </c>
      <c r="J56" s="104" t="str" cm="1">
        <f t="array" ref="J56">IF(ISBLANK($A56),"",TRIM(INDEX(MVI_Sample!$A:$CC,$A56, J$1)))</f>
        <v/>
      </c>
      <c r="K56" s="104" t="str" cm="1">
        <f t="array" ref="K56">IF(ISBLANK($A56),"",TRIM(INDEX(MVI_Sample!$A:$CC,$A56, K$1)))</f>
        <v/>
      </c>
      <c r="L56" s="104" t="str" cm="1">
        <f t="array" ref="L56">IF(ISBLANK($A56),"",TRIM(INDEX(MVI_Sample!$A:$CC,$A56, L$1)))</f>
        <v/>
      </c>
      <c r="M56" s="104" t="str" cm="1">
        <f t="array" ref="M56">IF(ISBLANK($A56),"",TRIM(INDEX(MVI_Sample!$A:$CC,$A56, M$1)))</f>
        <v/>
      </c>
      <c r="N56" s="104" t="str" cm="1">
        <f t="array" ref="N56">IF(ISBLANK($A56),"",TRIM(INDEX(MVI_Sample!$A:$CC,$A56, N$1)))</f>
        <v/>
      </c>
      <c r="O56" s="104" t="str" cm="1">
        <f t="array" ref="O56">IF(ISBLANK($A56),"",TRIM(INDEX(MVI_Sample!$A:$CC,$A56, O$1)))</f>
        <v/>
      </c>
      <c r="P56" s="80" t="str" cm="1">
        <f t="array" ref="P56">IF(ISBLANK($A56),"",TRIM(INDEX(MVI_Sample!$A:$CC,$A56, P$1)))</f>
        <v/>
      </c>
      <c r="Q56" s="80" t="str" cm="1">
        <f t="array" ref="Q56">IF(ISBLANK($A56),"",TRIM(INDEX(MVI_Sample!$A:$CC,$A56, Q$1)))</f>
        <v/>
      </c>
      <c r="R56" s="104" t="str" cm="1">
        <f t="array" ref="R56">IF(ISBLANK($A56),"",TRIM(INDEX(MVI_Sample!$A:$CC,$A56, R$1)))</f>
        <v/>
      </c>
    </row>
    <row r="57" spans="1:18" ht="15.75" x14ac:dyDescent="0.25">
      <c r="A57" s="60"/>
      <c r="B57" s="60" t="str" cm="1">
        <f t="array" ref="B57">IF(ISBLANK($A57), "", TRIM(IF(ISNUMBER(SEARCH("%)", INDEX(MVI_Sample!$A:$CC, $A57, B$1))), LEFT(INDEX(MVI_Sample!$A:$CC, $A57, B$1), FIND("(", INDEX(MVI_Sample!$A:$CC, $A57, B$1)) - 2), INDEX(MVI_Sample!$A:$CC, $A57, B$1))))</f>
        <v/>
      </c>
      <c r="C57" s="60" t="str" cm="1">
        <f t="array" ref="C57">IF(ISBLANK($A57),"",TRIM(INDEX(MVI_Sample!$A:$CC,$A57, C$1)))</f>
        <v/>
      </c>
      <c r="D57" s="60" t="str" cm="1">
        <f t="array" ref="D57">IF(ISBLANK($A57),"",TRIM(INDEX(MVI_Sample!C:C,$A57)))</f>
        <v/>
      </c>
      <c r="E57" s="60" t="e">
        <f>VLOOKUP(B57,Country_Info!C$2:F$30,2, FALSE)</f>
        <v>#N/A</v>
      </c>
      <c r="F57" s="60" t="str" cm="1">
        <f t="array" ref="F57">IF(ISBLANK($A57),"",TRIM(INDEX(MVI_Sample!$A:$CC,$A57, F$1)))</f>
        <v/>
      </c>
      <c r="G57" s="60" t="e">
        <f>IF(VLOOKUP(B57, Country_Info!C$2:F$30, 3, FALSE)="", "", VLOOKUP(B57, Country_Info!C$2:F$30, 3, FALSE))</f>
        <v>#N/A</v>
      </c>
      <c r="H57" s="60" t="str" cm="1">
        <f t="array" ref="H57">IF(ISBLANK($A57),"",TRIM(INDEX(MVI_Sample!$A:$CC,$A57, H$1)))</f>
        <v/>
      </c>
      <c r="I57" s="104" t="str" cm="1">
        <f t="array" ref="I57">IF(ISBLANK($A57),"",TRIM(INDEX(MVI_Sample!$A:$CC,$A57, I$1)))</f>
        <v/>
      </c>
      <c r="J57" s="104" t="str" cm="1">
        <f t="array" ref="J57">IF(ISBLANK($A57),"",TRIM(INDEX(MVI_Sample!$A:$CC,$A57, J$1)))</f>
        <v/>
      </c>
      <c r="K57" s="104" t="str" cm="1">
        <f t="array" ref="K57">IF(ISBLANK($A57),"",TRIM(INDEX(MVI_Sample!$A:$CC,$A57, K$1)))</f>
        <v/>
      </c>
      <c r="L57" s="104" t="str" cm="1">
        <f t="array" ref="L57">IF(ISBLANK($A57),"",TRIM(INDEX(MVI_Sample!$A:$CC,$A57, L$1)))</f>
        <v/>
      </c>
      <c r="M57" s="104" t="str" cm="1">
        <f t="array" ref="M57">IF(ISBLANK($A57),"",TRIM(INDEX(MVI_Sample!$A:$CC,$A57, M$1)))</f>
        <v/>
      </c>
      <c r="N57" s="104" t="str" cm="1">
        <f t="array" ref="N57">IF(ISBLANK($A57),"",TRIM(INDEX(MVI_Sample!$A:$CC,$A57, N$1)))</f>
        <v/>
      </c>
      <c r="O57" s="104" t="str" cm="1">
        <f t="array" ref="O57">IF(ISBLANK($A57),"",TRIM(INDEX(MVI_Sample!$A:$CC,$A57, O$1)))</f>
        <v/>
      </c>
      <c r="P57" s="80" t="str" cm="1">
        <f t="array" ref="P57">IF(ISBLANK($A57),"",TRIM(INDEX(MVI_Sample!$A:$CC,$A57, P$1)))</f>
        <v/>
      </c>
      <c r="Q57" s="80" t="str" cm="1">
        <f t="array" ref="Q57">IF(ISBLANK($A57),"",TRIM(INDEX(MVI_Sample!$A:$CC,$A57, Q$1)))</f>
        <v/>
      </c>
      <c r="R57" s="104" t="str" cm="1">
        <f t="array" ref="R57">IF(ISBLANK($A57),"",TRIM(INDEX(MVI_Sample!$A:$CC,$A57, R$1)))</f>
        <v/>
      </c>
    </row>
    <row r="58" spans="1:18" ht="15.75" x14ac:dyDescent="0.25">
      <c r="A58" s="60"/>
      <c r="B58" s="60" t="str" cm="1">
        <f t="array" ref="B58">IF(ISBLANK($A58), "", TRIM(IF(ISNUMBER(SEARCH("%)", INDEX(MVI_Sample!$A:$CC, $A58, B$1))), LEFT(INDEX(MVI_Sample!$A:$CC, $A58, B$1), FIND("(", INDEX(MVI_Sample!$A:$CC, $A58, B$1)) - 2), INDEX(MVI_Sample!$A:$CC, $A58, B$1))))</f>
        <v/>
      </c>
      <c r="C58" s="60" t="str" cm="1">
        <f t="array" ref="C58">IF(ISBLANK($A58),"",TRIM(INDEX(MVI_Sample!$A:$CC,$A58, C$1)))</f>
        <v/>
      </c>
      <c r="D58" s="60" t="str" cm="1">
        <f t="array" ref="D58">IF(ISBLANK($A58),"",TRIM(INDEX(MVI_Sample!C:C,$A58)))</f>
        <v/>
      </c>
      <c r="E58" s="60" t="e">
        <f>VLOOKUP(B58,Country_Info!C$2:F$30,2, FALSE)</f>
        <v>#N/A</v>
      </c>
      <c r="F58" s="60" t="str" cm="1">
        <f t="array" ref="F58">IF(ISBLANK($A58),"",TRIM(INDEX(MVI_Sample!$A:$CC,$A58, F$1)))</f>
        <v/>
      </c>
      <c r="G58" s="60" t="e">
        <f>IF(VLOOKUP(B58, Country_Info!C$2:F$30, 3, FALSE)="", "", VLOOKUP(B58, Country_Info!C$2:F$30, 3, FALSE))</f>
        <v>#N/A</v>
      </c>
      <c r="H58" s="60" t="str" cm="1">
        <f t="array" ref="H58">IF(ISBLANK($A58),"",TRIM(INDEX(MVI_Sample!$A:$CC,$A58, H$1)))</f>
        <v/>
      </c>
      <c r="I58" s="104" t="str" cm="1">
        <f t="array" ref="I58">IF(ISBLANK($A58),"",TRIM(INDEX(MVI_Sample!$A:$CC,$A58, I$1)))</f>
        <v/>
      </c>
      <c r="J58" s="104" t="str" cm="1">
        <f t="array" ref="J58">IF(ISBLANK($A58),"",TRIM(INDEX(MVI_Sample!$A:$CC,$A58, J$1)))</f>
        <v/>
      </c>
      <c r="K58" s="104" t="str" cm="1">
        <f t="array" ref="K58">IF(ISBLANK($A58),"",TRIM(INDEX(MVI_Sample!$A:$CC,$A58, K$1)))</f>
        <v/>
      </c>
      <c r="L58" s="104" t="str" cm="1">
        <f t="array" ref="L58">IF(ISBLANK($A58),"",TRIM(INDEX(MVI_Sample!$A:$CC,$A58, L$1)))</f>
        <v/>
      </c>
      <c r="M58" s="104" t="str" cm="1">
        <f t="array" ref="M58">IF(ISBLANK($A58),"",TRIM(INDEX(MVI_Sample!$A:$CC,$A58, M$1)))</f>
        <v/>
      </c>
      <c r="N58" s="104" t="str" cm="1">
        <f t="array" ref="N58">IF(ISBLANK($A58),"",TRIM(INDEX(MVI_Sample!$A:$CC,$A58, N$1)))</f>
        <v/>
      </c>
      <c r="O58" s="104" t="str" cm="1">
        <f t="array" ref="O58">IF(ISBLANK($A58),"",TRIM(INDEX(MVI_Sample!$A:$CC,$A58, O$1)))</f>
        <v/>
      </c>
      <c r="P58" s="80" t="str" cm="1">
        <f t="array" ref="P58">IF(ISBLANK($A58),"",TRIM(INDEX(MVI_Sample!$A:$CC,$A58, P$1)))</f>
        <v/>
      </c>
      <c r="Q58" s="80" t="str" cm="1">
        <f t="array" ref="Q58">IF(ISBLANK($A58),"",TRIM(INDEX(MVI_Sample!$A:$CC,$A58, Q$1)))</f>
        <v/>
      </c>
      <c r="R58" s="104" t="str" cm="1">
        <f t="array" ref="R58">IF(ISBLANK($A58),"",TRIM(INDEX(MVI_Sample!$A:$CC,$A58, R$1)))</f>
        <v/>
      </c>
    </row>
    <row r="59" spans="1:18" ht="15.75" x14ac:dyDescent="0.25">
      <c r="A59" s="60"/>
      <c r="B59" s="60" t="str" cm="1">
        <f t="array" ref="B59">IF(ISBLANK($A59), "", TRIM(IF(ISNUMBER(SEARCH("%)", INDEX(MVI_Sample!$A:$CC, $A59, B$1))), LEFT(INDEX(MVI_Sample!$A:$CC, $A59, B$1), FIND("(", INDEX(MVI_Sample!$A:$CC, $A59, B$1)) - 2), INDEX(MVI_Sample!$A:$CC, $A59, B$1))))</f>
        <v/>
      </c>
      <c r="C59" s="60" t="str" cm="1">
        <f t="array" ref="C59">IF(ISBLANK($A59),"",TRIM(INDEX(MVI_Sample!$A:$CC,$A59, C$1)))</f>
        <v/>
      </c>
      <c r="D59" s="60" t="str" cm="1">
        <f t="array" ref="D59">IF(ISBLANK($A59),"",TRIM(INDEX(MVI_Sample!C:C,$A59)))</f>
        <v/>
      </c>
      <c r="E59" s="60" t="e">
        <f>VLOOKUP(B59,Country_Info!C$2:F$30,2, FALSE)</f>
        <v>#N/A</v>
      </c>
      <c r="F59" s="60" t="str" cm="1">
        <f t="array" ref="F59">IF(ISBLANK($A59),"",TRIM(INDEX(MVI_Sample!$A:$CC,$A59, F$1)))</f>
        <v/>
      </c>
      <c r="G59" s="60" t="e">
        <f>IF(VLOOKUP(B59, Country_Info!C$2:F$30, 3, FALSE)="", "", VLOOKUP(B59, Country_Info!C$2:F$30, 3, FALSE))</f>
        <v>#N/A</v>
      </c>
      <c r="H59" s="60" t="str" cm="1">
        <f t="array" ref="H59">IF(ISBLANK($A59),"",TRIM(INDEX(MVI_Sample!$A:$CC,$A59, H$1)))</f>
        <v/>
      </c>
      <c r="I59" s="104" t="str" cm="1">
        <f t="array" ref="I59">IF(ISBLANK($A59),"",TRIM(INDEX(MVI_Sample!$A:$CC,$A59, I$1)))</f>
        <v/>
      </c>
      <c r="J59" s="104" t="str" cm="1">
        <f t="array" ref="J59">IF(ISBLANK($A59),"",TRIM(INDEX(MVI_Sample!$A:$CC,$A59, J$1)))</f>
        <v/>
      </c>
      <c r="K59" s="104" t="str" cm="1">
        <f t="array" ref="K59">IF(ISBLANK($A59),"",TRIM(INDEX(MVI_Sample!$A:$CC,$A59, K$1)))</f>
        <v/>
      </c>
      <c r="L59" s="104" t="str" cm="1">
        <f t="array" ref="L59">IF(ISBLANK($A59),"",TRIM(INDEX(MVI_Sample!$A:$CC,$A59, L$1)))</f>
        <v/>
      </c>
      <c r="M59" s="104" t="str" cm="1">
        <f t="array" ref="M59">IF(ISBLANK($A59),"",TRIM(INDEX(MVI_Sample!$A:$CC,$A59, M$1)))</f>
        <v/>
      </c>
      <c r="N59" s="104" t="str" cm="1">
        <f t="array" ref="N59">IF(ISBLANK($A59),"",TRIM(INDEX(MVI_Sample!$A:$CC,$A59, N$1)))</f>
        <v/>
      </c>
      <c r="O59" s="104" t="str" cm="1">
        <f t="array" ref="O59">IF(ISBLANK($A59),"",TRIM(INDEX(MVI_Sample!$A:$CC,$A59, O$1)))</f>
        <v/>
      </c>
      <c r="P59" s="80" t="str" cm="1">
        <f t="array" ref="P59">IF(ISBLANK($A59),"",TRIM(INDEX(MVI_Sample!$A:$CC,$A59, P$1)))</f>
        <v/>
      </c>
      <c r="Q59" s="80" t="str" cm="1">
        <f t="array" ref="Q59">IF(ISBLANK($A59),"",TRIM(INDEX(MVI_Sample!$A:$CC,$A59, Q$1)))</f>
        <v/>
      </c>
      <c r="R59" s="104" t="str" cm="1">
        <f t="array" ref="R59">IF(ISBLANK($A59),"",TRIM(INDEX(MVI_Sample!$A:$CC,$A59, R$1)))</f>
        <v/>
      </c>
    </row>
    <row r="60" spans="1:18" ht="15.75" x14ac:dyDescent="0.25">
      <c r="A60" s="60"/>
      <c r="B60" s="60" t="str" cm="1">
        <f t="array" ref="B60">IF(ISBLANK($A60), "", TRIM(IF(ISNUMBER(SEARCH("%)", INDEX(MVI_Sample!$A:$CC, $A60, B$1))), LEFT(INDEX(MVI_Sample!$A:$CC, $A60, B$1), FIND("(", INDEX(MVI_Sample!$A:$CC, $A60, B$1)) - 2), INDEX(MVI_Sample!$A:$CC, $A60, B$1))))</f>
        <v/>
      </c>
      <c r="C60" s="60" t="str" cm="1">
        <f t="array" ref="C60">IF(ISBLANK($A60),"",TRIM(INDEX(MVI_Sample!$A:$CC,$A60, C$1)))</f>
        <v/>
      </c>
      <c r="D60" s="60" t="str" cm="1">
        <f t="array" ref="D60">IF(ISBLANK($A60),"",TRIM(INDEX(MVI_Sample!C:C,$A60)))</f>
        <v/>
      </c>
      <c r="E60" s="60" t="e">
        <f>VLOOKUP(B60,Country_Info!C$2:F$30,2, FALSE)</f>
        <v>#N/A</v>
      </c>
      <c r="F60" s="60" t="str" cm="1">
        <f t="array" ref="F60">IF(ISBLANK($A60),"",TRIM(INDEX(MVI_Sample!$A:$CC,$A60, F$1)))</f>
        <v/>
      </c>
      <c r="G60" s="60" t="e">
        <f>IF(VLOOKUP(B60, Country_Info!C$2:F$30, 3, FALSE)="", "", VLOOKUP(B60, Country_Info!C$2:F$30, 3, FALSE))</f>
        <v>#N/A</v>
      </c>
      <c r="H60" s="60" t="str" cm="1">
        <f t="array" ref="H60">IF(ISBLANK($A60),"",TRIM(INDEX(MVI_Sample!$A:$CC,$A60, H$1)))</f>
        <v/>
      </c>
      <c r="I60" s="104" t="str" cm="1">
        <f t="array" ref="I60">IF(ISBLANK($A60),"",TRIM(INDEX(MVI_Sample!$A:$CC,$A60, I$1)))</f>
        <v/>
      </c>
      <c r="J60" s="104" t="str" cm="1">
        <f t="array" ref="J60">IF(ISBLANK($A60),"",TRIM(INDEX(MVI_Sample!$A:$CC,$A60, J$1)))</f>
        <v/>
      </c>
      <c r="K60" s="104" t="str" cm="1">
        <f t="array" ref="K60">IF(ISBLANK($A60),"",TRIM(INDEX(MVI_Sample!$A:$CC,$A60, K$1)))</f>
        <v/>
      </c>
      <c r="L60" s="104" t="str" cm="1">
        <f t="array" ref="L60">IF(ISBLANK($A60),"",TRIM(INDEX(MVI_Sample!$A:$CC,$A60, L$1)))</f>
        <v/>
      </c>
      <c r="M60" s="104" t="str" cm="1">
        <f t="array" ref="M60">IF(ISBLANK($A60),"",TRIM(INDEX(MVI_Sample!$A:$CC,$A60, M$1)))</f>
        <v/>
      </c>
      <c r="N60" s="104" t="str" cm="1">
        <f t="array" ref="N60">IF(ISBLANK($A60),"",TRIM(INDEX(MVI_Sample!$A:$CC,$A60, N$1)))</f>
        <v/>
      </c>
      <c r="O60" s="104" t="str" cm="1">
        <f t="array" ref="O60">IF(ISBLANK($A60),"",TRIM(INDEX(MVI_Sample!$A:$CC,$A60, O$1)))</f>
        <v/>
      </c>
      <c r="P60" s="80" t="str" cm="1">
        <f t="array" ref="P60">IF(ISBLANK($A60),"",TRIM(INDEX(MVI_Sample!$A:$CC,$A60, P$1)))</f>
        <v/>
      </c>
      <c r="Q60" s="80" t="str" cm="1">
        <f t="array" ref="Q60">IF(ISBLANK($A60),"",TRIM(INDEX(MVI_Sample!$A:$CC,$A60, Q$1)))</f>
        <v/>
      </c>
      <c r="R60" s="104" t="str" cm="1">
        <f t="array" ref="R60">IF(ISBLANK($A60),"",TRIM(INDEX(MVI_Sample!$A:$CC,$A60, R$1)))</f>
        <v/>
      </c>
    </row>
    <row r="61" spans="1:18" ht="15.75" x14ac:dyDescent="0.25">
      <c r="A61" s="60"/>
      <c r="B61" s="60" t="str" cm="1">
        <f t="array" ref="B61">IF(ISBLANK($A61), "", TRIM(IF(ISNUMBER(SEARCH("%)", INDEX(MVI_Sample!$A:$CC, $A61, B$1))), LEFT(INDEX(MVI_Sample!$A:$CC, $A61, B$1), FIND("(", INDEX(MVI_Sample!$A:$CC, $A61, B$1)) - 2), INDEX(MVI_Sample!$A:$CC, $A61, B$1))))</f>
        <v/>
      </c>
      <c r="C61" s="60" t="str" cm="1">
        <f t="array" ref="C61">IF(ISBLANK($A61),"",TRIM(INDEX(MVI_Sample!$A:$CC,$A61, C$1)))</f>
        <v/>
      </c>
      <c r="D61" s="60" t="str" cm="1">
        <f t="array" ref="D61">IF(ISBLANK($A61),"",TRIM(INDEX(MVI_Sample!C:C,$A61)))</f>
        <v/>
      </c>
      <c r="E61" s="60" t="e">
        <f>VLOOKUP(B61,Country_Info!C$2:F$30,2, FALSE)</f>
        <v>#N/A</v>
      </c>
      <c r="F61" s="60" t="str" cm="1">
        <f t="array" ref="F61">IF(ISBLANK($A61),"",TRIM(INDEX(MVI_Sample!$A:$CC,$A61, F$1)))</f>
        <v/>
      </c>
      <c r="G61" s="60" t="e">
        <f>IF(VLOOKUP(B61, Country_Info!C$2:F$30, 3, FALSE)="", "", VLOOKUP(B61, Country_Info!C$2:F$30, 3, FALSE))</f>
        <v>#N/A</v>
      </c>
      <c r="H61" s="60" t="str" cm="1">
        <f t="array" ref="H61">IF(ISBLANK($A61),"",TRIM(INDEX(MVI_Sample!$A:$CC,$A61, H$1)))</f>
        <v/>
      </c>
      <c r="I61" s="104" t="str" cm="1">
        <f t="array" ref="I61">IF(ISBLANK($A61),"",TRIM(INDEX(MVI_Sample!$A:$CC,$A61, I$1)))</f>
        <v/>
      </c>
      <c r="J61" s="104" t="str" cm="1">
        <f t="array" ref="J61">IF(ISBLANK($A61),"",TRIM(INDEX(MVI_Sample!$A:$CC,$A61, J$1)))</f>
        <v/>
      </c>
      <c r="K61" s="104" t="str" cm="1">
        <f t="array" ref="K61">IF(ISBLANK($A61),"",TRIM(INDEX(MVI_Sample!$A:$CC,$A61, K$1)))</f>
        <v/>
      </c>
      <c r="L61" s="104" t="str" cm="1">
        <f t="array" ref="L61">IF(ISBLANK($A61),"",TRIM(INDEX(MVI_Sample!$A:$CC,$A61, L$1)))</f>
        <v/>
      </c>
      <c r="M61" s="104" t="str" cm="1">
        <f t="array" ref="M61">IF(ISBLANK($A61),"",TRIM(INDEX(MVI_Sample!$A:$CC,$A61, M$1)))</f>
        <v/>
      </c>
      <c r="N61" s="104" t="str" cm="1">
        <f t="array" ref="N61">IF(ISBLANK($A61),"",TRIM(INDEX(MVI_Sample!$A:$CC,$A61, N$1)))</f>
        <v/>
      </c>
      <c r="O61" s="104" t="str" cm="1">
        <f t="array" ref="O61">IF(ISBLANK($A61),"",TRIM(INDEX(MVI_Sample!$A:$CC,$A61, O$1)))</f>
        <v/>
      </c>
      <c r="P61" s="80" t="str" cm="1">
        <f t="array" ref="P61">IF(ISBLANK($A61),"",TRIM(INDEX(MVI_Sample!$A:$CC,$A61, P$1)))</f>
        <v/>
      </c>
      <c r="Q61" s="80" t="str" cm="1">
        <f t="array" ref="Q61">IF(ISBLANK($A61),"",TRIM(INDEX(MVI_Sample!$A:$CC,$A61, Q$1)))</f>
        <v/>
      </c>
      <c r="R61" s="104" t="str" cm="1">
        <f t="array" ref="R61">IF(ISBLANK($A61),"",TRIM(INDEX(MVI_Sample!$A:$CC,$A61, R$1)))</f>
        <v/>
      </c>
    </row>
    <row r="62" spans="1:18" ht="15.75" x14ac:dyDescent="0.25">
      <c r="A62" s="60"/>
      <c r="B62" s="60" t="str" cm="1">
        <f t="array" ref="B62">IF(ISBLANK($A62), "", TRIM(IF(ISNUMBER(SEARCH("%)", INDEX(MVI_Sample!$A:$CC, $A62, B$1))), LEFT(INDEX(MVI_Sample!$A:$CC, $A62, B$1), FIND("(", INDEX(MVI_Sample!$A:$CC, $A62, B$1)) - 2), INDEX(MVI_Sample!$A:$CC, $A62, B$1))))</f>
        <v/>
      </c>
      <c r="C62" s="60" t="str" cm="1">
        <f t="array" ref="C62">IF(ISBLANK($A62),"",TRIM(INDEX(MVI_Sample!$A:$CC,$A62, C$1)))</f>
        <v/>
      </c>
      <c r="D62" s="60" t="str" cm="1">
        <f t="array" ref="D62">IF(ISBLANK($A62),"",TRIM(INDEX(MVI_Sample!C:C,$A62)))</f>
        <v/>
      </c>
      <c r="E62" s="60" t="e">
        <f>VLOOKUP(B62,Country_Info!C$2:F$30,2, FALSE)</f>
        <v>#N/A</v>
      </c>
      <c r="F62" s="60" t="str" cm="1">
        <f t="array" ref="F62">IF(ISBLANK($A62),"",TRIM(INDEX(MVI_Sample!$A:$CC,$A62, F$1)))</f>
        <v/>
      </c>
      <c r="G62" s="60" t="e">
        <f>IF(VLOOKUP(B62, Country_Info!C$2:F$30, 3, FALSE)="", "", VLOOKUP(B62, Country_Info!C$2:F$30, 3, FALSE))</f>
        <v>#N/A</v>
      </c>
      <c r="H62" s="60" t="str" cm="1">
        <f t="array" ref="H62">IF(ISBLANK($A62),"",TRIM(INDEX(MVI_Sample!$A:$CC,$A62, H$1)))</f>
        <v/>
      </c>
      <c r="I62" s="104" t="str" cm="1">
        <f t="array" ref="I62">IF(ISBLANK($A62),"",TRIM(INDEX(MVI_Sample!$A:$CC,$A62, I$1)))</f>
        <v/>
      </c>
      <c r="J62" s="104" t="str" cm="1">
        <f t="array" ref="J62">IF(ISBLANK($A62),"",TRIM(INDEX(MVI_Sample!$A:$CC,$A62, J$1)))</f>
        <v/>
      </c>
      <c r="K62" s="104" t="str" cm="1">
        <f t="array" ref="K62">IF(ISBLANK($A62),"",TRIM(INDEX(MVI_Sample!$A:$CC,$A62, K$1)))</f>
        <v/>
      </c>
      <c r="L62" s="104" t="str" cm="1">
        <f t="array" ref="L62">IF(ISBLANK($A62),"",TRIM(INDEX(MVI_Sample!$A:$CC,$A62, L$1)))</f>
        <v/>
      </c>
      <c r="M62" s="104" t="str" cm="1">
        <f t="array" ref="M62">IF(ISBLANK($A62),"",TRIM(INDEX(MVI_Sample!$A:$CC,$A62, M$1)))</f>
        <v/>
      </c>
      <c r="N62" s="104" t="str" cm="1">
        <f t="array" ref="N62">IF(ISBLANK($A62),"",TRIM(INDEX(MVI_Sample!$A:$CC,$A62, N$1)))</f>
        <v/>
      </c>
      <c r="O62" s="104" t="str" cm="1">
        <f t="array" ref="O62">IF(ISBLANK($A62),"",TRIM(INDEX(MVI_Sample!$A:$CC,$A62, O$1)))</f>
        <v/>
      </c>
      <c r="P62" s="80" t="str" cm="1">
        <f t="array" ref="P62">IF(ISBLANK($A62),"",TRIM(INDEX(MVI_Sample!$A:$CC,$A62, P$1)))</f>
        <v/>
      </c>
      <c r="Q62" s="80" t="str" cm="1">
        <f t="array" ref="Q62">IF(ISBLANK($A62),"",TRIM(INDEX(MVI_Sample!$A:$CC,$A62, Q$1)))</f>
        <v/>
      </c>
      <c r="R62" s="104" t="str" cm="1">
        <f t="array" ref="R62">IF(ISBLANK($A62),"",TRIM(INDEX(MVI_Sample!$A:$CC,$A62, R$1)))</f>
        <v/>
      </c>
    </row>
    <row r="63" spans="1:18" ht="15.75" x14ac:dyDescent="0.25">
      <c r="A63" s="60"/>
      <c r="B63" s="60" t="str" cm="1">
        <f t="array" ref="B63">IF(ISBLANK($A63), "", TRIM(IF(ISNUMBER(SEARCH("%)", INDEX(MVI_Sample!$A:$CC, $A63, B$1))), LEFT(INDEX(MVI_Sample!$A:$CC, $A63, B$1), FIND("(", INDEX(MVI_Sample!$A:$CC, $A63, B$1)) - 2), INDEX(MVI_Sample!$A:$CC, $A63, B$1))))</f>
        <v/>
      </c>
      <c r="C63" s="60" t="str" cm="1">
        <f t="array" ref="C63">IF(ISBLANK($A63),"",TRIM(INDEX(MVI_Sample!$A:$CC,$A63, C$1)))</f>
        <v/>
      </c>
      <c r="D63" s="60" t="str" cm="1">
        <f t="array" ref="D63">IF(ISBLANK($A63),"",TRIM(INDEX(MVI_Sample!C:C,$A63)))</f>
        <v/>
      </c>
      <c r="E63" s="60" t="e">
        <f>VLOOKUP(B63,Country_Info!C$2:F$30,2, FALSE)</f>
        <v>#N/A</v>
      </c>
      <c r="F63" s="60" t="str" cm="1">
        <f t="array" ref="F63">IF(ISBLANK($A63),"",TRIM(INDEX(MVI_Sample!$A:$CC,$A63, F$1)))</f>
        <v/>
      </c>
      <c r="G63" s="60" t="e">
        <f>IF(VLOOKUP(B63, Country_Info!C$2:F$30, 3, FALSE)="", "", VLOOKUP(B63, Country_Info!C$2:F$30, 3, FALSE))</f>
        <v>#N/A</v>
      </c>
      <c r="H63" s="60" t="str" cm="1">
        <f t="array" ref="H63">IF(ISBLANK($A63),"",TRIM(INDEX(MVI_Sample!$A:$CC,$A63, H$1)))</f>
        <v/>
      </c>
      <c r="I63" s="104" t="str" cm="1">
        <f t="array" ref="I63">IF(ISBLANK($A63),"",TRIM(INDEX(MVI_Sample!$A:$CC,$A63, I$1)))</f>
        <v/>
      </c>
      <c r="J63" s="104" t="str" cm="1">
        <f t="array" ref="J63">IF(ISBLANK($A63),"",TRIM(INDEX(MVI_Sample!$A:$CC,$A63, J$1)))</f>
        <v/>
      </c>
      <c r="K63" s="104" t="str" cm="1">
        <f t="array" ref="K63">IF(ISBLANK($A63),"",TRIM(INDEX(MVI_Sample!$A:$CC,$A63, K$1)))</f>
        <v/>
      </c>
      <c r="L63" s="104" t="str" cm="1">
        <f t="array" ref="L63">IF(ISBLANK($A63),"",TRIM(INDEX(MVI_Sample!$A:$CC,$A63, L$1)))</f>
        <v/>
      </c>
      <c r="M63" s="104" t="str" cm="1">
        <f t="array" ref="M63">IF(ISBLANK($A63),"",TRIM(INDEX(MVI_Sample!$A:$CC,$A63, M$1)))</f>
        <v/>
      </c>
      <c r="N63" s="104" t="str" cm="1">
        <f t="array" ref="N63">IF(ISBLANK($A63),"",TRIM(INDEX(MVI_Sample!$A:$CC,$A63, N$1)))</f>
        <v/>
      </c>
      <c r="O63" s="104" t="str" cm="1">
        <f t="array" ref="O63">IF(ISBLANK($A63),"",TRIM(INDEX(MVI_Sample!$A:$CC,$A63, O$1)))</f>
        <v/>
      </c>
      <c r="P63" s="80" t="str" cm="1">
        <f t="array" ref="P63">IF(ISBLANK($A63),"",TRIM(INDEX(MVI_Sample!$A:$CC,$A63, P$1)))</f>
        <v/>
      </c>
      <c r="Q63" s="80" t="str" cm="1">
        <f t="array" ref="Q63">IF(ISBLANK($A63),"",TRIM(INDEX(MVI_Sample!$A:$CC,$A63, Q$1)))</f>
        <v/>
      </c>
      <c r="R63" s="104" t="str" cm="1">
        <f t="array" ref="R63">IF(ISBLANK($A63),"",TRIM(INDEX(MVI_Sample!$A:$CC,$A63, R$1)))</f>
        <v/>
      </c>
    </row>
    <row r="64" spans="1:18" ht="15.75" x14ac:dyDescent="0.25">
      <c r="A64" s="60"/>
      <c r="B64" s="60" t="str" cm="1">
        <f t="array" ref="B64">IF(ISBLANK($A64), "", TRIM(IF(ISNUMBER(SEARCH("%)", INDEX(MVI_Sample!$A:$CC, $A64, B$1))), LEFT(INDEX(MVI_Sample!$A:$CC, $A64, B$1), FIND("(", INDEX(MVI_Sample!$A:$CC, $A64, B$1)) - 2), INDEX(MVI_Sample!$A:$CC, $A64, B$1))))</f>
        <v/>
      </c>
      <c r="C64" s="60" t="str" cm="1">
        <f t="array" ref="C64">IF(ISBLANK($A64),"",TRIM(INDEX(MVI_Sample!$A:$CC,$A64, C$1)))</f>
        <v/>
      </c>
      <c r="D64" s="60" t="str" cm="1">
        <f t="array" ref="D64">IF(ISBLANK($A64),"",TRIM(INDEX(MVI_Sample!C:C,$A64)))</f>
        <v/>
      </c>
      <c r="E64" s="60" t="e">
        <f>VLOOKUP(B64,Country_Info!C$2:F$30,2, FALSE)</f>
        <v>#N/A</v>
      </c>
      <c r="F64" s="60" t="str" cm="1">
        <f t="array" ref="F64">IF(ISBLANK($A64),"",TRIM(INDEX(MVI_Sample!$A:$CC,$A64, F$1)))</f>
        <v/>
      </c>
      <c r="G64" s="60" t="e">
        <f>IF(VLOOKUP(B64, Country_Info!C$2:F$30, 3, FALSE)="", "", VLOOKUP(B64, Country_Info!C$2:F$30, 3, FALSE))</f>
        <v>#N/A</v>
      </c>
      <c r="H64" s="60" t="str" cm="1">
        <f t="array" ref="H64">IF(ISBLANK($A64),"",TRIM(INDEX(MVI_Sample!$A:$CC,$A64, H$1)))</f>
        <v/>
      </c>
      <c r="I64" s="104" t="str" cm="1">
        <f t="array" ref="I64">IF(ISBLANK($A64),"",TRIM(INDEX(MVI_Sample!$A:$CC,$A64, I$1)))</f>
        <v/>
      </c>
      <c r="J64" s="104" t="str" cm="1">
        <f t="array" ref="J64">IF(ISBLANK($A64),"",TRIM(INDEX(MVI_Sample!$A:$CC,$A64, J$1)))</f>
        <v/>
      </c>
      <c r="K64" s="104" t="str" cm="1">
        <f t="array" ref="K64">IF(ISBLANK($A64),"",TRIM(INDEX(MVI_Sample!$A:$CC,$A64, K$1)))</f>
        <v/>
      </c>
      <c r="L64" s="104" t="str" cm="1">
        <f t="array" ref="L64">IF(ISBLANK($A64),"",TRIM(INDEX(MVI_Sample!$A:$CC,$A64, L$1)))</f>
        <v/>
      </c>
      <c r="M64" s="104" t="str" cm="1">
        <f t="array" ref="M64">IF(ISBLANK($A64),"",TRIM(INDEX(MVI_Sample!$A:$CC,$A64, M$1)))</f>
        <v/>
      </c>
      <c r="N64" s="104" t="str" cm="1">
        <f t="array" ref="N64">IF(ISBLANK($A64),"",TRIM(INDEX(MVI_Sample!$A:$CC,$A64, N$1)))</f>
        <v/>
      </c>
      <c r="O64" s="104" t="str" cm="1">
        <f t="array" ref="O64">IF(ISBLANK($A64),"",TRIM(INDEX(MVI_Sample!$A:$CC,$A64, O$1)))</f>
        <v/>
      </c>
      <c r="P64" s="80" t="str" cm="1">
        <f t="array" ref="P64">IF(ISBLANK($A64),"",TRIM(INDEX(MVI_Sample!$A:$CC,$A64, P$1)))</f>
        <v/>
      </c>
      <c r="Q64" s="80" t="str" cm="1">
        <f t="array" ref="Q64">IF(ISBLANK($A64),"",TRIM(INDEX(MVI_Sample!$A:$CC,$A64, Q$1)))</f>
        <v/>
      </c>
      <c r="R64" s="104" t="str" cm="1">
        <f t="array" ref="R64">IF(ISBLANK($A64),"",TRIM(INDEX(MVI_Sample!$A:$CC,$A64, R$1)))</f>
        <v/>
      </c>
    </row>
    <row r="65" spans="1:18" ht="15.75" x14ac:dyDescent="0.25">
      <c r="A65" s="60"/>
      <c r="B65" s="60" t="str" cm="1">
        <f t="array" ref="B65">IF(ISBLANK($A65), "", TRIM(IF(ISNUMBER(SEARCH("%)", INDEX(MVI_Sample!$A:$CC, $A65, B$1))), LEFT(INDEX(MVI_Sample!$A:$CC, $A65, B$1), FIND("(", INDEX(MVI_Sample!$A:$CC, $A65, B$1)) - 2), INDEX(MVI_Sample!$A:$CC, $A65, B$1))))</f>
        <v/>
      </c>
      <c r="C65" s="60" t="str" cm="1">
        <f t="array" ref="C65">IF(ISBLANK($A65),"",TRIM(INDEX(MVI_Sample!$A:$CC,$A65, C$1)))</f>
        <v/>
      </c>
      <c r="D65" s="60" t="str" cm="1">
        <f t="array" ref="D65">IF(ISBLANK($A65),"",TRIM(INDEX(MVI_Sample!C:C,$A65)))</f>
        <v/>
      </c>
      <c r="E65" s="60" t="e">
        <f>VLOOKUP(B65,Country_Info!C$2:F$30,2, FALSE)</f>
        <v>#N/A</v>
      </c>
      <c r="F65" s="60" t="str" cm="1">
        <f t="array" ref="F65">IF(ISBLANK($A65),"",TRIM(INDEX(MVI_Sample!$A:$CC,$A65, F$1)))</f>
        <v/>
      </c>
      <c r="G65" s="60" t="e">
        <f>IF(VLOOKUP(B65, Country_Info!C$2:F$30, 3, FALSE)="", "", VLOOKUP(B65, Country_Info!C$2:F$30, 3, FALSE))</f>
        <v>#N/A</v>
      </c>
      <c r="H65" s="60" t="str" cm="1">
        <f t="array" ref="H65">IF(ISBLANK($A65),"",TRIM(INDEX(MVI_Sample!$A:$CC,$A65, H$1)))</f>
        <v/>
      </c>
      <c r="I65" s="104" t="str" cm="1">
        <f t="array" ref="I65">IF(ISBLANK($A65),"",TRIM(INDEX(MVI_Sample!$A:$CC,$A65, I$1)))</f>
        <v/>
      </c>
      <c r="J65" s="104" t="str" cm="1">
        <f t="array" ref="J65">IF(ISBLANK($A65),"",TRIM(INDEX(MVI_Sample!$A:$CC,$A65, J$1)))</f>
        <v/>
      </c>
      <c r="K65" s="104" t="str" cm="1">
        <f t="array" ref="K65">IF(ISBLANK($A65),"",TRIM(INDEX(MVI_Sample!$A:$CC,$A65, K$1)))</f>
        <v/>
      </c>
      <c r="L65" s="104" t="str" cm="1">
        <f t="array" ref="L65">IF(ISBLANK($A65),"",TRIM(INDEX(MVI_Sample!$A:$CC,$A65, L$1)))</f>
        <v/>
      </c>
      <c r="M65" s="104" t="str" cm="1">
        <f t="array" ref="M65">IF(ISBLANK($A65),"",TRIM(INDEX(MVI_Sample!$A:$CC,$A65, M$1)))</f>
        <v/>
      </c>
      <c r="N65" s="104" t="str" cm="1">
        <f t="array" ref="N65">IF(ISBLANK($A65),"",TRIM(INDEX(MVI_Sample!$A:$CC,$A65, N$1)))</f>
        <v/>
      </c>
      <c r="O65" s="104" t="str" cm="1">
        <f t="array" ref="O65">IF(ISBLANK($A65),"",TRIM(INDEX(MVI_Sample!$A:$CC,$A65, O$1)))</f>
        <v/>
      </c>
      <c r="P65" s="80" t="str" cm="1">
        <f t="array" ref="P65">IF(ISBLANK($A65),"",TRIM(INDEX(MVI_Sample!$A:$CC,$A65, P$1)))</f>
        <v/>
      </c>
      <c r="Q65" s="80" t="str" cm="1">
        <f t="array" ref="Q65">IF(ISBLANK($A65),"",TRIM(INDEX(MVI_Sample!$A:$CC,$A65, Q$1)))</f>
        <v/>
      </c>
      <c r="R65" s="104" t="str" cm="1">
        <f t="array" ref="R65">IF(ISBLANK($A65),"",TRIM(INDEX(MVI_Sample!$A:$CC,$A65, R$1)))</f>
        <v/>
      </c>
    </row>
    <row r="66" spans="1:18" ht="15.75" x14ac:dyDescent="0.25">
      <c r="A66" s="60"/>
      <c r="B66" s="60" t="str" cm="1">
        <f t="array" ref="B66">IF(ISBLANK($A66), "", TRIM(IF(ISNUMBER(SEARCH("%)", INDEX(MVI_Sample!$A:$CC, $A66, B$1))), LEFT(INDEX(MVI_Sample!$A:$CC, $A66, B$1), FIND("(", INDEX(MVI_Sample!$A:$CC, $A66, B$1)) - 2), INDEX(MVI_Sample!$A:$CC, $A66, B$1))))</f>
        <v/>
      </c>
      <c r="C66" s="60" t="str" cm="1">
        <f t="array" ref="C66">IF(ISBLANK($A66),"",TRIM(INDEX(MVI_Sample!$A:$CC,$A66, C$1)))</f>
        <v/>
      </c>
      <c r="D66" s="60" t="str" cm="1">
        <f t="array" ref="D66">IF(ISBLANK($A66),"",TRIM(INDEX(MVI_Sample!C:C,$A66)))</f>
        <v/>
      </c>
      <c r="E66" s="60" t="e">
        <f>VLOOKUP(B66,Country_Info!C$2:F$30,2, FALSE)</f>
        <v>#N/A</v>
      </c>
      <c r="F66" s="60" t="str" cm="1">
        <f t="array" ref="F66">IF(ISBLANK($A66),"",TRIM(INDEX(MVI_Sample!$A:$CC,$A66, F$1)))</f>
        <v/>
      </c>
      <c r="G66" s="60" t="e">
        <f>IF(VLOOKUP(B66, Country_Info!C$2:F$30, 3, FALSE)="", "", VLOOKUP(B66, Country_Info!C$2:F$30, 3, FALSE))</f>
        <v>#N/A</v>
      </c>
      <c r="H66" s="60" t="str" cm="1">
        <f t="array" ref="H66">IF(ISBLANK($A66),"",TRIM(INDEX(MVI_Sample!$A:$CC,$A66, H$1)))</f>
        <v/>
      </c>
      <c r="I66" s="104" t="str" cm="1">
        <f t="array" ref="I66">IF(ISBLANK($A66),"",TRIM(INDEX(MVI_Sample!$A:$CC,$A66, I$1)))</f>
        <v/>
      </c>
      <c r="J66" s="104" t="str" cm="1">
        <f t="array" ref="J66">IF(ISBLANK($A66),"",TRIM(INDEX(MVI_Sample!$A:$CC,$A66, J$1)))</f>
        <v/>
      </c>
      <c r="K66" s="104" t="str" cm="1">
        <f t="array" ref="K66">IF(ISBLANK($A66),"",TRIM(INDEX(MVI_Sample!$A:$CC,$A66, K$1)))</f>
        <v/>
      </c>
      <c r="L66" s="104" t="str" cm="1">
        <f t="array" ref="L66">IF(ISBLANK($A66),"",TRIM(INDEX(MVI_Sample!$A:$CC,$A66, L$1)))</f>
        <v/>
      </c>
      <c r="M66" s="104" t="str" cm="1">
        <f t="array" ref="M66">IF(ISBLANK($A66),"",TRIM(INDEX(MVI_Sample!$A:$CC,$A66, M$1)))</f>
        <v/>
      </c>
      <c r="N66" s="104" t="str" cm="1">
        <f t="array" ref="N66">IF(ISBLANK($A66),"",TRIM(INDEX(MVI_Sample!$A:$CC,$A66, N$1)))</f>
        <v/>
      </c>
      <c r="O66" s="104" t="str" cm="1">
        <f t="array" ref="O66">IF(ISBLANK($A66),"",TRIM(INDEX(MVI_Sample!$A:$CC,$A66, O$1)))</f>
        <v/>
      </c>
      <c r="P66" s="80" t="str" cm="1">
        <f t="array" ref="P66">IF(ISBLANK($A66),"",TRIM(INDEX(MVI_Sample!$A:$CC,$A66, P$1)))</f>
        <v/>
      </c>
      <c r="Q66" s="80" t="str" cm="1">
        <f t="array" ref="Q66">IF(ISBLANK($A66),"",TRIM(INDEX(MVI_Sample!$A:$CC,$A66, Q$1)))</f>
        <v/>
      </c>
      <c r="R66" s="104" t="str" cm="1">
        <f t="array" ref="R66">IF(ISBLANK($A66),"",TRIM(INDEX(MVI_Sample!$A:$CC,$A66, R$1)))</f>
        <v/>
      </c>
    </row>
    <row r="67" spans="1:18" ht="15.75" x14ac:dyDescent="0.25">
      <c r="A67" s="60"/>
      <c r="B67" s="60" t="str" cm="1">
        <f t="array" ref="B67">IF(ISBLANK($A67), "", TRIM(IF(ISNUMBER(SEARCH("%)", INDEX(MVI_Sample!$A:$CC, $A67, B$1))), LEFT(INDEX(MVI_Sample!$A:$CC, $A67, B$1), FIND("(", INDEX(MVI_Sample!$A:$CC, $A67, B$1)) - 2), INDEX(MVI_Sample!$A:$CC, $A67, B$1))))</f>
        <v/>
      </c>
      <c r="C67" s="60" t="str" cm="1">
        <f t="array" ref="C67">IF(ISBLANK($A67),"",TRIM(INDEX(MVI_Sample!$A:$CC,$A67, C$1)))</f>
        <v/>
      </c>
      <c r="D67" s="60" t="str" cm="1">
        <f t="array" ref="D67">IF(ISBLANK($A67),"",TRIM(INDEX(MVI_Sample!C:C,$A67)))</f>
        <v/>
      </c>
      <c r="E67" s="60" t="e">
        <f>VLOOKUP(B67,Country_Info!C$2:F$30,2, FALSE)</f>
        <v>#N/A</v>
      </c>
      <c r="F67" s="60" t="str" cm="1">
        <f t="array" ref="F67">IF(ISBLANK($A67),"",TRIM(INDEX(MVI_Sample!$A:$CC,$A67, F$1)))</f>
        <v/>
      </c>
      <c r="G67" s="60" t="e">
        <f>IF(VLOOKUP(B67, Country_Info!C$2:F$30, 3, FALSE)="", "", VLOOKUP(B67, Country_Info!C$2:F$30, 3, FALSE))</f>
        <v>#N/A</v>
      </c>
      <c r="H67" s="60" t="str" cm="1">
        <f t="array" ref="H67">IF(ISBLANK($A67),"",TRIM(INDEX(MVI_Sample!$A:$CC,$A67, H$1)))</f>
        <v/>
      </c>
      <c r="I67" s="104" t="str" cm="1">
        <f t="array" ref="I67">IF(ISBLANK($A67),"",TRIM(INDEX(MVI_Sample!$A:$CC,$A67, I$1)))</f>
        <v/>
      </c>
      <c r="J67" s="104" t="str" cm="1">
        <f t="array" ref="J67">IF(ISBLANK($A67),"",TRIM(INDEX(MVI_Sample!$A:$CC,$A67, J$1)))</f>
        <v/>
      </c>
      <c r="K67" s="104" t="str" cm="1">
        <f t="array" ref="K67">IF(ISBLANK($A67),"",TRIM(INDEX(MVI_Sample!$A:$CC,$A67, K$1)))</f>
        <v/>
      </c>
      <c r="L67" s="104" t="str" cm="1">
        <f t="array" ref="L67">IF(ISBLANK($A67),"",TRIM(INDEX(MVI_Sample!$A:$CC,$A67, L$1)))</f>
        <v/>
      </c>
      <c r="M67" s="104" t="str" cm="1">
        <f t="array" ref="M67">IF(ISBLANK($A67),"",TRIM(INDEX(MVI_Sample!$A:$CC,$A67, M$1)))</f>
        <v/>
      </c>
      <c r="N67" s="104" t="str" cm="1">
        <f t="array" ref="N67">IF(ISBLANK($A67),"",TRIM(INDEX(MVI_Sample!$A:$CC,$A67, N$1)))</f>
        <v/>
      </c>
      <c r="O67" s="104" t="str" cm="1">
        <f t="array" ref="O67">IF(ISBLANK($A67),"",TRIM(INDEX(MVI_Sample!$A:$CC,$A67, O$1)))</f>
        <v/>
      </c>
      <c r="P67" s="80" t="str" cm="1">
        <f t="array" ref="P67">IF(ISBLANK($A67),"",TRIM(INDEX(MVI_Sample!$A:$CC,$A67, P$1)))</f>
        <v/>
      </c>
      <c r="Q67" s="80" t="str" cm="1">
        <f t="array" ref="Q67">IF(ISBLANK($A67),"",TRIM(INDEX(MVI_Sample!$A:$CC,$A67, Q$1)))</f>
        <v/>
      </c>
      <c r="R67" s="104" t="str" cm="1">
        <f t="array" ref="R67">IF(ISBLANK($A67),"",TRIM(INDEX(MVI_Sample!$A:$CC,$A67, R$1)))</f>
        <v/>
      </c>
    </row>
    <row r="68" spans="1:18" ht="15.75" x14ac:dyDescent="0.25">
      <c r="A68" s="60"/>
      <c r="B68" s="60" t="str" cm="1">
        <f t="array" ref="B68">IF(ISBLANK($A68), "", TRIM(IF(ISNUMBER(SEARCH("%)", INDEX(MVI_Sample!$A:$CC, $A68, B$1))), LEFT(INDEX(MVI_Sample!$A:$CC, $A68, B$1), FIND("(", INDEX(MVI_Sample!$A:$CC, $A68, B$1)) - 2), INDEX(MVI_Sample!$A:$CC, $A68, B$1))))</f>
        <v/>
      </c>
      <c r="C68" s="60" t="str" cm="1">
        <f t="array" ref="C68">IF(ISBLANK($A68),"",TRIM(INDEX(MVI_Sample!$A:$CC,$A68, C$1)))</f>
        <v/>
      </c>
      <c r="D68" s="60" t="str" cm="1">
        <f t="array" ref="D68">IF(ISBLANK($A68),"",TRIM(INDEX(MVI_Sample!C:C,$A68)))</f>
        <v/>
      </c>
      <c r="E68" s="60" t="e">
        <f>VLOOKUP(B68,Country_Info!C$2:F$30,2, FALSE)</f>
        <v>#N/A</v>
      </c>
      <c r="F68" s="60" t="str" cm="1">
        <f t="array" ref="F68">IF(ISBLANK($A68),"",TRIM(INDEX(MVI_Sample!$A:$CC,$A68, F$1)))</f>
        <v/>
      </c>
      <c r="G68" s="60" t="e">
        <f>IF(VLOOKUP(B68, Country_Info!C$2:F$30, 3, FALSE)="", "", VLOOKUP(B68, Country_Info!C$2:F$30, 3, FALSE))</f>
        <v>#N/A</v>
      </c>
      <c r="H68" s="60" t="str" cm="1">
        <f t="array" ref="H68">IF(ISBLANK($A68),"",TRIM(INDEX(MVI_Sample!$A:$CC,$A68, H$1)))</f>
        <v/>
      </c>
      <c r="I68" s="104" t="str" cm="1">
        <f t="array" ref="I68">IF(ISBLANK($A68),"",TRIM(INDEX(MVI_Sample!$A:$CC,$A68, I$1)))</f>
        <v/>
      </c>
      <c r="J68" s="104" t="str" cm="1">
        <f t="array" ref="J68">IF(ISBLANK($A68),"",TRIM(INDEX(MVI_Sample!$A:$CC,$A68, J$1)))</f>
        <v/>
      </c>
      <c r="K68" s="104" t="str" cm="1">
        <f t="array" ref="K68">IF(ISBLANK($A68),"",TRIM(INDEX(MVI_Sample!$A:$CC,$A68, K$1)))</f>
        <v/>
      </c>
      <c r="L68" s="104" t="str" cm="1">
        <f t="array" ref="L68">IF(ISBLANK($A68),"",TRIM(INDEX(MVI_Sample!$A:$CC,$A68, L$1)))</f>
        <v/>
      </c>
      <c r="M68" s="104" t="str" cm="1">
        <f t="array" ref="M68">IF(ISBLANK($A68),"",TRIM(INDEX(MVI_Sample!$A:$CC,$A68, M$1)))</f>
        <v/>
      </c>
      <c r="N68" s="104" t="str" cm="1">
        <f t="array" ref="N68">IF(ISBLANK($A68),"",TRIM(INDEX(MVI_Sample!$A:$CC,$A68, N$1)))</f>
        <v/>
      </c>
      <c r="O68" s="104" t="str" cm="1">
        <f t="array" ref="O68">IF(ISBLANK($A68),"",TRIM(INDEX(MVI_Sample!$A:$CC,$A68, O$1)))</f>
        <v/>
      </c>
      <c r="P68" s="80" t="str" cm="1">
        <f t="array" ref="P68">IF(ISBLANK($A68),"",TRIM(INDEX(MVI_Sample!$A:$CC,$A68, P$1)))</f>
        <v/>
      </c>
      <c r="Q68" s="80" t="str" cm="1">
        <f t="array" ref="Q68">IF(ISBLANK($A68),"",TRIM(INDEX(MVI_Sample!$A:$CC,$A68, Q$1)))</f>
        <v/>
      </c>
      <c r="R68" s="104" t="str" cm="1">
        <f t="array" ref="R68">IF(ISBLANK($A68),"",TRIM(INDEX(MVI_Sample!$A:$CC,$A68, R$1)))</f>
        <v/>
      </c>
    </row>
    <row r="69" spans="1:18" ht="15.75" x14ac:dyDescent="0.25">
      <c r="A69" s="60"/>
      <c r="B69" s="60" t="str" cm="1">
        <f t="array" ref="B69">IF(ISBLANK($A69), "", TRIM(IF(ISNUMBER(SEARCH("%)", INDEX(MVI_Sample!$A:$CC, $A69, B$1))), LEFT(INDEX(MVI_Sample!$A:$CC, $A69, B$1), FIND("(", INDEX(MVI_Sample!$A:$CC, $A69, B$1)) - 2), INDEX(MVI_Sample!$A:$CC, $A69, B$1))))</f>
        <v/>
      </c>
      <c r="C69" s="60" t="str" cm="1">
        <f t="array" ref="C69">IF(ISBLANK($A69),"",TRIM(INDEX(MVI_Sample!$A:$CC,$A69, C$1)))</f>
        <v/>
      </c>
      <c r="D69" s="60" t="str" cm="1">
        <f t="array" ref="D69">IF(ISBLANK($A69),"",TRIM(INDEX(MVI_Sample!C:C,$A69)))</f>
        <v/>
      </c>
      <c r="E69" s="60" t="e">
        <f>VLOOKUP(B69,Country_Info!C$2:F$30,2, FALSE)</f>
        <v>#N/A</v>
      </c>
      <c r="F69" s="60" t="str" cm="1">
        <f t="array" ref="F69">IF(ISBLANK($A69),"",TRIM(INDEX(MVI_Sample!$A:$CC,$A69, F$1)))</f>
        <v/>
      </c>
      <c r="G69" s="60" t="e">
        <f>IF(VLOOKUP(B69, Country_Info!C$2:F$30, 3, FALSE)="", "", VLOOKUP(B69, Country_Info!C$2:F$30, 3, FALSE))</f>
        <v>#N/A</v>
      </c>
      <c r="H69" s="60" t="str" cm="1">
        <f t="array" ref="H69">IF(ISBLANK($A69),"",TRIM(INDEX(MVI_Sample!$A:$CC,$A69, H$1)))</f>
        <v/>
      </c>
      <c r="I69" s="104" t="str" cm="1">
        <f t="array" ref="I69">IF(ISBLANK($A69),"",TRIM(INDEX(MVI_Sample!$A:$CC,$A69, I$1)))</f>
        <v/>
      </c>
      <c r="J69" s="104" t="str" cm="1">
        <f t="array" ref="J69">IF(ISBLANK($A69),"",TRIM(INDEX(MVI_Sample!$A:$CC,$A69, J$1)))</f>
        <v/>
      </c>
      <c r="K69" s="104" t="str" cm="1">
        <f t="array" ref="K69">IF(ISBLANK($A69),"",TRIM(INDEX(MVI_Sample!$A:$CC,$A69, K$1)))</f>
        <v/>
      </c>
      <c r="L69" s="104" t="str" cm="1">
        <f t="array" ref="L69">IF(ISBLANK($A69),"",TRIM(INDEX(MVI_Sample!$A:$CC,$A69, L$1)))</f>
        <v/>
      </c>
      <c r="M69" s="104" t="str" cm="1">
        <f t="array" ref="M69">IF(ISBLANK($A69),"",TRIM(INDEX(MVI_Sample!$A:$CC,$A69, M$1)))</f>
        <v/>
      </c>
      <c r="N69" s="104" t="str" cm="1">
        <f t="array" ref="N69">IF(ISBLANK($A69),"",TRIM(INDEX(MVI_Sample!$A:$CC,$A69, N$1)))</f>
        <v/>
      </c>
      <c r="O69" s="104" t="str" cm="1">
        <f t="array" ref="O69">IF(ISBLANK($A69),"",TRIM(INDEX(MVI_Sample!$A:$CC,$A69, O$1)))</f>
        <v/>
      </c>
      <c r="P69" s="80" t="str" cm="1">
        <f t="array" ref="P69">IF(ISBLANK($A69),"",TRIM(INDEX(MVI_Sample!$A:$CC,$A69, P$1)))</f>
        <v/>
      </c>
      <c r="Q69" s="80" t="str" cm="1">
        <f t="array" ref="Q69">IF(ISBLANK($A69),"",TRIM(INDEX(MVI_Sample!$A:$CC,$A69, Q$1)))</f>
        <v/>
      </c>
      <c r="R69" s="104" t="str" cm="1">
        <f t="array" ref="R69">IF(ISBLANK($A69),"",TRIM(INDEX(MVI_Sample!$A:$CC,$A69, R$1)))</f>
        <v/>
      </c>
    </row>
    <row r="70" spans="1:18" ht="15.75" x14ac:dyDescent="0.25">
      <c r="A70" s="60"/>
      <c r="B70" s="60" t="str" cm="1">
        <f t="array" ref="B70">IF(ISBLANK($A70), "", TRIM(IF(ISNUMBER(SEARCH("%)", INDEX(MVI_Sample!$A:$CC, $A70, B$1))), LEFT(INDEX(MVI_Sample!$A:$CC, $A70, B$1), FIND("(", INDEX(MVI_Sample!$A:$CC, $A70, B$1)) - 2), INDEX(MVI_Sample!$A:$CC, $A70, B$1))))</f>
        <v/>
      </c>
      <c r="C70" s="60" t="str" cm="1">
        <f t="array" ref="C70">IF(ISBLANK($A70),"",TRIM(INDEX(MVI_Sample!$A:$CC,$A70, C$1)))</f>
        <v/>
      </c>
      <c r="D70" s="60" t="str" cm="1">
        <f t="array" ref="D70">IF(ISBLANK($A70),"",TRIM(INDEX(MVI_Sample!C:C,$A70)))</f>
        <v/>
      </c>
      <c r="E70" s="60" t="e">
        <f>VLOOKUP(B70,Country_Info!C$2:F$30,2, FALSE)</f>
        <v>#N/A</v>
      </c>
      <c r="F70" s="60" t="str" cm="1">
        <f t="array" ref="F70">IF(ISBLANK($A70),"",TRIM(INDEX(MVI_Sample!$A:$CC,$A70, F$1)))</f>
        <v/>
      </c>
      <c r="G70" s="60" t="e">
        <f>IF(VLOOKUP(B70, Country_Info!C$2:F$30, 3, FALSE)="", "", VLOOKUP(B70, Country_Info!C$2:F$30, 3, FALSE))</f>
        <v>#N/A</v>
      </c>
      <c r="H70" s="60" t="str" cm="1">
        <f t="array" ref="H70">IF(ISBLANK($A70),"",TRIM(INDEX(MVI_Sample!$A:$CC,$A70, H$1)))</f>
        <v/>
      </c>
      <c r="I70" s="104" t="str" cm="1">
        <f t="array" ref="I70">IF(ISBLANK($A70),"",TRIM(INDEX(MVI_Sample!$A:$CC,$A70, I$1)))</f>
        <v/>
      </c>
      <c r="J70" s="104" t="str" cm="1">
        <f t="array" ref="J70">IF(ISBLANK($A70),"",TRIM(INDEX(MVI_Sample!$A:$CC,$A70, J$1)))</f>
        <v/>
      </c>
      <c r="K70" s="104" t="str" cm="1">
        <f t="array" ref="K70">IF(ISBLANK($A70),"",TRIM(INDEX(MVI_Sample!$A:$CC,$A70, K$1)))</f>
        <v/>
      </c>
      <c r="L70" s="104" t="str" cm="1">
        <f t="array" ref="L70">IF(ISBLANK($A70),"",TRIM(INDEX(MVI_Sample!$A:$CC,$A70, L$1)))</f>
        <v/>
      </c>
      <c r="M70" s="104" t="str" cm="1">
        <f t="array" ref="M70">IF(ISBLANK($A70),"",TRIM(INDEX(MVI_Sample!$A:$CC,$A70, M$1)))</f>
        <v/>
      </c>
      <c r="N70" s="104" t="str" cm="1">
        <f t="array" ref="N70">IF(ISBLANK($A70),"",TRIM(INDEX(MVI_Sample!$A:$CC,$A70, N$1)))</f>
        <v/>
      </c>
      <c r="O70" s="104" t="str" cm="1">
        <f t="array" ref="O70">IF(ISBLANK($A70),"",TRIM(INDEX(MVI_Sample!$A:$CC,$A70, O$1)))</f>
        <v/>
      </c>
      <c r="P70" s="80" t="str" cm="1">
        <f t="array" ref="P70">IF(ISBLANK($A70),"",TRIM(INDEX(MVI_Sample!$A:$CC,$A70, P$1)))</f>
        <v/>
      </c>
      <c r="Q70" s="80" t="str" cm="1">
        <f t="array" ref="Q70">IF(ISBLANK($A70),"",TRIM(INDEX(MVI_Sample!$A:$CC,$A70, Q$1)))</f>
        <v/>
      </c>
      <c r="R70" s="104" t="str" cm="1">
        <f t="array" ref="R70">IF(ISBLANK($A70),"",TRIM(INDEX(MVI_Sample!$A:$CC,$A70, R$1)))</f>
        <v/>
      </c>
    </row>
    <row r="71" spans="1:18" ht="15.75" x14ac:dyDescent="0.25">
      <c r="A71" s="60"/>
      <c r="B71" s="60" t="str" cm="1">
        <f t="array" ref="B71">IF(ISBLANK($A71), "", TRIM(IF(ISNUMBER(SEARCH("%)", INDEX(MVI_Sample!$A:$CC, $A71, B$1))), LEFT(INDEX(MVI_Sample!$A:$CC, $A71, B$1), FIND("(", INDEX(MVI_Sample!$A:$CC, $A71, B$1)) - 2), INDEX(MVI_Sample!$A:$CC, $A71, B$1))))</f>
        <v/>
      </c>
      <c r="C71" s="60" t="str" cm="1">
        <f t="array" ref="C71">IF(ISBLANK($A71),"",TRIM(INDEX(MVI_Sample!$A:$CC,$A71, C$1)))</f>
        <v/>
      </c>
      <c r="D71" s="60" t="str" cm="1">
        <f t="array" ref="D71">IF(ISBLANK($A71),"",TRIM(INDEX(MVI_Sample!C:C,$A71)))</f>
        <v/>
      </c>
      <c r="E71" s="60" t="e">
        <f>VLOOKUP(B71,Country_Info!C$2:F$30,2, FALSE)</f>
        <v>#N/A</v>
      </c>
      <c r="F71" s="60" t="str" cm="1">
        <f t="array" ref="F71">IF(ISBLANK($A71),"",TRIM(INDEX(MVI_Sample!$A:$CC,$A71, F$1)))</f>
        <v/>
      </c>
      <c r="G71" s="60" t="e">
        <f>IF(VLOOKUP(B71, Country_Info!C$2:F$30, 3, FALSE)="", "", VLOOKUP(B71, Country_Info!C$2:F$30, 3, FALSE))</f>
        <v>#N/A</v>
      </c>
      <c r="H71" s="60" t="str" cm="1">
        <f t="array" ref="H71">IF(ISBLANK($A71),"",TRIM(INDEX(MVI_Sample!$A:$CC,$A71, H$1)))</f>
        <v/>
      </c>
      <c r="I71" s="104" t="str" cm="1">
        <f t="array" ref="I71">IF(ISBLANK($A71),"",TRIM(INDEX(MVI_Sample!$A:$CC,$A71, I$1)))</f>
        <v/>
      </c>
      <c r="J71" s="104" t="str" cm="1">
        <f t="array" ref="J71">IF(ISBLANK($A71),"",TRIM(INDEX(MVI_Sample!$A:$CC,$A71, J$1)))</f>
        <v/>
      </c>
      <c r="K71" s="104" t="str" cm="1">
        <f t="array" ref="K71">IF(ISBLANK($A71),"",TRIM(INDEX(MVI_Sample!$A:$CC,$A71, K$1)))</f>
        <v/>
      </c>
      <c r="L71" s="104" t="str" cm="1">
        <f t="array" ref="L71">IF(ISBLANK($A71),"",TRIM(INDEX(MVI_Sample!$A:$CC,$A71, L$1)))</f>
        <v/>
      </c>
      <c r="M71" s="104" t="str" cm="1">
        <f t="array" ref="M71">IF(ISBLANK($A71),"",TRIM(INDEX(MVI_Sample!$A:$CC,$A71, M$1)))</f>
        <v/>
      </c>
      <c r="N71" s="104" t="str" cm="1">
        <f t="array" ref="N71">IF(ISBLANK($A71),"",TRIM(INDEX(MVI_Sample!$A:$CC,$A71, N$1)))</f>
        <v/>
      </c>
      <c r="O71" s="104" t="str" cm="1">
        <f t="array" ref="O71">IF(ISBLANK($A71),"",TRIM(INDEX(MVI_Sample!$A:$CC,$A71, O$1)))</f>
        <v/>
      </c>
      <c r="P71" s="80" t="str" cm="1">
        <f t="array" ref="P71">IF(ISBLANK($A71),"",TRIM(INDEX(MVI_Sample!$A:$CC,$A71, P$1)))</f>
        <v/>
      </c>
      <c r="Q71" s="80" t="str" cm="1">
        <f t="array" ref="Q71">IF(ISBLANK($A71),"",TRIM(INDEX(MVI_Sample!$A:$CC,$A71, Q$1)))</f>
        <v/>
      </c>
      <c r="R71" s="104" t="str" cm="1">
        <f t="array" ref="R71">IF(ISBLANK($A71),"",TRIM(INDEX(MVI_Sample!$A:$CC,$A71, R$1)))</f>
        <v/>
      </c>
    </row>
    <row r="72" spans="1:18" ht="15.75" x14ac:dyDescent="0.25">
      <c r="A72" s="60"/>
      <c r="B72" s="60" t="str" cm="1">
        <f t="array" ref="B72">IF(ISBLANK($A72), "", TRIM(IF(ISNUMBER(SEARCH("%)", INDEX(MVI_Sample!$A:$CC, $A72, B$1))), LEFT(INDEX(MVI_Sample!$A:$CC, $A72, B$1), FIND("(", INDEX(MVI_Sample!$A:$CC, $A72, B$1)) - 2), INDEX(MVI_Sample!$A:$CC, $A72, B$1))))</f>
        <v/>
      </c>
      <c r="C72" s="60" t="str" cm="1">
        <f t="array" ref="C72">IF(ISBLANK($A72),"",TRIM(INDEX(MVI_Sample!$A:$CC,$A72, C$1)))</f>
        <v/>
      </c>
      <c r="D72" s="60" t="str" cm="1">
        <f t="array" ref="D72">IF(ISBLANK($A72),"",TRIM(INDEX(MVI_Sample!C:C,$A72)))</f>
        <v/>
      </c>
      <c r="E72" s="60" t="e">
        <f>VLOOKUP(B72,Country_Info!C$2:F$30,2, FALSE)</f>
        <v>#N/A</v>
      </c>
      <c r="F72" s="60" t="str" cm="1">
        <f t="array" ref="F72">IF(ISBLANK($A72),"",TRIM(INDEX(MVI_Sample!$A:$CC,$A72, F$1)))</f>
        <v/>
      </c>
      <c r="G72" s="60" t="e">
        <f>IF(VLOOKUP(B72, Country_Info!C$2:F$30, 3, FALSE)="", "", VLOOKUP(B72, Country_Info!C$2:F$30, 3, FALSE))</f>
        <v>#N/A</v>
      </c>
      <c r="H72" s="60" t="str" cm="1">
        <f t="array" ref="H72">IF(ISBLANK($A72),"",TRIM(INDEX(MVI_Sample!$A:$CC,$A72, H$1)))</f>
        <v/>
      </c>
      <c r="I72" s="104" t="str" cm="1">
        <f t="array" ref="I72">IF(ISBLANK($A72),"",TRIM(INDEX(MVI_Sample!$A:$CC,$A72, I$1)))</f>
        <v/>
      </c>
      <c r="J72" s="104" t="str" cm="1">
        <f t="array" ref="J72">IF(ISBLANK($A72),"",TRIM(INDEX(MVI_Sample!$A:$CC,$A72, J$1)))</f>
        <v/>
      </c>
      <c r="K72" s="104" t="str" cm="1">
        <f t="array" ref="K72">IF(ISBLANK($A72),"",TRIM(INDEX(MVI_Sample!$A:$CC,$A72, K$1)))</f>
        <v/>
      </c>
      <c r="L72" s="104" t="str" cm="1">
        <f t="array" ref="L72">IF(ISBLANK($A72),"",TRIM(INDEX(MVI_Sample!$A:$CC,$A72, L$1)))</f>
        <v/>
      </c>
      <c r="M72" s="104" t="str" cm="1">
        <f t="array" ref="M72">IF(ISBLANK($A72),"",TRIM(INDEX(MVI_Sample!$A:$CC,$A72, M$1)))</f>
        <v/>
      </c>
      <c r="N72" s="104" t="str" cm="1">
        <f t="array" ref="N72">IF(ISBLANK($A72),"",TRIM(INDEX(MVI_Sample!$A:$CC,$A72, N$1)))</f>
        <v/>
      </c>
      <c r="O72" s="104" t="str" cm="1">
        <f t="array" ref="O72">IF(ISBLANK($A72),"",TRIM(INDEX(MVI_Sample!$A:$CC,$A72, O$1)))</f>
        <v/>
      </c>
      <c r="P72" s="80" t="str" cm="1">
        <f t="array" ref="P72">IF(ISBLANK($A72),"",TRIM(INDEX(MVI_Sample!$A:$CC,$A72, P$1)))</f>
        <v/>
      </c>
      <c r="Q72" s="80" t="str" cm="1">
        <f t="array" ref="Q72">IF(ISBLANK($A72),"",TRIM(INDEX(MVI_Sample!$A:$CC,$A72, Q$1)))</f>
        <v/>
      </c>
      <c r="R72" s="104" t="str" cm="1">
        <f t="array" ref="R72">IF(ISBLANK($A72),"",TRIM(INDEX(MVI_Sample!$A:$CC,$A72, R$1)))</f>
        <v/>
      </c>
    </row>
    <row r="73" spans="1:18" ht="15.75" x14ac:dyDescent="0.25">
      <c r="A73" s="60"/>
      <c r="B73" s="60" t="str" cm="1">
        <f t="array" ref="B73">IF(ISBLANK($A73), "", TRIM(IF(ISNUMBER(SEARCH("%)", INDEX(MVI_Sample!$A:$CC, $A73, B$1))), LEFT(INDEX(MVI_Sample!$A:$CC, $A73, B$1), FIND("(", INDEX(MVI_Sample!$A:$CC, $A73, B$1)) - 2), INDEX(MVI_Sample!$A:$CC, $A73, B$1))))</f>
        <v/>
      </c>
      <c r="C73" s="60" t="str" cm="1">
        <f t="array" ref="C73">IF(ISBLANK($A73),"",TRIM(INDEX(MVI_Sample!$A:$CC,$A73, C$1)))</f>
        <v/>
      </c>
      <c r="D73" s="60" t="str" cm="1">
        <f t="array" ref="D73">IF(ISBLANK($A73),"",TRIM(INDEX(MVI_Sample!C:C,$A73)))</f>
        <v/>
      </c>
      <c r="E73" s="60" t="e">
        <f>VLOOKUP(B73,Country_Info!C$2:F$30,2, FALSE)</f>
        <v>#N/A</v>
      </c>
      <c r="F73" s="60" t="str" cm="1">
        <f t="array" ref="F73">IF(ISBLANK($A73),"",TRIM(INDEX(MVI_Sample!$A:$CC,$A73, F$1)))</f>
        <v/>
      </c>
      <c r="G73" s="60" t="e">
        <f>IF(VLOOKUP(B73, Country_Info!C$2:F$30, 3, FALSE)="", "", VLOOKUP(B73, Country_Info!C$2:F$30, 3, FALSE))</f>
        <v>#N/A</v>
      </c>
      <c r="H73" s="60" t="str" cm="1">
        <f t="array" ref="H73">IF(ISBLANK($A73),"",TRIM(INDEX(MVI_Sample!$A:$CC,$A73, H$1)))</f>
        <v/>
      </c>
      <c r="I73" s="104" t="str" cm="1">
        <f t="array" ref="I73">IF(ISBLANK($A73),"",TRIM(INDEX(MVI_Sample!$A:$CC,$A73, I$1)))</f>
        <v/>
      </c>
      <c r="J73" s="104" t="str" cm="1">
        <f t="array" ref="J73">IF(ISBLANK($A73),"",TRIM(INDEX(MVI_Sample!$A:$CC,$A73, J$1)))</f>
        <v/>
      </c>
      <c r="K73" s="104" t="str" cm="1">
        <f t="array" ref="K73">IF(ISBLANK($A73),"",TRIM(INDEX(MVI_Sample!$A:$CC,$A73, K$1)))</f>
        <v/>
      </c>
      <c r="L73" s="104" t="str" cm="1">
        <f t="array" ref="L73">IF(ISBLANK($A73),"",TRIM(INDEX(MVI_Sample!$A:$CC,$A73, L$1)))</f>
        <v/>
      </c>
      <c r="M73" s="104" t="str" cm="1">
        <f t="array" ref="M73">IF(ISBLANK($A73),"",TRIM(INDEX(MVI_Sample!$A:$CC,$A73, M$1)))</f>
        <v/>
      </c>
      <c r="N73" s="104" t="str" cm="1">
        <f t="array" ref="N73">IF(ISBLANK($A73),"",TRIM(INDEX(MVI_Sample!$A:$CC,$A73, N$1)))</f>
        <v/>
      </c>
      <c r="O73" s="104" t="str" cm="1">
        <f t="array" ref="O73">IF(ISBLANK($A73),"",TRIM(INDEX(MVI_Sample!$A:$CC,$A73, O$1)))</f>
        <v/>
      </c>
      <c r="P73" s="80" t="str" cm="1">
        <f t="array" ref="P73">IF(ISBLANK($A73),"",TRIM(INDEX(MVI_Sample!$A:$CC,$A73, P$1)))</f>
        <v/>
      </c>
      <c r="Q73" s="80" t="str" cm="1">
        <f t="array" ref="Q73">IF(ISBLANK($A73),"",TRIM(INDEX(MVI_Sample!$A:$CC,$A73, Q$1)))</f>
        <v/>
      </c>
      <c r="R73" s="104" t="str" cm="1">
        <f t="array" ref="R73">IF(ISBLANK($A73),"",TRIM(INDEX(MVI_Sample!$A:$CC,$A73, R$1)))</f>
        <v/>
      </c>
    </row>
    <row r="74" spans="1:18" ht="15.75" x14ac:dyDescent="0.25">
      <c r="A74" s="60"/>
      <c r="B74" s="60" t="str" cm="1">
        <f t="array" ref="B74">IF(ISBLANK($A74), "", TRIM(IF(ISNUMBER(SEARCH("%)", INDEX(MVI_Sample!$A:$CC, $A74, B$1))), LEFT(INDEX(MVI_Sample!$A:$CC, $A74, B$1), FIND("(", INDEX(MVI_Sample!$A:$CC, $A74, B$1)) - 2), INDEX(MVI_Sample!$A:$CC, $A74, B$1))))</f>
        <v/>
      </c>
      <c r="C74" s="60" t="str" cm="1">
        <f t="array" ref="C74">IF(ISBLANK($A74),"",TRIM(INDEX(MVI_Sample!$A:$CC,$A74, C$1)))</f>
        <v/>
      </c>
      <c r="D74" s="60" t="str" cm="1">
        <f t="array" ref="D74">IF(ISBLANK($A74),"",TRIM(INDEX(MVI_Sample!C:C,$A74)))</f>
        <v/>
      </c>
      <c r="E74" s="60" t="e">
        <f>VLOOKUP(B74,Country_Info!C$2:F$30,2, FALSE)</f>
        <v>#N/A</v>
      </c>
      <c r="F74" s="60" t="str" cm="1">
        <f t="array" ref="F74">IF(ISBLANK($A74),"",TRIM(INDEX(MVI_Sample!$A:$CC,$A74, F$1)))</f>
        <v/>
      </c>
      <c r="G74" s="60" t="e">
        <f>IF(VLOOKUP(B74, Country_Info!C$2:F$30, 3, FALSE)="", "", VLOOKUP(B74, Country_Info!C$2:F$30, 3, FALSE))</f>
        <v>#N/A</v>
      </c>
      <c r="H74" s="60" t="str" cm="1">
        <f t="array" ref="H74">IF(ISBLANK($A74),"",TRIM(INDEX(MVI_Sample!$A:$CC,$A74, H$1)))</f>
        <v/>
      </c>
      <c r="I74" s="104" t="str" cm="1">
        <f t="array" ref="I74">IF(ISBLANK($A74),"",TRIM(INDEX(MVI_Sample!$A:$CC,$A74, I$1)))</f>
        <v/>
      </c>
      <c r="J74" s="104" t="str" cm="1">
        <f t="array" ref="J74">IF(ISBLANK($A74),"",TRIM(INDEX(MVI_Sample!$A:$CC,$A74, J$1)))</f>
        <v/>
      </c>
      <c r="K74" s="104" t="str" cm="1">
        <f t="array" ref="K74">IF(ISBLANK($A74),"",TRIM(INDEX(MVI_Sample!$A:$CC,$A74, K$1)))</f>
        <v/>
      </c>
      <c r="L74" s="104" t="str" cm="1">
        <f t="array" ref="L74">IF(ISBLANK($A74),"",TRIM(INDEX(MVI_Sample!$A:$CC,$A74, L$1)))</f>
        <v/>
      </c>
      <c r="M74" s="104" t="str" cm="1">
        <f t="array" ref="M74">IF(ISBLANK($A74),"",TRIM(INDEX(MVI_Sample!$A:$CC,$A74, M$1)))</f>
        <v/>
      </c>
      <c r="N74" s="104" t="str" cm="1">
        <f t="array" ref="N74">IF(ISBLANK($A74),"",TRIM(INDEX(MVI_Sample!$A:$CC,$A74, N$1)))</f>
        <v/>
      </c>
      <c r="O74" s="104" t="str" cm="1">
        <f t="array" ref="O74">IF(ISBLANK($A74),"",TRIM(INDEX(MVI_Sample!$A:$CC,$A74, O$1)))</f>
        <v/>
      </c>
      <c r="P74" s="80" t="str" cm="1">
        <f t="array" ref="P74">IF(ISBLANK($A74),"",TRIM(INDEX(MVI_Sample!$A:$CC,$A74, P$1)))</f>
        <v/>
      </c>
      <c r="Q74" s="80" t="str" cm="1">
        <f t="array" ref="Q74">IF(ISBLANK($A74),"",TRIM(INDEX(MVI_Sample!$A:$CC,$A74, Q$1)))</f>
        <v/>
      </c>
      <c r="R74" s="104" t="str" cm="1">
        <f t="array" ref="R74">IF(ISBLANK($A74),"",TRIM(INDEX(MVI_Sample!$A:$CC,$A74, R$1)))</f>
        <v/>
      </c>
    </row>
    <row r="75" spans="1:18" ht="15.75" x14ac:dyDescent="0.25">
      <c r="A75" s="60"/>
      <c r="B75" s="60" t="str" cm="1">
        <f t="array" ref="B75">IF(ISBLANK($A75), "", TRIM(IF(ISNUMBER(SEARCH("%)", INDEX(MVI_Sample!$A:$CC, $A75, B$1))), LEFT(INDEX(MVI_Sample!$A:$CC, $A75, B$1), FIND("(", INDEX(MVI_Sample!$A:$CC, $A75, B$1)) - 2), INDEX(MVI_Sample!$A:$CC, $A75, B$1))))</f>
        <v/>
      </c>
      <c r="C75" s="60" t="str" cm="1">
        <f t="array" ref="C75">IF(ISBLANK($A75),"",TRIM(INDEX(MVI_Sample!$A:$CC,$A75, C$1)))</f>
        <v/>
      </c>
      <c r="D75" s="60" t="str" cm="1">
        <f t="array" ref="D75">IF(ISBLANK($A75),"",TRIM(INDEX(MVI_Sample!C:C,$A75)))</f>
        <v/>
      </c>
      <c r="E75" s="60" t="e">
        <f>VLOOKUP(B75,Country_Info!C$2:F$30,2, FALSE)</f>
        <v>#N/A</v>
      </c>
      <c r="F75" s="60" t="str" cm="1">
        <f t="array" ref="F75">IF(ISBLANK($A75),"",TRIM(INDEX(MVI_Sample!$A:$CC,$A75, F$1)))</f>
        <v/>
      </c>
      <c r="G75" s="60" t="e">
        <f>IF(VLOOKUP(B75, Country_Info!C$2:F$30, 3, FALSE)="", "", VLOOKUP(B75, Country_Info!C$2:F$30, 3, FALSE))</f>
        <v>#N/A</v>
      </c>
      <c r="H75" s="60" t="str" cm="1">
        <f t="array" ref="H75">IF(ISBLANK($A75),"",TRIM(INDEX(MVI_Sample!$A:$CC,$A75, H$1)))</f>
        <v/>
      </c>
      <c r="I75" s="104" t="str" cm="1">
        <f t="array" ref="I75">IF(ISBLANK($A75),"",TRIM(INDEX(MVI_Sample!$A:$CC,$A75, I$1)))</f>
        <v/>
      </c>
      <c r="J75" s="104" t="str" cm="1">
        <f t="array" ref="J75">IF(ISBLANK($A75),"",TRIM(INDEX(MVI_Sample!$A:$CC,$A75, J$1)))</f>
        <v/>
      </c>
      <c r="K75" s="104" t="str" cm="1">
        <f t="array" ref="K75">IF(ISBLANK($A75),"",TRIM(INDEX(MVI_Sample!$A:$CC,$A75, K$1)))</f>
        <v/>
      </c>
      <c r="L75" s="104" t="str" cm="1">
        <f t="array" ref="L75">IF(ISBLANK($A75),"",TRIM(INDEX(MVI_Sample!$A:$CC,$A75, L$1)))</f>
        <v/>
      </c>
      <c r="M75" s="104" t="str" cm="1">
        <f t="array" ref="M75">IF(ISBLANK($A75),"",TRIM(INDEX(MVI_Sample!$A:$CC,$A75, M$1)))</f>
        <v/>
      </c>
      <c r="N75" s="104" t="str" cm="1">
        <f t="array" ref="N75">IF(ISBLANK($A75),"",TRIM(INDEX(MVI_Sample!$A:$CC,$A75, N$1)))</f>
        <v/>
      </c>
      <c r="O75" s="104" t="str" cm="1">
        <f t="array" ref="O75">IF(ISBLANK($A75),"",TRIM(INDEX(MVI_Sample!$A:$CC,$A75, O$1)))</f>
        <v/>
      </c>
      <c r="P75" s="80" t="str" cm="1">
        <f t="array" ref="P75">IF(ISBLANK($A75),"",TRIM(INDEX(MVI_Sample!$A:$CC,$A75, P$1)))</f>
        <v/>
      </c>
      <c r="Q75" s="80" t="str" cm="1">
        <f t="array" ref="Q75">IF(ISBLANK($A75),"",TRIM(INDEX(MVI_Sample!$A:$CC,$A75, Q$1)))</f>
        <v/>
      </c>
      <c r="R75" s="104" t="str" cm="1">
        <f t="array" ref="R75">IF(ISBLANK($A75),"",TRIM(INDEX(MVI_Sample!$A:$CC,$A75, R$1)))</f>
        <v/>
      </c>
    </row>
    <row r="76" spans="1:18" ht="15.75" x14ac:dyDescent="0.25">
      <c r="A76" s="60"/>
      <c r="B76" s="60" t="str" cm="1">
        <f t="array" ref="B76">IF(ISBLANK($A76), "", TRIM(IF(ISNUMBER(SEARCH("%)", INDEX(MVI_Sample!$A:$CC, $A76, B$1))), LEFT(INDEX(MVI_Sample!$A:$CC, $A76, B$1), FIND("(", INDEX(MVI_Sample!$A:$CC, $A76, B$1)) - 2), INDEX(MVI_Sample!$A:$CC, $A76, B$1))))</f>
        <v/>
      </c>
      <c r="C76" s="60" t="str" cm="1">
        <f t="array" ref="C76">IF(ISBLANK($A76),"",TRIM(INDEX(MVI_Sample!$A:$CC,$A76, C$1)))</f>
        <v/>
      </c>
      <c r="D76" s="60" t="str" cm="1">
        <f t="array" ref="D76">IF(ISBLANK($A76),"",TRIM(INDEX(MVI_Sample!C:C,$A76)))</f>
        <v/>
      </c>
      <c r="E76" s="60" t="e">
        <f>VLOOKUP(B76,Country_Info!C$2:F$30,2, FALSE)</f>
        <v>#N/A</v>
      </c>
      <c r="F76" s="60" t="str" cm="1">
        <f t="array" ref="F76">IF(ISBLANK($A76),"",TRIM(INDEX(MVI_Sample!$A:$CC,$A76, F$1)))</f>
        <v/>
      </c>
      <c r="G76" s="60" t="e">
        <f>IF(VLOOKUP(B76, Country_Info!C$2:F$30, 3, FALSE)="", "", VLOOKUP(B76, Country_Info!C$2:F$30, 3, FALSE))</f>
        <v>#N/A</v>
      </c>
      <c r="H76" s="60" t="str" cm="1">
        <f t="array" ref="H76">IF(ISBLANK($A76),"",TRIM(INDEX(MVI_Sample!$A:$CC,$A76, H$1)))</f>
        <v/>
      </c>
      <c r="I76" s="104" t="str" cm="1">
        <f t="array" ref="I76">IF(ISBLANK($A76),"",TRIM(INDEX(MVI_Sample!$A:$CC,$A76, I$1)))</f>
        <v/>
      </c>
      <c r="J76" s="104" t="str" cm="1">
        <f t="array" ref="J76">IF(ISBLANK($A76),"",TRIM(INDEX(MVI_Sample!$A:$CC,$A76, J$1)))</f>
        <v/>
      </c>
      <c r="K76" s="104" t="str" cm="1">
        <f t="array" ref="K76">IF(ISBLANK($A76),"",TRIM(INDEX(MVI_Sample!$A:$CC,$A76, K$1)))</f>
        <v/>
      </c>
      <c r="L76" s="104" t="str" cm="1">
        <f t="array" ref="L76">IF(ISBLANK($A76),"",TRIM(INDEX(MVI_Sample!$A:$CC,$A76, L$1)))</f>
        <v/>
      </c>
      <c r="M76" s="104" t="str" cm="1">
        <f t="array" ref="M76">IF(ISBLANK($A76),"",TRIM(INDEX(MVI_Sample!$A:$CC,$A76, M$1)))</f>
        <v/>
      </c>
      <c r="N76" s="104" t="str" cm="1">
        <f t="array" ref="N76">IF(ISBLANK($A76),"",TRIM(INDEX(MVI_Sample!$A:$CC,$A76, N$1)))</f>
        <v/>
      </c>
      <c r="O76" s="104" t="str" cm="1">
        <f t="array" ref="O76">IF(ISBLANK($A76),"",TRIM(INDEX(MVI_Sample!$A:$CC,$A76, O$1)))</f>
        <v/>
      </c>
      <c r="P76" s="80" t="str" cm="1">
        <f t="array" ref="P76">IF(ISBLANK($A76),"",TRIM(INDEX(MVI_Sample!$A:$CC,$A76, P$1)))</f>
        <v/>
      </c>
      <c r="Q76" s="80" t="str" cm="1">
        <f t="array" ref="Q76">IF(ISBLANK($A76),"",TRIM(INDEX(MVI_Sample!$A:$CC,$A76, Q$1)))</f>
        <v/>
      </c>
      <c r="R76" s="104" t="str" cm="1">
        <f t="array" ref="R76">IF(ISBLANK($A76),"",TRIM(INDEX(MVI_Sample!$A:$CC,$A76, R$1)))</f>
        <v/>
      </c>
    </row>
    <row r="77" spans="1:18" ht="15.75" x14ac:dyDescent="0.25">
      <c r="A77" s="60"/>
      <c r="B77" s="60" t="str" cm="1">
        <f t="array" ref="B77">IF(ISBLANK($A77), "", TRIM(IF(ISNUMBER(SEARCH("%)", INDEX(MVI_Sample!$A:$CC, $A77, B$1))), LEFT(INDEX(MVI_Sample!$A:$CC, $A77, B$1), FIND("(", INDEX(MVI_Sample!$A:$CC, $A77, B$1)) - 2), INDEX(MVI_Sample!$A:$CC, $A77, B$1))))</f>
        <v/>
      </c>
      <c r="C77" s="60" t="str" cm="1">
        <f t="array" ref="C77">IF(ISBLANK($A77),"",TRIM(INDEX(MVI_Sample!$A:$CC,$A77, C$1)))</f>
        <v/>
      </c>
      <c r="D77" s="60" t="str" cm="1">
        <f t="array" ref="D77">IF(ISBLANK($A77),"",TRIM(INDEX(MVI_Sample!C:C,$A77)))</f>
        <v/>
      </c>
      <c r="E77" s="60" t="e">
        <f>VLOOKUP(B77,Country_Info!C$2:F$30,2, FALSE)</f>
        <v>#N/A</v>
      </c>
      <c r="F77" s="60" t="str" cm="1">
        <f t="array" ref="F77">IF(ISBLANK($A77),"",TRIM(INDEX(MVI_Sample!$A:$CC,$A77, F$1)))</f>
        <v/>
      </c>
      <c r="G77" s="60" t="e">
        <f>IF(VLOOKUP(B77, Country_Info!C$2:F$30, 3, FALSE)="", "", VLOOKUP(B77, Country_Info!C$2:F$30, 3, FALSE))</f>
        <v>#N/A</v>
      </c>
      <c r="H77" s="60" t="str" cm="1">
        <f t="array" ref="H77">IF(ISBLANK($A77),"",TRIM(INDEX(MVI_Sample!$A:$CC,$A77, H$1)))</f>
        <v/>
      </c>
      <c r="I77" s="104" t="str" cm="1">
        <f t="array" ref="I77">IF(ISBLANK($A77),"",TRIM(INDEX(MVI_Sample!$A:$CC,$A77, I$1)))</f>
        <v/>
      </c>
      <c r="J77" s="104" t="str" cm="1">
        <f t="array" ref="J77">IF(ISBLANK($A77),"",TRIM(INDEX(MVI_Sample!$A:$CC,$A77, J$1)))</f>
        <v/>
      </c>
      <c r="K77" s="104" t="str" cm="1">
        <f t="array" ref="K77">IF(ISBLANK($A77),"",TRIM(INDEX(MVI_Sample!$A:$CC,$A77, K$1)))</f>
        <v/>
      </c>
      <c r="L77" s="104" t="str" cm="1">
        <f t="array" ref="L77">IF(ISBLANK($A77),"",TRIM(INDEX(MVI_Sample!$A:$CC,$A77, L$1)))</f>
        <v/>
      </c>
      <c r="M77" s="104" t="str" cm="1">
        <f t="array" ref="M77">IF(ISBLANK($A77),"",TRIM(INDEX(MVI_Sample!$A:$CC,$A77, M$1)))</f>
        <v/>
      </c>
      <c r="N77" s="104" t="str" cm="1">
        <f t="array" ref="N77">IF(ISBLANK($A77),"",TRIM(INDEX(MVI_Sample!$A:$CC,$A77, N$1)))</f>
        <v/>
      </c>
      <c r="O77" s="104" t="str" cm="1">
        <f t="array" ref="O77">IF(ISBLANK($A77),"",TRIM(INDEX(MVI_Sample!$A:$CC,$A77, O$1)))</f>
        <v/>
      </c>
      <c r="P77" s="80" t="str" cm="1">
        <f t="array" ref="P77">IF(ISBLANK($A77),"",TRIM(INDEX(MVI_Sample!$A:$CC,$A77, P$1)))</f>
        <v/>
      </c>
      <c r="Q77" s="80" t="str" cm="1">
        <f t="array" ref="Q77">IF(ISBLANK($A77),"",TRIM(INDEX(MVI_Sample!$A:$CC,$A77, Q$1)))</f>
        <v/>
      </c>
      <c r="R77" s="104" t="str" cm="1">
        <f t="array" ref="R77">IF(ISBLANK($A77),"",TRIM(INDEX(MVI_Sample!$A:$CC,$A77, R$1)))</f>
        <v/>
      </c>
    </row>
    <row r="78" spans="1:18" ht="15.75" x14ac:dyDescent="0.25">
      <c r="A78" s="60"/>
      <c r="B78" s="60" t="str" cm="1">
        <f t="array" ref="B78">IF(ISBLANK($A78), "", TRIM(IF(ISNUMBER(SEARCH("%)", INDEX(MVI_Sample!$A:$CC, $A78, B$1))), LEFT(INDEX(MVI_Sample!$A:$CC, $A78, B$1), FIND("(", INDEX(MVI_Sample!$A:$CC, $A78, B$1)) - 2), INDEX(MVI_Sample!$A:$CC, $A78, B$1))))</f>
        <v/>
      </c>
      <c r="C78" s="60" t="str" cm="1">
        <f t="array" ref="C78">IF(ISBLANK($A78),"",TRIM(INDEX(MVI_Sample!$A:$CC,$A78, C$1)))</f>
        <v/>
      </c>
      <c r="D78" s="60" t="str" cm="1">
        <f t="array" ref="D78">IF(ISBLANK($A78),"",TRIM(INDEX(MVI_Sample!C:C,$A78)))</f>
        <v/>
      </c>
      <c r="E78" s="60" t="e">
        <f>VLOOKUP(B78,Country_Info!C$2:F$30,2, FALSE)</f>
        <v>#N/A</v>
      </c>
      <c r="F78" s="60" t="str" cm="1">
        <f t="array" ref="F78">IF(ISBLANK($A78),"",TRIM(INDEX(MVI_Sample!$A:$CC,$A78, F$1)))</f>
        <v/>
      </c>
      <c r="G78" s="60" t="e">
        <f>IF(VLOOKUP(B78, Country_Info!C$2:F$30, 3, FALSE)="", "", VLOOKUP(B78, Country_Info!C$2:F$30, 3, FALSE))</f>
        <v>#N/A</v>
      </c>
      <c r="H78" s="60" t="str" cm="1">
        <f t="array" ref="H78">IF(ISBLANK($A78),"",TRIM(INDEX(MVI_Sample!$A:$CC,$A78, H$1)))</f>
        <v/>
      </c>
      <c r="I78" s="104" t="str" cm="1">
        <f t="array" ref="I78">IF(ISBLANK($A78),"",TRIM(INDEX(MVI_Sample!$A:$CC,$A78, I$1)))</f>
        <v/>
      </c>
      <c r="J78" s="104" t="str" cm="1">
        <f t="array" ref="J78">IF(ISBLANK($A78),"",TRIM(INDEX(MVI_Sample!$A:$CC,$A78, J$1)))</f>
        <v/>
      </c>
      <c r="K78" s="104" t="str" cm="1">
        <f t="array" ref="K78">IF(ISBLANK($A78),"",TRIM(INDEX(MVI_Sample!$A:$CC,$A78, K$1)))</f>
        <v/>
      </c>
      <c r="L78" s="104" t="str" cm="1">
        <f t="array" ref="L78">IF(ISBLANK($A78),"",TRIM(INDEX(MVI_Sample!$A:$CC,$A78, L$1)))</f>
        <v/>
      </c>
      <c r="M78" s="104" t="str" cm="1">
        <f t="array" ref="M78">IF(ISBLANK($A78),"",TRIM(INDEX(MVI_Sample!$A:$CC,$A78, M$1)))</f>
        <v/>
      </c>
      <c r="N78" s="104" t="str" cm="1">
        <f t="array" ref="N78">IF(ISBLANK($A78),"",TRIM(INDEX(MVI_Sample!$A:$CC,$A78, N$1)))</f>
        <v/>
      </c>
      <c r="O78" s="104" t="str" cm="1">
        <f t="array" ref="O78">IF(ISBLANK($A78),"",TRIM(INDEX(MVI_Sample!$A:$CC,$A78, O$1)))</f>
        <v/>
      </c>
      <c r="P78" s="80" t="str" cm="1">
        <f t="array" ref="P78">IF(ISBLANK($A78),"",TRIM(INDEX(MVI_Sample!$A:$CC,$A78, P$1)))</f>
        <v/>
      </c>
      <c r="Q78" s="80" t="str" cm="1">
        <f t="array" ref="Q78">IF(ISBLANK($A78),"",TRIM(INDEX(MVI_Sample!$A:$CC,$A78, Q$1)))</f>
        <v/>
      </c>
      <c r="R78" s="104" t="str" cm="1">
        <f t="array" ref="R78">IF(ISBLANK($A78),"",TRIM(INDEX(MVI_Sample!$A:$CC,$A78, R$1)))</f>
        <v/>
      </c>
    </row>
    <row r="79" spans="1:18" ht="15.75" x14ac:dyDescent="0.25">
      <c r="A79" s="60"/>
      <c r="B79" s="60" t="str" cm="1">
        <f t="array" ref="B79">IF(ISBLANK($A79), "", TRIM(IF(ISNUMBER(SEARCH("%)", INDEX(MVI_Sample!$A:$CC, $A79, B$1))), LEFT(INDEX(MVI_Sample!$A:$CC, $A79, B$1), FIND("(", INDEX(MVI_Sample!$A:$CC, $A79, B$1)) - 2), INDEX(MVI_Sample!$A:$CC, $A79, B$1))))</f>
        <v/>
      </c>
      <c r="C79" s="60" t="str" cm="1">
        <f t="array" ref="C79">IF(ISBLANK($A79),"",TRIM(INDEX(MVI_Sample!$A:$CC,$A79, C$1)))</f>
        <v/>
      </c>
      <c r="D79" s="60" t="str" cm="1">
        <f t="array" ref="D79">IF(ISBLANK($A79),"",TRIM(INDEX(MVI_Sample!C:C,$A79)))</f>
        <v/>
      </c>
      <c r="E79" s="60" t="e">
        <f>VLOOKUP(B79,Country_Info!C$2:F$30,2, FALSE)</f>
        <v>#N/A</v>
      </c>
      <c r="F79" s="60" t="str" cm="1">
        <f t="array" ref="F79">IF(ISBLANK($A79),"",TRIM(INDEX(MVI_Sample!$A:$CC,$A79, F$1)))</f>
        <v/>
      </c>
      <c r="G79" s="60" t="e">
        <f>IF(VLOOKUP(B79, Country_Info!C$2:F$30, 3, FALSE)="", "", VLOOKUP(B79, Country_Info!C$2:F$30, 3, FALSE))</f>
        <v>#N/A</v>
      </c>
      <c r="H79" s="60" t="str" cm="1">
        <f t="array" ref="H79">IF(ISBLANK($A79),"",TRIM(INDEX(MVI_Sample!$A:$CC,$A79, H$1)))</f>
        <v/>
      </c>
      <c r="I79" s="104" t="str" cm="1">
        <f t="array" ref="I79">IF(ISBLANK($A79),"",TRIM(INDEX(MVI_Sample!$A:$CC,$A79, I$1)))</f>
        <v/>
      </c>
      <c r="J79" s="104" t="str" cm="1">
        <f t="array" ref="J79">IF(ISBLANK($A79),"",TRIM(INDEX(MVI_Sample!$A:$CC,$A79, J$1)))</f>
        <v/>
      </c>
      <c r="K79" s="104" t="str" cm="1">
        <f t="array" ref="K79">IF(ISBLANK($A79),"",TRIM(INDEX(MVI_Sample!$A:$CC,$A79, K$1)))</f>
        <v/>
      </c>
      <c r="L79" s="104" t="str" cm="1">
        <f t="array" ref="L79">IF(ISBLANK($A79),"",TRIM(INDEX(MVI_Sample!$A:$CC,$A79, L$1)))</f>
        <v/>
      </c>
      <c r="M79" s="104" t="str" cm="1">
        <f t="array" ref="M79">IF(ISBLANK($A79),"",TRIM(INDEX(MVI_Sample!$A:$CC,$A79, M$1)))</f>
        <v/>
      </c>
      <c r="N79" s="104" t="str" cm="1">
        <f t="array" ref="N79">IF(ISBLANK($A79),"",TRIM(INDEX(MVI_Sample!$A:$CC,$A79, N$1)))</f>
        <v/>
      </c>
      <c r="O79" s="104" t="str" cm="1">
        <f t="array" ref="O79">IF(ISBLANK($A79),"",TRIM(INDEX(MVI_Sample!$A:$CC,$A79, O$1)))</f>
        <v/>
      </c>
      <c r="P79" s="80" t="str" cm="1">
        <f t="array" ref="P79">IF(ISBLANK($A79),"",TRIM(INDEX(MVI_Sample!$A:$CC,$A79, P$1)))</f>
        <v/>
      </c>
      <c r="Q79" s="80" t="str" cm="1">
        <f t="array" ref="Q79">IF(ISBLANK($A79),"",TRIM(INDEX(MVI_Sample!$A:$CC,$A79, Q$1)))</f>
        <v/>
      </c>
      <c r="R79" s="104" t="str" cm="1">
        <f t="array" ref="R79">IF(ISBLANK($A79),"",TRIM(INDEX(MVI_Sample!$A:$CC,$A79, R$1)))</f>
        <v/>
      </c>
    </row>
    <row r="80" spans="1:18" ht="15.75" x14ac:dyDescent="0.25">
      <c r="A80" s="60"/>
      <c r="B80" s="60" t="str" cm="1">
        <f t="array" ref="B80">IF(ISBLANK($A80), "", TRIM(IF(ISNUMBER(SEARCH("%)", INDEX(MVI_Sample!$A:$CC, $A80, B$1))), LEFT(INDEX(MVI_Sample!$A:$CC, $A80, B$1), FIND("(", INDEX(MVI_Sample!$A:$CC, $A80, B$1)) - 2), INDEX(MVI_Sample!$A:$CC, $A80, B$1))))</f>
        <v/>
      </c>
      <c r="C80" s="60" t="str" cm="1">
        <f t="array" ref="C80">IF(ISBLANK($A80),"",TRIM(INDEX(MVI_Sample!$A:$CC,$A80, C$1)))</f>
        <v/>
      </c>
      <c r="D80" s="60" t="str" cm="1">
        <f t="array" ref="D80">IF(ISBLANK($A80),"",TRIM(INDEX(MVI_Sample!C:C,$A80)))</f>
        <v/>
      </c>
      <c r="E80" s="60" t="e">
        <f>VLOOKUP(B80,Country_Info!C$2:F$30,2, FALSE)</f>
        <v>#N/A</v>
      </c>
      <c r="F80" s="60" t="str" cm="1">
        <f t="array" ref="F80">IF(ISBLANK($A80),"",TRIM(INDEX(MVI_Sample!$A:$CC,$A80, F$1)))</f>
        <v/>
      </c>
      <c r="G80" s="60" t="e">
        <f>IF(VLOOKUP(B80, Country_Info!C$2:F$30, 3, FALSE)="", "", VLOOKUP(B80, Country_Info!C$2:F$30, 3, FALSE))</f>
        <v>#N/A</v>
      </c>
      <c r="H80" s="60" t="str" cm="1">
        <f t="array" ref="H80">IF(ISBLANK($A80),"",TRIM(INDEX(MVI_Sample!$A:$CC,$A80, H$1)))</f>
        <v/>
      </c>
      <c r="I80" s="104" t="str" cm="1">
        <f t="array" ref="I80">IF(ISBLANK($A80),"",TRIM(INDEX(MVI_Sample!$A:$CC,$A80, I$1)))</f>
        <v/>
      </c>
      <c r="J80" s="104" t="str" cm="1">
        <f t="array" ref="J80">IF(ISBLANK($A80),"",TRIM(INDEX(MVI_Sample!$A:$CC,$A80, J$1)))</f>
        <v/>
      </c>
      <c r="K80" s="104" t="str" cm="1">
        <f t="array" ref="K80">IF(ISBLANK($A80),"",TRIM(INDEX(MVI_Sample!$A:$CC,$A80, K$1)))</f>
        <v/>
      </c>
      <c r="L80" s="104" t="str" cm="1">
        <f t="array" ref="L80">IF(ISBLANK($A80),"",TRIM(INDEX(MVI_Sample!$A:$CC,$A80, L$1)))</f>
        <v/>
      </c>
      <c r="M80" s="104" t="str" cm="1">
        <f t="array" ref="M80">IF(ISBLANK($A80),"",TRIM(INDEX(MVI_Sample!$A:$CC,$A80, M$1)))</f>
        <v/>
      </c>
      <c r="N80" s="104" t="str" cm="1">
        <f t="array" ref="N80">IF(ISBLANK($A80),"",TRIM(INDEX(MVI_Sample!$A:$CC,$A80, N$1)))</f>
        <v/>
      </c>
      <c r="O80" s="104" t="str" cm="1">
        <f t="array" ref="O80">IF(ISBLANK($A80),"",TRIM(INDEX(MVI_Sample!$A:$CC,$A80, O$1)))</f>
        <v/>
      </c>
      <c r="P80" s="80" t="str" cm="1">
        <f t="array" ref="P80">IF(ISBLANK($A80),"",TRIM(INDEX(MVI_Sample!$A:$CC,$A80, P$1)))</f>
        <v/>
      </c>
      <c r="Q80" s="80" t="str" cm="1">
        <f t="array" ref="Q80">IF(ISBLANK($A80),"",TRIM(INDEX(MVI_Sample!$A:$CC,$A80, Q$1)))</f>
        <v/>
      </c>
      <c r="R80" s="104" t="str" cm="1">
        <f t="array" ref="R80">IF(ISBLANK($A80),"",TRIM(INDEX(MVI_Sample!$A:$CC,$A80, R$1)))</f>
        <v/>
      </c>
    </row>
    <row r="81" spans="1:18" ht="15.75" x14ac:dyDescent="0.25">
      <c r="A81" s="60"/>
      <c r="B81" s="60" t="str" cm="1">
        <f t="array" ref="B81">IF(ISBLANK($A81), "", TRIM(IF(ISNUMBER(SEARCH("%)", INDEX(MVI_Sample!$A:$CC, $A81, B$1))), LEFT(INDEX(MVI_Sample!$A:$CC, $A81, B$1), FIND("(", INDEX(MVI_Sample!$A:$CC, $A81, B$1)) - 2), INDEX(MVI_Sample!$A:$CC, $A81, B$1))))</f>
        <v/>
      </c>
      <c r="C81" s="60" t="str" cm="1">
        <f t="array" ref="C81">IF(ISBLANK($A81),"",TRIM(INDEX(MVI_Sample!$A:$CC,$A81, C$1)))</f>
        <v/>
      </c>
      <c r="D81" s="60" t="str" cm="1">
        <f t="array" ref="D81">IF(ISBLANK($A81),"",TRIM(INDEX(MVI_Sample!C:C,$A81)))</f>
        <v/>
      </c>
      <c r="E81" s="60" t="e">
        <f>VLOOKUP(B81,Country_Info!C$2:F$30,2, FALSE)</f>
        <v>#N/A</v>
      </c>
      <c r="F81" s="60" t="str" cm="1">
        <f t="array" ref="F81">IF(ISBLANK($A81),"",TRIM(INDEX(MVI_Sample!$A:$CC,$A81, F$1)))</f>
        <v/>
      </c>
      <c r="G81" s="60" t="e">
        <f>IF(VLOOKUP(B81, Country_Info!C$2:F$30, 3, FALSE)="", "", VLOOKUP(B81, Country_Info!C$2:F$30, 3, FALSE))</f>
        <v>#N/A</v>
      </c>
      <c r="H81" s="60" t="str" cm="1">
        <f t="array" ref="H81">IF(ISBLANK($A81),"",TRIM(INDEX(MVI_Sample!$A:$CC,$A81, H$1)))</f>
        <v/>
      </c>
      <c r="I81" s="104" t="str" cm="1">
        <f t="array" ref="I81">IF(ISBLANK($A81),"",TRIM(INDEX(MVI_Sample!$A:$CC,$A81, I$1)))</f>
        <v/>
      </c>
      <c r="J81" s="104" t="str" cm="1">
        <f t="array" ref="J81">IF(ISBLANK($A81),"",TRIM(INDEX(MVI_Sample!$A:$CC,$A81, J$1)))</f>
        <v/>
      </c>
      <c r="K81" s="104" t="str" cm="1">
        <f t="array" ref="K81">IF(ISBLANK($A81),"",TRIM(INDEX(MVI_Sample!$A:$CC,$A81, K$1)))</f>
        <v/>
      </c>
      <c r="L81" s="104" t="str" cm="1">
        <f t="array" ref="L81">IF(ISBLANK($A81),"",TRIM(INDEX(MVI_Sample!$A:$CC,$A81, L$1)))</f>
        <v/>
      </c>
      <c r="M81" s="104" t="str" cm="1">
        <f t="array" ref="M81">IF(ISBLANK($A81),"",TRIM(INDEX(MVI_Sample!$A:$CC,$A81, M$1)))</f>
        <v/>
      </c>
      <c r="N81" s="104" t="str" cm="1">
        <f t="array" ref="N81">IF(ISBLANK($A81),"",TRIM(INDEX(MVI_Sample!$A:$CC,$A81, N$1)))</f>
        <v/>
      </c>
      <c r="O81" s="104" t="str" cm="1">
        <f t="array" ref="O81">IF(ISBLANK($A81),"",TRIM(INDEX(MVI_Sample!$A:$CC,$A81, O$1)))</f>
        <v/>
      </c>
      <c r="P81" s="80" t="str" cm="1">
        <f t="array" ref="P81">IF(ISBLANK($A81),"",TRIM(INDEX(MVI_Sample!$A:$CC,$A81, P$1)))</f>
        <v/>
      </c>
      <c r="Q81" s="80" t="str" cm="1">
        <f t="array" ref="Q81">IF(ISBLANK($A81),"",TRIM(INDEX(MVI_Sample!$A:$CC,$A81, Q$1)))</f>
        <v/>
      </c>
      <c r="R81" s="104" t="str" cm="1">
        <f t="array" ref="R81">IF(ISBLANK($A81),"",TRIM(INDEX(MVI_Sample!$A:$CC,$A81, R$1)))</f>
        <v/>
      </c>
    </row>
    <row r="82" spans="1:18" ht="15.75" x14ac:dyDescent="0.25">
      <c r="A82" s="60"/>
      <c r="B82" s="60" t="str" cm="1">
        <f t="array" ref="B82">IF(ISBLANK($A82), "", TRIM(IF(ISNUMBER(SEARCH("%)", INDEX(MVI_Sample!$A:$CC, $A82, B$1))), LEFT(INDEX(MVI_Sample!$A:$CC, $A82, B$1), FIND("(", INDEX(MVI_Sample!$A:$CC, $A82, B$1)) - 2), INDEX(MVI_Sample!$A:$CC, $A82, B$1))))</f>
        <v/>
      </c>
      <c r="C82" s="60" t="str" cm="1">
        <f t="array" ref="C82">IF(ISBLANK($A82),"",TRIM(INDEX(MVI_Sample!$A:$CC,$A82, C$1)))</f>
        <v/>
      </c>
      <c r="D82" s="60" t="str" cm="1">
        <f t="array" ref="D82">IF(ISBLANK($A82),"",TRIM(INDEX(MVI_Sample!C:C,$A82)))</f>
        <v/>
      </c>
      <c r="E82" s="60" t="e">
        <f>VLOOKUP(B82,Country_Info!C$2:F$30,2, FALSE)</f>
        <v>#N/A</v>
      </c>
      <c r="F82" s="60" t="str" cm="1">
        <f t="array" ref="F82">IF(ISBLANK($A82),"",TRIM(INDEX(MVI_Sample!$A:$CC,$A82, F$1)))</f>
        <v/>
      </c>
      <c r="G82" s="60" t="e">
        <f>IF(VLOOKUP(B82, Country_Info!C$2:F$30, 3, FALSE)="", "", VLOOKUP(B82, Country_Info!C$2:F$30, 3, FALSE))</f>
        <v>#N/A</v>
      </c>
      <c r="H82" s="60" t="str" cm="1">
        <f t="array" ref="H82">IF(ISBLANK($A82),"",TRIM(INDEX(MVI_Sample!$A:$CC,$A82, H$1)))</f>
        <v/>
      </c>
      <c r="I82" s="104" t="str" cm="1">
        <f t="array" ref="I82">IF(ISBLANK($A82),"",TRIM(INDEX(MVI_Sample!$A:$CC,$A82, I$1)))</f>
        <v/>
      </c>
      <c r="J82" s="104" t="str" cm="1">
        <f t="array" ref="J82">IF(ISBLANK($A82),"",TRIM(INDEX(MVI_Sample!$A:$CC,$A82, J$1)))</f>
        <v/>
      </c>
      <c r="K82" s="104" t="str" cm="1">
        <f t="array" ref="K82">IF(ISBLANK($A82),"",TRIM(INDEX(MVI_Sample!$A:$CC,$A82, K$1)))</f>
        <v/>
      </c>
      <c r="L82" s="104" t="str" cm="1">
        <f t="array" ref="L82">IF(ISBLANK($A82),"",TRIM(INDEX(MVI_Sample!$A:$CC,$A82, L$1)))</f>
        <v/>
      </c>
      <c r="M82" s="104" t="str" cm="1">
        <f t="array" ref="M82">IF(ISBLANK($A82),"",TRIM(INDEX(MVI_Sample!$A:$CC,$A82, M$1)))</f>
        <v/>
      </c>
      <c r="N82" s="104" t="str" cm="1">
        <f t="array" ref="N82">IF(ISBLANK($A82),"",TRIM(INDEX(MVI_Sample!$A:$CC,$A82, N$1)))</f>
        <v/>
      </c>
      <c r="O82" s="104" t="str" cm="1">
        <f t="array" ref="O82">IF(ISBLANK($A82),"",TRIM(INDEX(MVI_Sample!$A:$CC,$A82, O$1)))</f>
        <v/>
      </c>
      <c r="P82" s="80" t="str" cm="1">
        <f t="array" ref="P82">IF(ISBLANK($A82),"",TRIM(INDEX(MVI_Sample!$A:$CC,$A82, P$1)))</f>
        <v/>
      </c>
      <c r="Q82" s="80" t="str" cm="1">
        <f t="array" ref="Q82">IF(ISBLANK($A82),"",TRIM(INDEX(MVI_Sample!$A:$CC,$A82, Q$1)))</f>
        <v/>
      </c>
      <c r="R82" s="104" t="str" cm="1">
        <f t="array" ref="R82">IF(ISBLANK($A82),"",TRIM(INDEX(MVI_Sample!$A:$CC,$A82, R$1)))</f>
        <v/>
      </c>
    </row>
    <row r="83" spans="1:18" ht="15.75" x14ac:dyDescent="0.25">
      <c r="A83" s="60"/>
      <c r="B83" s="60" t="str" cm="1">
        <f t="array" ref="B83">IF(ISBLANK($A83), "", TRIM(IF(ISNUMBER(SEARCH("%)", INDEX(MVI_Sample!$A:$CC, $A83, B$1))), LEFT(INDEX(MVI_Sample!$A:$CC, $A83, B$1), FIND("(", INDEX(MVI_Sample!$A:$CC, $A83, B$1)) - 2), INDEX(MVI_Sample!$A:$CC, $A83, B$1))))</f>
        <v/>
      </c>
      <c r="C83" s="60" t="str" cm="1">
        <f t="array" ref="C83">IF(ISBLANK($A83),"",TRIM(INDEX(MVI_Sample!$A:$CC,$A83, C$1)))</f>
        <v/>
      </c>
      <c r="D83" s="60" t="str" cm="1">
        <f t="array" ref="D83">IF(ISBLANK($A83),"",TRIM(INDEX(MVI_Sample!C:C,$A83)))</f>
        <v/>
      </c>
      <c r="E83" s="60" t="e">
        <f>VLOOKUP(B83,Country_Info!C$2:F$30,2, FALSE)</f>
        <v>#N/A</v>
      </c>
      <c r="F83" s="60" t="str" cm="1">
        <f t="array" ref="F83">IF(ISBLANK($A83),"",TRIM(INDEX(MVI_Sample!$A:$CC,$A83, F$1)))</f>
        <v/>
      </c>
      <c r="G83" s="60" t="e">
        <f>IF(VLOOKUP(B83, Country_Info!C$2:F$30, 3, FALSE)="", "", VLOOKUP(B83, Country_Info!C$2:F$30, 3, FALSE))</f>
        <v>#N/A</v>
      </c>
      <c r="H83" s="60" t="str" cm="1">
        <f t="array" ref="H83">IF(ISBLANK($A83),"",TRIM(INDEX(MVI_Sample!$A:$CC,$A83, H$1)))</f>
        <v/>
      </c>
      <c r="I83" s="104" t="str" cm="1">
        <f t="array" ref="I83">IF(ISBLANK($A83),"",TRIM(INDEX(MVI_Sample!$A:$CC,$A83, I$1)))</f>
        <v/>
      </c>
      <c r="J83" s="104" t="str" cm="1">
        <f t="array" ref="J83">IF(ISBLANK($A83),"",TRIM(INDEX(MVI_Sample!$A:$CC,$A83, J$1)))</f>
        <v/>
      </c>
      <c r="K83" s="104" t="str" cm="1">
        <f t="array" ref="K83">IF(ISBLANK($A83),"",TRIM(INDEX(MVI_Sample!$A:$CC,$A83, K$1)))</f>
        <v/>
      </c>
      <c r="L83" s="104" t="str" cm="1">
        <f t="array" ref="L83">IF(ISBLANK($A83),"",TRIM(INDEX(MVI_Sample!$A:$CC,$A83, L$1)))</f>
        <v/>
      </c>
      <c r="M83" s="104" t="str" cm="1">
        <f t="array" ref="M83">IF(ISBLANK($A83),"",TRIM(INDEX(MVI_Sample!$A:$CC,$A83, M$1)))</f>
        <v/>
      </c>
      <c r="N83" s="104" t="str" cm="1">
        <f t="array" ref="N83">IF(ISBLANK($A83),"",TRIM(INDEX(MVI_Sample!$A:$CC,$A83, N$1)))</f>
        <v/>
      </c>
      <c r="O83" s="104" t="str" cm="1">
        <f t="array" ref="O83">IF(ISBLANK($A83),"",TRIM(INDEX(MVI_Sample!$A:$CC,$A83, O$1)))</f>
        <v/>
      </c>
      <c r="P83" s="80" t="str" cm="1">
        <f t="array" ref="P83">IF(ISBLANK($A83),"",TRIM(INDEX(MVI_Sample!$A:$CC,$A83, P$1)))</f>
        <v/>
      </c>
      <c r="Q83" s="80" t="str" cm="1">
        <f t="array" ref="Q83">IF(ISBLANK($A83),"",TRIM(INDEX(MVI_Sample!$A:$CC,$A83, Q$1)))</f>
        <v/>
      </c>
      <c r="R83" s="104" t="str" cm="1">
        <f t="array" ref="R83">IF(ISBLANK($A83),"",TRIM(INDEX(MVI_Sample!$A:$CC,$A83, R$1)))</f>
        <v/>
      </c>
    </row>
    <row r="84" spans="1:18" ht="15.75" x14ac:dyDescent="0.25">
      <c r="A84" s="60"/>
      <c r="B84" s="60" t="str" cm="1">
        <f t="array" ref="B84">IF(ISBLANK($A84), "", TRIM(IF(ISNUMBER(SEARCH("%)", INDEX(MVI_Sample!$A:$CC, $A84, B$1))), LEFT(INDEX(MVI_Sample!$A:$CC, $A84, B$1), FIND("(", INDEX(MVI_Sample!$A:$CC, $A84, B$1)) - 2), INDEX(MVI_Sample!$A:$CC, $A84, B$1))))</f>
        <v/>
      </c>
      <c r="C84" s="60" t="str" cm="1">
        <f t="array" ref="C84">IF(ISBLANK($A84),"",TRIM(INDEX(MVI_Sample!$A:$CC,$A84, C$1)))</f>
        <v/>
      </c>
      <c r="D84" s="60" t="str" cm="1">
        <f t="array" ref="D84">IF(ISBLANK($A84),"",TRIM(INDEX(MVI_Sample!C:C,$A84)))</f>
        <v/>
      </c>
      <c r="E84" s="60" t="e">
        <f>VLOOKUP(B84,Country_Info!C$2:F$30,2, FALSE)</f>
        <v>#N/A</v>
      </c>
      <c r="F84" s="60" t="str" cm="1">
        <f t="array" ref="F84">IF(ISBLANK($A84),"",TRIM(INDEX(MVI_Sample!$A:$CC,$A84, F$1)))</f>
        <v/>
      </c>
      <c r="G84" s="60" t="e">
        <f>IF(VLOOKUP(B84, Country_Info!C$2:F$30, 3, FALSE)="", "", VLOOKUP(B84, Country_Info!C$2:F$30, 3, FALSE))</f>
        <v>#N/A</v>
      </c>
      <c r="H84" s="60" t="str" cm="1">
        <f t="array" ref="H84">IF(ISBLANK($A84),"",TRIM(INDEX(MVI_Sample!$A:$CC,$A84, H$1)))</f>
        <v/>
      </c>
      <c r="I84" s="104" t="str" cm="1">
        <f t="array" ref="I84">IF(ISBLANK($A84),"",TRIM(INDEX(MVI_Sample!$A:$CC,$A84, I$1)))</f>
        <v/>
      </c>
      <c r="J84" s="104" t="str" cm="1">
        <f t="array" ref="J84">IF(ISBLANK($A84),"",TRIM(INDEX(MVI_Sample!$A:$CC,$A84, J$1)))</f>
        <v/>
      </c>
      <c r="K84" s="104" t="str" cm="1">
        <f t="array" ref="K84">IF(ISBLANK($A84),"",TRIM(INDEX(MVI_Sample!$A:$CC,$A84, K$1)))</f>
        <v/>
      </c>
      <c r="L84" s="104" t="str" cm="1">
        <f t="array" ref="L84">IF(ISBLANK($A84),"",TRIM(INDEX(MVI_Sample!$A:$CC,$A84, L$1)))</f>
        <v/>
      </c>
      <c r="M84" s="104" t="str" cm="1">
        <f t="array" ref="M84">IF(ISBLANK($A84),"",TRIM(INDEX(MVI_Sample!$A:$CC,$A84, M$1)))</f>
        <v/>
      </c>
      <c r="N84" s="104" t="str" cm="1">
        <f t="array" ref="N84">IF(ISBLANK($A84),"",TRIM(INDEX(MVI_Sample!$A:$CC,$A84, N$1)))</f>
        <v/>
      </c>
      <c r="O84" s="104" t="str" cm="1">
        <f t="array" ref="O84">IF(ISBLANK($A84),"",TRIM(INDEX(MVI_Sample!$A:$CC,$A84, O$1)))</f>
        <v/>
      </c>
      <c r="P84" s="80" t="str" cm="1">
        <f t="array" ref="P84">IF(ISBLANK($A84),"",TRIM(INDEX(MVI_Sample!$A:$CC,$A84, P$1)))</f>
        <v/>
      </c>
      <c r="Q84" s="80" t="str" cm="1">
        <f t="array" ref="Q84">IF(ISBLANK($A84),"",TRIM(INDEX(MVI_Sample!$A:$CC,$A84, Q$1)))</f>
        <v/>
      </c>
      <c r="R84" s="104" t="str" cm="1">
        <f t="array" ref="R84">IF(ISBLANK($A84),"",TRIM(INDEX(MVI_Sample!$A:$CC,$A84, R$1)))</f>
        <v/>
      </c>
    </row>
    <row r="85" spans="1:18" ht="15.75" x14ac:dyDescent="0.25">
      <c r="A85" s="60"/>
      <c r="B85" s="60" t="str" cm="1">
        <f t="array" ref="B85">IF(ISBLANK($A85), "", TRIM(IF(ISNUMBER(SEARCH("%)", INDEX(MVI_Sample!$A:$CC, $A85, B$1))), LEFT(INDEX(MVI_Sample!$A:$CC, $A85, B$1), FIND("(", INDEX(MVI_Sample!$A:$CC, $A85, B$1)) - 2), INDEX(MVI_Sample!$A:$CC, $A85, B$1))))</f>
        <v/>
      </c>
      <c r="C85" s="60" t="str" cm="1">
        <f t="array" ref="C85">IF(ISBLANK($A85),"",TRIM(INDEX(MVI_Sample!$A:$CC,$A85, C$1)))</f>
        <v/>
      </c>
      <c r="D85" s="60" t="str" cm="1">
        <f t="array" ref="D85">IF(ISBLANK($A85),"",TRIM(INDEX(MVI_Sample!C:C,$A85)))</f>
        <v/>
      </c>
      <c r="E85" s="60" t="e">
        <f>VLOOKUP(B85,Country_Info!C$2:F$30,2, FALSE)</f>
        <v>#N/A</v>
      </c>
      <c r="F85" s="60" t="str" cm="1">
        <f t="array" ref="F85">IF(ISBLANK($A85),"",TRIM(INDEX(MVI_Sample!$A:$CC,$A85, F$1)))</f>
        <v/>
      </c>
      <c r="G85" s="60" t="e">
        <f>IF(VLOOKUP(B85, Country_Info!C$2:F$30, 3, FALSE)="", "", VLOOKUP(B85, Country_Info!C$2:F$30, 3, FALSE))</f>
        <v>#N/A</v>
      </c>
      <c r="H85" s="60" t="str" cm="1">
        <f t="array" ref="H85">IF(ISBLANK($A85),"",TRIM(INDEX(MVI_Sample!$A:$CC,$A85, H$1)))</f>
        <v/>
      </c>
      <c r="I85" s="104" t="str" cm="1">
        <f t="array" ref="I85">IF(ISBLANK($A85),"",TRIM(INDEX(MVI_Sample!$A:$CC,$A85, I$1)))</f>
        <v/>
      </c>
      <c r="J85" s="104" t="str" cm="1">
        <f t="array" ref="J85">IF(ISBLANK($A85),"",TRIM(INDEX(MVI_Sample!$A:$CC,$A85, J$1)))</f>
        <v/>
      </c>
      <c r="K85" s="104" t="str" cm="1">
        <f t="array" ref="K85">IF(ISBLANK($A85),"",TRIM(INDEX(MVI_Sample!$A:$CC,$A85, K$1)))</f>
        <v/>
      </c>
      <c r="L85" s="104" t="str" cm="1">
        <f t="array" ref="L85">IF(ISBLANK($A85),"",TRIM(INDEX(MVI_Sample!$A:$CC,$A85, L$1)))</f>
        <v/>
      </c>
      <c r="M85" s="104" t="str" cm="1">
        <f t="array" ref="M85">IF(ISBLANK($A85),"",TRIM(INDEX(MVI_Sample!$A:$CC,$A85, M$1)))</f>
        <v/>
      </c>
      <c r="N85" s="104" t="str" cm="1">
        <f t="array" ref="N85">IF(ISBLANK($A85),"",TRIM(INDEX(MVI_Sample!$A:$CC,$A85, N$1)))</f>
        <v/>
      </c>
      <c r="O85" s="104" t="str" cm="1">
        <f t="array" ref="O85">IF(ISBLANK($A85),"",TRIM(INDEX(MVI_Sample!$A:$CC,$A85, O$1)))</f>
        <v/>
      </c>
      <c r="P85" s="80" t="str" cm="1">
        <f t="array" ref="P85">IF(ISBLANK($A85),"",TRIM(INDEX(MVI_Sample!$A:$CC,$A85, P$1)))</f>
        <v/>
      </c>
      <c r="Q85" s="80" t="str" cm="1">
        <f t="array" ref="Q85">IF(ISBLANK($A85),"",TRIM(INDEX(MVI_Sample!$A:$CC,$A85, Q$1)))</f>
        <v/>
      </c>
      <c r="R85" s="104" t="str" cm="1">
        <f t="array" ref="R85">IF(ISBLANK($A85),"",TRIM(INDEX(MVI_Sample!$A:$CC,$A85, R$1)))</f>
        <v/>
      </c>
    </row>
    <row r="86" spans="1:18" ht="15.75" x14ac:dyDescent="0.25">
      <c r="A86" s="60"/>
      <c r="B86" s="60" t="str" cm="1">
        <f t="array" ref="B86">IF(ISBLANK($A86), "", TRIM(IF(ISNUMBER(SEARCH("%)", INDEX(MVI_Sample!$A:$CC, $A86, B$1))), LEFT(INDEX(MVI_Sample!$A:$CC, $A86, B$1), FIND("(", INDEX(MVI_Sample!$A:$CC, $A86, B$1)) - 2), INDEX(MVI_Sample!$A:$CC, $A86, B$1))))</f>
        <v/>
      </c>
      <c r="C86" s="60" t="str" cm="1">
        <f t="array" ref="C86">IF(ISBLANK($A86),"",TRIM(INDEX(MVI_Sample!$A:$CC,$A86, C$1)))</f>
        <v/>
      </c>
      <c r="D86" s="60" t="str" cm="1">
        <f t="array" ref="D86">IF(ISBLANK($A86),"",TRIM(INDEX(MVI_Sample!C:C,$A86)))</f>
        <v/>
      </c>
      <c r="E86" s="60" t="e">
        <f>VLOOKUP(B86,Country_Info!C$2:F$30,2, FALSE)</f>
        <v>#N/A</v>
      </c>
      <c r="F86" s="60" t="str" cm="1">
        <f t="array" ref="F86">IF(ISBLANK($A86),"",TRIM(INDEX(MVI_Sample!$A:$CC,$A86, F$1)))</f>
        <v/>
      </c>
      <c r="G86" s="60" t="e">
        <f>IF(VLOOKUP(B86, Country_Info!C$2:F$30, 3, FALSE)="", "", VLOOKUP(B86, Country_Info!C$2:F$30, 3, FALSE))</f>
        <v>#N/A</v>
      </c>
      <c r="H86" s="60" t="str" cm="1">
        <f t="array" ref="H86">IF(ISBLANK($A86),"",TRIM(INDEX(MVI_Sample!$A:$CC,$A86, H$1)))</f>
        <v/>
      </c>
      <c r="I86" s="104" t="str" cm="1">
        <f t="array" ref="I86">IF(ISBLANK($A86),"",TRIM(INDEX(MVI_Sample!$A:$CC,$A86, I$1)))</f>
        <v/>
      </c>
      <c r="J86" s="104" t="str" cm="1">
        <f t="array" ref="J86">IF(ISBLANK($A86),"",TRIM(INDEX(MVI_Sample!$A:$CC,$A86, J$1)))</f>
        <v/>
      </c>
      <c r="K86" s="104" t="str" cm="1">
        <f t="array" ref="K86">IF(ISBLANK($A86),"",TRIM(INDEX(MVI_Sample!$A:$CC,$A86, K$1)))</f>
        <v/>
      </c>
      <c r="L86" s="104" t="str" cm="1">
        <f t="array" ref="L86">IF(ISBLANK($A86),"",TRIM(INDEX(MVI_Sample!$A:$CC,$A86, L$1)))</f>
        <v/>
      </c>
      <c r="M86" s="104" t="str" cm="1">
        <f t="array" ref="M86">IF(ISBLANK($A86),"",TRIM(INDEX(MVI_Sample!$A:$CC,$A86, M$1)))</f>
        <v/>
      </c>
      <c r="N86" s="104" t="str" cm="1">
        <f t="array" ref="N86">IF(ISBLANK($A86),"",TRIM(INDEX(MVI_Sample!$A:$CC,$A86, N$1)))</f>
        <v/>
      </c>
      <c r="O86" s="104" t="str" cm="1">
        <f t="array" ref="O86">IF(ISBLANK($A86),"",TRIM(INDEX(MVI_Sample!$A:$CC,$A86, O$1)))</f>
        <v/>
      </c>
      <c r="P86" s="80" t="str" cm="1">
        <f t="array" ref="P86">IF(ISBLANK($A86),"",TRIM(INDEX(MVI_Sample!$A:$CC,$A86, P$1)))</f>
        <v/>
      </c>
      <c r="Q86" s="80" t="str" cm="1">
        <f t="array" ref="Q86">IF(ISBLANK($A86),"",TRIM(INDEX(MVI_Sample!$A:$CC,$A86, Q$1)))</f>
        <v/>
      </c>
      <c r="R86" s="104" t="str" cm="1">
        <f t="array" ref="R86">IF(ISBLANK($A86),"",TRIM(INDEX(MVI_Sample!$A:$CC,$A86, R$1)))</f>
        <v/>
      </c>
    </row>
    <row r="87" spans="1:18" ht="15.75" x14ac:dyDescent="0.25">
      <c r="A87" s="60"/>
      <c r="B87" s="60" t="str" cm="1">
        <f t="array" ref="B87">IF(ISBLANK($A87), "", TRIM(IF(ISNUMBER(SEARCH("%)", INDEX(MVI_Sample!$A:$CC, $A87, B$1))), LEFT(INDEX(MVI_Sample!$A:$CC, $A87, B$1), FIND("(", INDEX(MVI_Sample!$A:$CC, $A87, B$1)) - 2), INDEX(MVI_Sample!$A:$CC, $A87, B$1))))</f>
        <v/>
      </c>
      <c r="C87" s="60" t="str" cm="1">
        <f t="array" ref="C87">IF(ISBLANK($A87),"",TRIM(INDEX(MVI_Sample!$A:$CC,$A87, C$1)))</f>
        <v/>
      </c>
      <c r="D87" s="60" t="str" cm="1">
        <f t="array" ref="D87">IF(ISBLANK($A87),"",TRIM(INDEX(MVI_Sample!C:C,$A87)))</f>
        <v/>
      </c>
      <c r="E87" s="60" t="e">
        <f>VLOOKUP(B87,Country_Info!C$2:F$30,2, FALSE)</f>
        <v>#N/A</v>
      </c>
      <c r="F87" s="60" t="str" cm="1">
        <f t="array" ref="F87">IF(ISBLANK($A87),"",TRIM(INDEX(MVI_Sample!$A:$CC,$A87, F$1)))</f>
        <v/>
      </c>
      <c r="G87" s="60" t="e">
        <f>IF(VLOOKUP(B87, Country_Info!C$2:F$30, 3, FALSE)="", "", VLOOKUP(B87, Country_Info!C$2:F$30, 3, FALSE))</f>
        <v>#N/A</v>
      </c>
      <c r="H87" s="60" t="str" cm="1">
        <f t="array" ref="H87">IF(ISBLANK($A87),"",TRIM(INDEX(MVI_Sample!$A:$CC,$A87, H$1)))</f>
        <v/>
      </c>
      <c r="I87" s="104" t="str" cm="1">
        <f t="array" ref="I87">IF(ISBLANK($A87),"",TRIM(INDEX(MVI_Sample!$A:$CC,$A87, I$1)))</f>
        <v/>
      </c>
      <c r="J87" s="104" t="str" cm="1">
        <f t="array" ref="J87">IF(ISBLANK($A87),"",TRIM(INDEX(MVI_Sample!$A:$CC,$A87, J$1)))</f>
        <v/>
      </c>
      <c r="K87" s="104" t="str" cm="1">
        <f t="array" ref="K87">IF(ISBLANK($A87),"",TRIM(INDEX(MVI_Sample!$A:$CC,$A87, K$1)))</f>
        <v/>
      </c>
      <c r="L87" s="104" t="str" cm="1">
        <f t="array" ref="L87">IF(ISBLANK($A87),"",TRIM(INDEX(MVI_Sample!$A:$CC,$A87, L$1)))</f>
        <v/>
      </c>
      <c r="M87" s="104" t="str" cm="1">
        <f t="array" ref="M87">IF(ISBLANK($A87),"",TRIM(INDEX(MVI_Sample!$A:$CC,$A87, M$1)))</f>
        <v/>
      </c>
      <c r="N87" s="104" t="str" cm="1">
        <f t="array" ref="N87">IF(ISBLANK($A87),"",TRIM(INDEX(MVI_Sample!$A:$CC,$A87, N$1)))</f>
        <v/>
      </c>
      <c r="O87" s="104" t="str" cm="1">
        <f t="array" ref="O87">IF(ISBLANK($A87),"",TRIM(INDEX(MVI_Sample!$A:$CC,$A87, O$1)))</f>
        <v/>
      </c>
      <c r="P87" s="80" t="str" cm="1">
        <f t="array" ref="P87">IF(ISBLANK($A87),"",TRIM(INDEX(MVI_Sample!$A:$CC,$A87, P$1)))</f>
        <v/>
      </c>
      <c r="Q87" s="80" t="str" cm="1">
        <f t="array" ref="Q87">IF(ISBLANK($A87),"",TRIM(INDEX(MVI_Sample!$A:$CC,$A87, Q$1)))</f>
        <v/>
      </c>
      <c r="R87" s="104" t="str" cm="1">
        <f t="array" ref="R87">IF(ISBLANK($A87),"",TRIM(INDEX(MVI_Sample!$A:$CC,$A87, R$1)))</f>
        <v/>
      </c>
    </row>
    <row r="88" spans="1:18" ht="15.75" x14ac:dyDescent="0.25">
      <c r="A88" s="60"/>
      <c r="B88" s="60" t="str" cm="1">
        <f t="array" ref="B88">IF(ISBLANK($A88), "", TRIM(IF(ISNUMBER(SEARCH("%)", INDEX(MVI_Sample!$A:$CC, $A88, B$1))), LEFT(INDEX(MVI_Sample!$A:$CC, $A88, B$1), FIND("(", INDEX(MVI_Sample!$A:$CC, $A88, B$1)) - 2), INDEX(MVI_Sample!$A:$CC, $A88, B$1))))</f>
        <v/>
      </c>
      <c r="C88" s="60" t="str" cm="1">
        <f t="array" ref="C88">IF(ISBLANK($A88),"",TRIM(INDEX(MVI_Sample!$A:$CC,$A88, C$1)))</f>
        <v/>
      </c>
      <c r="D88" s="60" t="str" cm="1">
        <f t="array" ref="D88">IF(ISBLANK($A88),"",TRIM(INDEX(MVI_Sample!C:C,$A88)))</f>
        <v/>
      </c>
      <c r="E88" s="60" t="e">
        <f>VLOOKUP(B88,Country_Info!C$2:F$30,2, FALSE)</f>
        <v>#N/A</v>
      </c>
      <c r="F88" s="60" t="str" cm="1">
        <f t="array" ref="F88">IF(ISBLANK($A88),"",TRIM(INDEX(MVI_Sample!$A:$CC,$A88, F$1)))</f>
        <v/>
      </c>
      <c r="G88" s="60" t="e">
        <f>IF(VLOOKUP(B88, Country_Info!C$2:F$30, 3, FALSE)="", "", VLOOKUP(B88, Country_Info!C$2:F$30, 3, FALSE))</f>
        <v>#N/A</v>
      </c>
      <c r="H88" s="60" t="str" cm="1">
        <f t="array" ref="H88">IF(ISBLANK($A88),"",TRIM(INDEX(MVI_Sample!$A:$CC,$A88, H$1)))</f>
        <v/>
      </c>
      <c r="I88" s="104" t="str" cm="1">
        <f t="array" ref="I88">IF(ISBLANK($A88),"",TRIM(INDEX(MVI_Sample!$A:$CC,$A88, I$1)))</f>
        <v/>
      </c>
      <c r="J88" s="104" t="str" cm="1">
        <f t="array" ref="J88">IF(ISBLANK($A88),"",TRIM(INDEX(MVI_Sample!$A:$CC,$A88, J$1)))</f>
        <v/>
      </c>
      <c r="K88" s="104" t="str" cm="1">
        <f t="array" ref="K88">IF(ISBLANK($A88),"",TRIM(INDEX(MVI_Sample!$A:$CC,$A88, K$1)))</f>
        <v/>
      </c>
      <c r="L88" s="104" t="str" cm="1">
        <f t="array" ref="L88">IF(ISBLANK($A88),"",TRIM(INDEX(MVI_Sample!$A:$CC,$A88, L$1)))</f>
        <v/>
      </c>
      <c r="M88" s="104" t="str" cm="1">
        <f t="array" ref="M88">IF(ISBLANK($A88),"",TRIM(INDEX(MVI_Sample!$A:$CC,$A88, M$1)))</f>
        <v/>
      </c>
      <c r="N88" s="104" t="str" cm="1">
        <f t="array" ref="N88">IF(ISBLANK($A88),"",TRIM(INDEX(MVI_Sample!$A:$CC,$A88, N$1)))</f>
        <v/>
      </c>
      <c r="O88" s="104" t="str" cm="1">
        <f t="array" ref="O88">IF(ISBLANK($A88),"",TRIM(INDEX(MVI_Sample!$A:$CC,$A88, O$1)))</f>
        <v/>
      </c>
      <c r="P88" s="80" t="str" cm="1">
        <f t="array" ref="P88">IF(ISBLANK($A88),"",TRIM(INDEX(MVI_Sample!$A:$CC,$A88, P$1)))</f>
        <v/>
      </c>
      <c r="Q88" s="80" t="str" cm="1">
        <f t="array" ref="Q88">IF(ISBLANK($A88),"",TRIM(INDEX(MVI_Sample!$A:$CC,$A88, Q$1)))</f>
        <v/>
      </c>
      <c r="R88" s="104" t="str" cm="1">
        <f t="array" ref="R88">IF(ISBLANK($A88),"",TRIM(INDEX(MVI_Sample!$A:$CC,$A88, R$1)))</f>
        <v/>
      </c>
    </row>
    <row r="89" spans="1:18" ht="15.75" x14ac:dyDescent="0.25">
      <c r="A89" s="60"/>
      <c r="B89" s="60" t="str" cm="1">
        <f t="array" ref="B89">IF(ISBLANK($A89), "", TRIM(IF(ISNUMBER(SEARCH("%)", INDEX(MVI_Sample!$A:$CC, $A89, B$1))), LEFT(INDEX(MVI_Sample!$A:$CC, $A89, B$1), FIND("(", INDEX(MVI_Sample!$A:$CC, $A89, B$1)) - 2), INDEX(MVI_Sample!$A:$CC, $A89, B$1))))</f>
        <v/>
      </c>
      <c r="C89" s="60" t="str" cm="1">
        <f t="array" ref="C89">IF(ISBLANK($A89),"",TRIM(INDEX(MVI_Sample!$A:$CC,$A89, C$1)))</f>
        <v/>
      </c>
      <c r="D89" s="60" t="str" cm="1">
        <f t="array" ref="D89">IF(ISBLANK($A89),"",TRIM(INDEX(MVI_Sample!C:C,$A89)))</f>
        <v/>
      </c>
      <c r="E89" s="60" t="e">
        <f>VLOOKUP(B89,Country_Info!C$2:F$30,2, FALSE)</f>
        <v>#N/A</v>
      </c>
      <c r="F89" s="60" t="str" cm="1">
        <f t="array" ref="F89">IF(ISBLANK($A89),"",TRIM(INDEX(MVI_Sample!$A:$CC,$A89, F$1)))</f>
        <v/>
      </c>
      <c r="G89" s="60" t="e">
        <f>IF(VLOOKUP(B89, Country_Info!C$2:F$30, 3, FALSE)="", "", VLOOKUP(B89, Country_Info!C$2:F$30, 3, FALSE))</f>
        <v>#N/A</v>
      </c>
      <c r="H89" s="60" t="str" cm="1">
        <f t="array" ref="H89">IF(ISBLANK($A89),"",TRIM(INDEX(MVI_Sample!$A:$CC,$A89, H$1)))</f>
        <v/>
      </c>
      <c r="I89" s="104" t="str" cm="1">
        <f t="array" ref="I89">IF(ISBLANK($A89),"",TRIM(INDEX(MVI_Sample!$A:$CC,$A89, I$1)))</f>
        <v/>
      </c>
      <c r="J89" s="104" t="str" cm="1">
        <f t="array" ref="J89">IF(ISBLANK($A89),"",TRIM(INDEX(MVI_Sample!$A:$CC,$A89, J$1)))</f>
        <v/>
      </c>
      <c r="K89" s="104" t="str" cm="1">
        <f t="array" ref="K89">IF(ISBLANK($A89),"",TRIM(INDEX(MVI_Sample!$A:$CC,$A89, K$1)))</f>
        <v/>
      </c>
      <c r="L89" s="104" t="str" cm="1">
        <f t="array" ref="L89">IF(ISBLANK($A89),"",TRIM(INDEX(MVI_Sample!$A:$CC,$A89, L$1)))</f>
        <v/>
      </c>
      <c r="M89" s="104" t="str" cm="1">
        <f t="array" ref="M89">IF(ISBLANK($A89),"",TRIM(INDEX(MVI_Sample!$A:$CC,$A89, M$1)))</f>
        <v/>
      </c>
      <c r="N89" s="104" t="str" cm="1">
        <f t="array" ref="N89">IF(ISBLANK($A89),"",TRIM(INDEX(MVI_Sample!$A:$CC,$A89, N$1)))</f>
        <v/>
      </c>
      <c r="O89" s="104" t="str" cm="1">
        <f t="array" ref="O89">IF(ISBLANK($A89),"",TRIM(INDEX(MVI_Sample!$A:$CC,$A89, O$1)))</f>
        <v/>
      </c>
      <c r="P89" s="80" t="str" cm="1">
        <f t="array" ref="P89">IF(ISBLANK($A89),"",TRIM(INDEX(MVI_Sample!$A:$CC,$A89, P$1)))</f>
        <v/>
      </c>
      <c r="Q89" s="80" t="str" cm="1">
        <f t="array" ref="Q89">IF(ISBLANK($A89),"",TRIM(INDEX(MVI_Sample!$A:$CC,$A89, Q$1)))</f>
        <v/>
      </c>
      <c r="R89" s="104" t="str" cm="1">
        <f t="array" ref="R89">IF(ISBLANK($A89),"",TRIM(INDEX(MVI_Sample!$A:$CC,$A89, R$1)))</f>
        <v/>
      </c>
    </row>
    <row r="90" spans="1:18" ht="15.75" x14ac:dyDescent="0.25">
      <c r="A90" s="60"/>
      <c r="B90" s="60" t="str" cm="1">
        <f t="array" ref="B90">IF(ISBLANK($A90), "", TRIM(IF(ISNUMBER(SEARCH("%)", INDEX(MVI_Sample!$A:$CC, $A90, B$1))), LEFT(INDEX(MVI_Sample!$A:$CC, $A90, B$1), FIND("(", INDEX(MVI_Sample!$A:$CC, $A90, B$1)) - 2), INDEX(MVI_Sample!$A:$CC, $A90, B$1))))</f>
        <v/>
      </c>
      <c r="C90" s="60" t="str" cm="1">
        <f t="array" ref="C90">IF(ISBLANK($A90),"",TRIM(INDEX(MVI_Sample!$A:$CC,$A90, C$1)))</f>
        <v/>
      </c>
      <c r="D90" s="60" t="str" cm="1">
        <f t="array" ref="D90">IF(ISBLANK($A90),"",TRIM(INDEX(MVI_Sample!C:C,$A90)))</f>
        <v/>
      </c>
      <c r="E90" s="60" t="e">
        <f>VLOOKUP(B90,Country_Info!C$2:F$30,2, FALSE)</f>
        <v>#N/A</v>
      </c>
      <c r="F90" s="60" t="str" cm="1">
        <f t="array" ref="F90">IF(ISBLANK($A90),"",TRIM(INDEX(MVI_Sample!$A:$CC,$A90, F$1)))</f>
        <v/>
      </c>
      <c r="G90" s="60" t="e">
        <f>IF(VLOOKUP(B90, Country_Info!C$2:F$30, 3, FALSE)="", "", VLOOKUP(B90, Country_Info!C$2:F$30, 3, FALSE))</f>
        <v>#N/A</v>
      </c>
      <c r="H90" s="60" t="str" cm="1">
        <f t="array" ref="H90">IF(ISBLANK($A90),"",TRIM(INDEX(MVI_Sample!$A:$CC,$A90, H$1)))</f>
        <v/>
      </c>
      <c r="I90" s="104" t="str" cm="1">
        <f t="array" ref="I90">IF(ISBLANK($A90),"",TRIM(INDEX(MVI_Sample!$A:$CC,$A90, I$1)))</f>
        <v/>
      </c>
      <c r="J90" s="104" t="str" cm="1">
        <f t="array" ref="J90">IF(ISBLANK($A90),"",TRIM(INDEX(MVI_Sample!$A:$CC,$A90, J$1)))</f>
        <v/>
      </c>
      <c r="K90" s="104" t="str" cm="1">
        <f t="array" ref="K90">IF(ISBLANK($A90),"",TRIM(INDEX(MVI_Sample!$A:$CC,$A90, K$1)))</f>
        <v/>
      </c>
      <c r="L90" s="104" t="str" cm="1">
        <f t="array" ref="L90">IF(ISBLANK($A90),"",TRIM(INDEX(MVI_Sample!$A:$CC,$A90, L$1)))</f>
        <v/>
      </c>
      <c r="M90" s="104" t="str" cm="1">
        <f t="array" ref="M90">IF(ISBLANK($A90),"",TRIM(INDEX(MVI_Sample!$A:$CC,$A90, M$1)))</f>
        <v/>
      </c>
      <c r="N90" s="104" t="str" cm="1">
        <f t="array" ref="N90">IF(ISBLANK($A90),"",TRIM(INDEX(MVI_Sample!$A:$CC,$A90, N$1)))</f>
        <v/>
      </c>
      <c r="O90" s="104" t="str" cm="1">
        <f t="array" ref="O90">IF(ISBLANK($A90),"",TRIM(INDEX(MVI_Sample!$A:$CC,$A90, O$1)))</f>
        <v/>
      </c>
      <c r="P90" s="80" t="str" cm="1">
        <f t="array" ref="P90">IF(ISBLANK($A90),"",TRIM(INDEX(MVI_Sample!$A:$CC,$A90, P$1)))</f>
        <v/>
      </c>
      <c r="Q90" s="80" t="str" cm="1">
        <f t="array" ref="Q90">IF(ISBLANK($A90),"",TRIM(INDEX(MVI_Sample!$A:$CC,$A90, Q$1)))</f>
        <v/>
      </c>
      <c r="R90" s="104" t="str" cm="1">
        <f t="array" ref="R90">IF(ISBLANK($A90),"",TRIM(INDEX(MVI_Sample!$A:$CC,$A90, R$1)))</f>
        <v/>
      </c>
    </row>
    <row r="91" spans="1:18" ht="15.75" x14ac:dyDescent="0.25">
      <c r="A91" s="60"/>
      <c r="B91" s="60" t="str" cm="1">
        <f t="array" ref="B91">IF(ISBLANK($A91), "", TRIM(IF(ISNUMBER(SEARCH("%)", INDEX(MVI_Sample!$A:$CC, $A91, B$1))), LEFT(INDEX(MVI_Sample!$A:$CC, $A91, B$1), FIND("(", INDEX(MVI_Sample!$A:$CC, $A91, B$1)) - 2), INDEX(MVI_Sample!$A:$CC, $A91, B$1))))</f>
        <v/>
      </c>
      <c r="C91" s="60" t="str" cm="1">
        <f t="array" ref="C91">IF(ISBLANK($A91),"",TRIM(INDEX(MVI_Sample!$A:$CC,$A91, C$1)))</f>
        <v/>
      </c>
      <c r="D91" s="60" t="str" cm="1">
        <f t="array" ref="D91">IF(ISBLANK($A91),"",TRIM(INDEX(MVI_Sample!C:C,$A91)))</f>
        <v/>
      </c>
      <c r="E91" s="60" t="e">
        <f>VLOOKUP(B91,Country_Info!C$2:F$30,2, FALSE)</f>
        <v>#N/A</v>
      </c>
      <c r="F91" s="60" t="str" cm="1">
        <f t="array" ref="F91">IF(ISBLANK($A91),"",TRIM(INDEX(MVI_Sample!$A:$CC,$A91, F$1)))</f>
        <v/>
      </c>
      <c r="G91" s="60" t="e">
        <f>IF(VLOOKUP(B91, Country_Info!C$2:F$30, 3, FALSE)="", "", VLOOKUP(B91, Country_Info!C$2:F$30, 3, FALSE))</f>
        <v>#N/A</v>
      </c>
      <c r="H91" s="60" t="str" cm="1">
        <f t="array" ref="H91">IF(ISBLANK($A91),"",TRIM(INDEX(MVI_Sample!$A:$CC,$A91, H$1)))</f>
        <v/>
      </c>
      <c r="I91" s="104" t="str" cm="1">
        <f t="array" ref="I91">IF(ISBLANK($A91),"",TRIM(INDEX(MVI_Sample!$A:$CC,$A91, I$1)))</f>
        <v/>
      </c>
      <c r="J91" s="104" t="str" cm="1">
        <f t="array" ref="J91">IF(ISBLANK($A91),"",TRIM(INDEX(MVI_Sample!$A:$CC,$A91, J$1)))</f>
        <v/>
      </c>
      <c r="K91" s="104" t="str" cm="1">
        <f t="array" ref="K91">IF(ISBLANK($A91),"",TRIM(INDEX(MVI_Sample!$A:$CC,$A91, K$1)))</f>
        <v/>
      </c>
      <c r="L91" s="104" t="str" cm="1">
        <f t="array" ref="L91">IF(ISBLANK($A91),"",TRIM(INDEX(MVI_Sample!$A:$CC,$A91, L$1)))</f>
        <v/>
      </c>
      <c r="M91" s="104" t="str" cm="1">
        <f t="array" ref="M91">IF(ISBLANK($A91),"",TRIM(INDEX(MVI_Sample!$A:$CC,$A91, M$1)))</f>
        <v/>
      </c>
      <c r="N91" s="104" t="str" cm="1">
        <f t="array" ref="N91">IF(ISBLANK($A91),"",TRIM(INDEX(MVI_Sample!$A:$CC,$A91, N$1)))</f>
        <v/>
      </c>
      <c r="O91" s="104" t="str" cm="1">
        <f t="array" ref="O91">IF(ISBLANK($A91),"",TRIM(INDEX(MVI_Sample!$A:$CC,$A91, O$1)))</f>
        <v/>
      </c>
      <c r="P91" s="80" t="str" cm="1">
        <f t="array" ref="P91">IF(ISBLANK($A91),"",TRIM(INDEX(MVI_Sample!$A:$CC,$A91, P$1)))</f>
        <v/>
      </c>
      <c r="Q91" s="80" t="str" cm="1">
        <f t="array" ref="Q91">IF(ISBLANK($A91),"",TRIM(INDEX(MVI_Sample!$A:$CC,$A91, Q$1)))</f>
        <v/>
      </c>
      <c r="R91" s="104" t="str" cm="1">
        <f t="array" ref="R91">IF(ISBLANK($A91),"",TRIM(INDEX(MVI_Sample!$A:$CC,$A91, R$1)))</f>
        <v/>
      </c>
    </row>
    <row r="92" spans="1:18" ht="15.75" x14ac:dyDescent="0.25">
      <c r="A92" s="60"/>
      <c r="B92" s="60" t="str" cm="1">
        <f t="array" ref="B92">IF(ISBLANK($A92), "", TRIM(IF(ISNUMBER(SEARCH("%)", INDEX(MVI_Sample!$A:$CC, $A92, B$1))), LEFT(INDEX(MVI_Sample!$A:$CC, $A92, B$1), FIND("(", INDEX(MVI_Sample!$A:$CC, $A92, B$1)) - 2), INDEX(MVI_Sample!$A:$CC, $A92, B$1))))</f>
        <v/>
      </c>
      <c r="C92" s="60" t="str" cm="1">
        <f t="array" ref="C92">IF(ISBLANK($A92),"",TRIM(INDEX(MVI_Sample!$A:$CC,$A92, C$1)))</f>
        <v/>
      </c>
      <c r="D92" s="60" t="str" cm="1">
        <f t="array" ref="D92">IF(ISBLANK($A92),"",TRIM(INDEX(MVI_Sample!C:C,$A92)))</f>
        <v/>
      </c>
      <c r="E92" s="60" t="e">
        <f>VLOOKUP(B92,Country_Info!C$2:F$30,2, FALSE)</f>
        <v>#N/A</v>
      </c>
      <c r="F92" s="60" t="str" cm="1">
        <f t="array" ref="F92">IF(ISBLANK($A92),"",TRIM(INDEX(MVI_Sample!$A:$CC,$A92, F$1)))</f>
        <v/>
      </c>
      <c r="G92" s="60" t="e">
        <f>IF(VLOOKUP(B92, Country_Info!C$2:F$30, 3, FALSE)="", "", VLOOKUP(B92, Country_Info!C$2:F$30, 3, FALSE))</f>
        <v>#N/A</v>
      </c>
      <c r="H92" s="60" t="str" cm="1">
        <f t="array" ref="H92">IF(ISBLANK($A92),"",TRIM(INDEX(MVI_Sample!$A:$CC,$A92, H$1)))</f>
        <v/>
      </c>
      <c r="I92" s="104" t="str" cm="1">
        <f t="array" ref="I92">IF(ISBLANK($A92),"",TRIM(INDEX(MVI_Sample!$A:$CC,$A92, I$1)))</f>
        <v/>
      </c>
      <c r="J92" s="104" t="str" cm="1">
        <f t="array" ref="J92">IF(ISBLANK($A92),"",TRIM(INDEX(MVI_Sample!$A:$CC,$A92, J$1)))</f>
        <v/>
      </c>
      <c r="K92" s="104" t="str" cm="1">
        <f t="array" ref="K92">IF(ISBLANK($A92),"",TRIM(INDEX(MVI_Sample!$A:$CC,$A92, K$1)))</f>
        <v/>
      </c>
      <c r="L92" s="104" t="str" cm="1">
        <f t="array" ref="L92">IF(ISBLANK($A92),"",TRIM(INDEX(MVI_Sample!$A:$CC,$A92, L$1)))</f>
        <v/>
      </c>
      <c r="M92" s="104" t="str" cm="1">
        <f t="array" ref="M92">IF(ISBLANK($A92),"",TRIM(INDEX(MVI_Sample!$A:$CC,$A92, M$1)))</f>
        <v/>
      </c>
      <c r="N92" s="104" t="str" cm="1">
        <f t="array" ref="N92">IF(ISBLANK($A92),"",TRIM(INDEX(MVI_Sample!$A:$CC,$A92, N$1)))</f>
        <v/>
      </c>
      <c r="O92" s="104" t="str" cm="1">
        <f t="array" ref="O92">IF(ISBLANK($A92),"",TRIM(INDEX(MVI_Sample!$A:$CC,$A92, O$1)))</f>
        <v/>
      </c>
      <c r="P92" s="80" t="str" cm="1">
        <f t="array" ref="P92">IF(ISBLANK($A92),"",TRIM(INDEX(MVI_Sample!$A:$CC,$A92, P$1)))</f>
        <v/>
      </c>
      <c r="Q92" s="80" t="str" cm="1">
        <f t="array" ref="Q92">IF(ISBLANK($A92),"",TRIM(INDEX(MVI_Sample!$A:$CC,$A92, Q$1)))</f>
        <v/>
      </c>
      <c r="R92" s="104" t="str" cm="1">
        <f t="array" ref="R92">IF(ISBLANK($A92),"",TRIM(INDEX(MVI_Sample!$A:$CC,$A92, R$1)))</f>
        <v/>
      </c>
    </row>
    <row r="93" spans="1:18" ht="15.75" x14ac:dyDescent="0.25">
      <c r="A93" s="60"/>
      <c r="B93" s="60" t="str" cm="1">
        <f t="array" ref="B93">IF(ISBLANK($A93), "", TRIM(IF(ISNUMBER(SEARCH("%)", INDEX(MVI_Sample!$A:$CC, $A93, B$1))), LEFT(INDEX(MVI_Sample!$A:$CC, $A93, B$1), FIND("(", INDEX(MVI_Sample!$A:$CC, $A93, B$1)) - 2), INDEX(MVI_Sample!$A:$CC, $A93, B$1))))</f>
        <v/>
      </c>
      <c r="C93" s="60" t="str" cm="1">
        <f t="array" ref="C93">IF(ISBLANK($A93),"",TRIM(INDEX(MVI_Sample!$A:$CC,$A93, C$1)))</f>
        <v/>
      </c>
      <c r="D93" s="60" t="str" cm="1">
        <f t="array" ref="D93">IF(ISBLANK($A93),"",TRIM(INDEX(MVI_Sample!C:C,$A93)))</f>
        <v/>
      </c>
      <c r="E93" s="60" t="e">
        <f>VLOOKUP(B93,Country_Info!C$2:F$30,2, FALSE)</f>
        <v>#N/A</v>
      </c>
      <c r="F93" s="60" t="str" cm="1">
        <f t="array" ref="F93">IF(ISBLANK($A93),"",TRIM(INDEX(MVI_Sample!$A:$CC,$A93, F$1)))</f>
        <v/>
      </c>
      <c r="G93" s="60" t="e">
        <f>IF(VLOOKUP(B93, Country_Info!C$2:F$30, 3, FALSE)="", "", VLOOKUP(B93, Country_Info!C$2:F$30, 3, FALSE))</f>
        <v>#N/A</v>
      </c>
      <c r="H93" s="60" t="str" cm="1">
        <f t="array" ref="H93">IF(ISBLANK($A93),"",TRIM(INDEX(MVI_Sample!$A:$CC,$A93, H$1)))</f>
        <v/>
      </c>
      <c r="I93" s="104" t="str" cm="1">
        <f t="array" ref="I93">IF(ISBLANK($A93),"",TRIM(INDEX(MVI_Sample!$A:$CC,$A93, I$1)))</f>
        <v/>
      </c>
      <c r="J93" s="104" t="str" cm="1">
        <f t="array" ref="J93">IF(ISBLANK($A93),"",TRIM(INDEX(MVI_Sample!$A:$CC,$A93, J$1)))</f>
        <v/>
      </c>
      <c r="K93" s="104" t="str" cm="1">
        <f t="array" ref="K93">IF(ISBLANK($A93),"",TRIM(INDEX(MVI_Sample!$A:$CC,$A93, K$1)))</f>
        <v/>
      </c>
      <c r="L93" s="104" t="str" cm="1">
        <f t="array" ref="L93">IF(ISBLANK($A93),"",TRIM(INDEX(MVI_Sample!$A:$CC,$A93, L$1)))</f>
        <v/>
      </c>
      <c r="M93" s="104" t="str" cm="1">
        <f t="array" ref="M93">IF(ISBLANK($A93),"",TRIM(INDEX(MVI_Sample!$A:$CC,$A93, M$1)))</f>
        <v/>
      </c>
      <c r="N93" s="104" t="str" cm="1">
        <f t="array" ref="N93">IF(ISBLANK($A93),"",TRIM(INDEX(MVI_Sample!$A:$CC,$A93, N$1)))</f>
        <v/>
      </c>
      <c r="O93" s="104" t="str" cm="1">
        <f t="array" ref="O93">IF(ISBLANK($A93),"",TRIM(INDEX(MVI_Sample!$A:$CC,$A93, O$1)))</f>
        <v/>
      </c>
      <c r="P93" s="80" t="str" cm="1">
        <f t="array" ref="P93">IF(ISBLANK($A93),"",TRIM(INDEX(MVI_Sample!$A:$CC,$A93, P$1)))</f>
        <v/>
      </c>
      <c r="Q93" s="80" t="str" cm="1">
        <f t="array" ref="Q93">IF(ISBLANK($A93),"",TRIM(INDEX(MVI_Sample!$A:$CC,$A93, Q$1)))</f>
        <v/>
      </c>
      <c r="R93" s="104" t="str" cm="1">
        <f t="array" ref="R93">IF(ISBLANK($A93),"",TRIM(INDEX(MVI_Sample!$A:$CC,$A93, R$1)))</f>
        <v/>
      </c>
    </row>
    <row r="94" spans="1:18" ht="15.75" x14ac:dyDescent="0.25">
      <c r="A94" s="60"/>
      <c r="B94" s="60" t="str" cm="1">
        <f t="array" ref="B94">IF(ISBLANK($A94), "", TRIM(IF(ISNUMBER(SEARCH("%)", INDEX(MVI_Sample!$A:$CC, $A94, B$1))), LEFT(INDEX(MVI_Sample!$A:$CC, $A94, B$1), FIND("(", INDEX(MVI_Sample!$A:$CC, $A94, B$1)) - 2), INDEX(MVI_Sample!$A:$CC, $A94, B$1))))</f>
        <v/>
      </c>
      <c r="C94" s="60" t="str" cm="1">
        <f t="array" ref="C94">IF(ISBLANK($A94),"",TRIM(INDEX(MVI_Sample!$A:$CC,$A94, C$1)))</f>
        <v/>
      </c>
      <c r="D94" s="60" t="str" cm="1">
        <f t="array" ref="D94">IF(ISBLANK($A94),"",TRIM(INDEX(MVI_Sample!C:C,$A94)))</f>
        <v/>
      </c>
      <c r="E94" s="60" t="e">
        <f>VLOOKUP(B94,Country_Info!C$2:F$30,2, FALSE)</f>
        <v>#N/A</v>
      </c>
      <c r="F94" s="60" t="str" cm="1">
        <f t="array" ref="F94">IF(ISBLANK($A94),"",TRIM(INDEX(MVI_Sample!$A:$CC,$A94, F$1)))</f>
        <v/>
      </c>
      <c r="G94" s="60" t="e">
        <f>IF(VLOOKUP(B94, Country_Info!C$2:F$30, 3, FALSE)="", "", VLOOKUP(B94, Country_Info!C$2:F$30, 3, FALSE))</f>
        <v>#N/A</v>
      </c>
      <c r="H94" s="60" t="str" cm="1">
        <f t="array" ref="H94">IF(ISBLANK($A94),"",TRIM(INDEX(MVI_Sample!$A:$CC,$A94, H$1)))</f>
        <v/>
      </c>
      <c r="I94" s="104" t="str" cm="1">
        <f t="array" ref="I94">IF(ISBLANK($A94),"",TRIM(INDEX(MVI_Sample!$A:$CC,$A94, I$1)))</f>
        <v/>
      </c>
      <c r="J94" s="104" t="str" cm="1">
        <f t="array" ref="J94">IF(ISBLANK($A94),"",TRIM(INDEX(MVI_Sample!$A:$CC,$A94, J$1)))</f>
        <v/>
      </c>
      <c r="K94" s="104" t="str" cm="1">
        <f t="array" ref="K94">IF(ISBLANK($A94),"",TRIM(INDEX(MVI_Sample!$A:$CC,$A94, K$1)))</f>
        <v/>
      </c>
      <c r="L94" s="104" t="str" cm="1">
        <f t="array" ref="L94">IF(ISBLANK($A94),"",TRIM(INDEX(MVI_Sample!$A:$CC,$A94, L$1)))</f>
        <v/>
      </c>
      <c r="M94" s="104" t="str" cm="1">
        <f t="array" ref="M94">IF(ISBLANK($A94),"",TRIM(INDEX(MVI_Sample!$A:$CC,$A94, M$1)))</f>
        <v/>
      </c>
      <c r="N94" s="104" t="str" cm="1">
        <f t="array" ref="N94">IF(ISBLANK($A94),"",TRIM(INDEX(MVI_Sample!$A:$CC,$A94, N$1)))</f>
        <v/>
      </c>
      <c r="O94" s="104" t="str" cm="1">
        <f t="array" ref="O94">IF(ISBLANK($A94),"",TRIM(INDEX(MVI_Sample!$A:$CC,$A94, O$1)))</f>
        <v/>
      </c>
      <c r="P94" s="80" t="str" cm="1">
        <f t="array" ref="P94">IF(ISBLANK($A94),"",TRIM(INDEX(MVI_Sample!$A:$CC,$A94, P$1)))</f>
        <v/>
      </c>
      <c r="Q94" s="80" t="str" cm="1">
        <f t="array" ref="Q94">IF(ISBLANK($A94),"",TRIM(INDEX(MVI_Sample!$A:$CC,$A94, Q$1)))</f>
        <v/>
      </c>
      <c r="R94" s="104" t="str" cm="1">
        <f t="array" ref="R94">IF(ISBLANK($A94),"",TRIM(INDEX(MVI_Sample!$A:$CC,$A94, R$1)))</f>
        <v/>
      </c>
    </row>
    <row r="95" spans="1:18" ht="15.75" x14ac:dyDescent="0.25">
      <c r="A95" s="60"/>
      <c r="B95" s="60" t="str" cm="1">
        <f t="array" ref="B95">IF(ISBLANK($A95), "", TRIM(IF(ISNUMBER(SEARCH("%)", INDEX(MVI_Sample!$A:$CC, $A95, B$1))), LEFT(INDEX(MVI_Sample!$A:$CC, $A95, B$1), FIND("(", INDEX(MVI_Sample!$A:$CC, $A95, B$1)) - 2), INDEX(MVI_Sample!$A:$CC, $A95, B$1))))</f>
        <v/>
      </c>
      <c r="C95" s="60" t="str" cm="1">
        <f t="array" ref="C95">IF(ISBLANK($A95),"",TRIM(INDEX(MVI_Sample!$A:$CC,$A95, C$1)))</f>
        <v/>
      </c>
      <c r="D95" s="60" t="str" cm="1">
        <f t="array" ref="D95">IF(ISBLANK($A95),"",TRIM(INDEX(MVI_Sample!C:C,$A95)))</f>
        <v/>
      </c>
      <c r="E95" s="60" t="e">
        <f>VLOOKUP(B95,Country_Info!C$2:F$30,2, FALSE)</f>
        <v>#N/A</v>
      </c>
      <c r="F95" s="60" t="str" cm="1">
        <f t="array" ref="F95">IF(ISBLANK($A95),"",TRIM(INDEX(MVI_Sample!$A:$CC,$A95, F$1)))</f>
        <v/>
      </c>
      <c r="G95" s="60" t="e">
        <f>IF(VLOOKUP(B95, Country_Info!C$2:F$30, 3, FALSE)="", "", VLOOKUP(B95, Country_Info!C$2:F$30, 3, FALSE))</f>
        <v>#N/A</v>
      </c>
      <c r="H95" s="60" t="str" cm="1">
        <f t="array" ref="H95">IF(ISBLANK($A95),"",TRIM(INDEX(MVI_Sample!$A:$CC,$A95, H$1)))</f>
        <v/>
      </c>
      <c r="I95" s="104" t="str" cm="1">
        <f t="array" ref="I95">IF(ISBLANK($A95),"",TRIM(INDEX(MVI_Sample!$A:$CC,$A95, I$1)))</f>
        <v/>
      </c>
      <c r="J95" s="104" t="str" cm="1">
        <f t="array" ref="J95">IF(ISBLANK($A95),"",TRIM(INDEX(MVI_Sample!$A:$CC,$A95, J$1)))</f>
        <v/>
      </c>
      <c r="K95" s="104" t="str" cm="1">
        <f t="array" ref="K95">IF(ISBLANK($A95),"",TRIM(INDEX(MVI_Sample!$A:$CC,$A95, K$1)))</f>
        <v/>
      </c>
      <c r="L95" s="104" t="str" cm="1">
        <f t="array" ref="L95">IF(ISBLANK($A95),"",TRIM(INDEX(MVI_Sample!$A:$CC,$A95, L$1)))</f>
        <v/>
      </c>
      <c r="M95" s="104" t="str" cm="1">
        <f t="array" ref="M95">IF(ISBLANK($A95),"",TRIM(INDEX(MVI_Sample!$A:$CC,$A95, M$1)))</f>
        <v/>
      </c>
      <c r="N95" s="104" t="str" cm="1">
        <f t="array" ref="N95">IF(ISBLANK($A95),"",TRIM(INDEX(MVI_Sample!$A:$CC,$A95, N$1)))</f>
        <v/>
      </c>
      <c r="O95" s="104" t="str" cm="1">
        <f t="array" ref="O95">IF(ISBLANK($A95),"",TRIM(INDEX(MVI_Sample!$A:$CC,$A95, O$1)))</f>
        <v/>
      </c>
      <c r="P95" s="80" t="str" cm="1">
        <f t="array" ref="P95">IF(ISBLANK($A95),"",TRIM(INDEX(MVI_Sample!$A:$CC,$A95, P$1)))</f>
        <v/>
      </c>
      <c r="Q95" s="80" t="str" cm="1">
        <f t="array" ref="Q95">IF(ISBLANK($A95),"",TRIM(INDEX(MVI_Sample!$A:$CC,$A95, Q$1)))</f>
        <v/>
      </c>
      <c r="R95" s="104" t="str" cm="1">
        <f t="array" ref="R95">IF(ISBLANK($A95),"",TRIM(INDEX(MVI_Sample!$A:$CC,$A95, R$1)))</f>
        <v/>
      </c>
    </row>
    <row r="96" spans="1:18" ht="15.75" x14ac:dyDescent="0.25">
      <c r="A96" s="60"/>
      <c r="B96" s="60" t="str" cm="1">
        <f t="array" ref="B96">IF(ISBLANK($A96), "", TRIM(IF(ISNUMBER(SEARCH("%)", INDEX(MVI_Sample!$A:$CC, $A96, B$1))), LEFT(INDEX(MVI_Sample!$A:$CC, $A96, B$1), FIND("(", INDEX(MVI_Sample!$A:$CC, $A96, B$1)) - 2), INDEX(MVI_Sample!$A:$CC, $A96, B$1))))</f>
        <v/>
      </c>
      <c r="C96" s="60" t="str" cm="1">
        <f t="array" ref="C96">IF(ISBLANK($A96),"",TRIM(INDEX(MVI_Sample!$A:$CC,$A96, C$1)))</f>
        <v/>
      </c>
      <c r="D96" s="60" t="str" cm="1">
        <f t="array" ref="D96">IF(ISBLANK($A96),"",TRIM(INDEX(MVI_Sample!C:C,$A96)))</f>
        <v/>
      </c>
      <c r="E96" s="60" t="e">
        <f>VLOOKUP(B96,Country_Info!C$2:F$30,2, FALSE)</f>
        <v>#N/A</v>
      </c>
      <c r="F96" s="60" t="str" cm="1">
        <f t="array" ref="F96">IF(ISBLANK($A96),"",TRIM(INDEX(MVI_Sample!$A:$CC,$A96, F$1)))</f>
        <v/>
      </c>
      <c r="G96" s="60" t="e">
        <f>IF(VLOOKUP(B96, Country_Info!C$2:F$30, 3, FALSE)="", "", VLOOKUP(B96, Country_Info!C$2:F$30, 3, FALSE))</f>
        <v>#N/A</v>
      </c>
      <c r="H96" s="60" t="str" cm="1">
        <f t="array" ref="H96">IF(ISBLANK($A96),"",TRIM(INDEX(MVI_Sample!$A:$CC,$A96, H$1)))</f>
        <v/>
      </c>
      <c r="I96" s="104" t="str" cm="1">
        <f t="array" ref="I96">IF(ISBLANK($A96),"",TRIM(INDEX(MVI_Sample!$A:$CC,$A96, I$1)))</f>
        <v/>
      </c>
      <c r="J96" s="104" t="str" cm="1">
        <f t="array" ref="J96">IF(ISBLANK($A96),"",TRIM(INDEX(MVI_Sample!$A:$CC,$A96, J$1)))</f>
        <v/>
      </c>
      <c r="K96" s="104" t="str" cm="1">
        <f t="array" ref="K96">IF(ISBLANK($A96),"",TRIM(INDEX(MVI_Sample!$A:$CC,$A96, K$1)))</f>
        <v/>
      </c>
      <c r="L96" s="104" t="str" cm="1">
        <f t="array" ref="L96">IF(ISBLANK($A96),"",TRIM(INDEX(MVI_Sample!$A:$CC,$A96, L$1)))</f>
        <v/>
      </c>
      <c r="M96" s="104" t="str" cm="1">
        <f t="array" ref="M96">IF(ISBLANK($A96),"",TRIM(INDEX(MVI_Sample!$A:$CC,$A96, M$1)))</f>
        <v/>
      </c>
      <c r="N96" s="104" t="str" cm="1">
        <f t="array" ref="N96">IF(ISBLANK($A96),"",TRIM(INDEX(MVI_Sample!$A:$CC,$A96, N$1)))</f>
        <v/>
      </c>
      <c r="O96" s="104" t="str" cm="1">
        <f t="array" ref="O96">IF(ISBLANK($A96),"",TRIM(INDEX(MVI_Sample!$A:$CC,$A96, O$1)))</f>
        <v/>
      </c>
      <c r="P96" s="80" t="str" cm="1">
        <f t="array" ref="P96">IF(ISBLANK($A96),"",TRIM(INDEX(MVI_Sample!$A:$CC,$A96, P$1)))</f>
        <v/>
      </c>
      <c r="Q96" s="80" t="str" cm="1">
        <f t="array" ref="Q96">IF(ISBLANK($A96),"",TRIM(INDEX(MVI_Sample!$A:$CC,$A96, Q$1)))</f>
        <v/>
      </c>
      <c r="R96" s="104" t="str" cm="1">
        <f t="array" ref="R96">IF(ISBLANK($A96),"",TRIM(INDEX(MVI_Sample!$A:$CC,$A96, R$1)))</f>
        <v/>
      </c>
    </row>
    <row r="97" spans="1:18" ht="15.75" x14ac:dyDescent="0.25">
      <c r="A97" s="60"/>
      <c r="B97" s="60" t="str" cm="1">
        <f t="array" ref="B97">IF(ISBLANK($A97), "", TRIM(IF(ISNUMBER(SEARCH("%)", INDEX(MVI_Sample!$A:$CC, $A97, B$1))), LEFT(INDEX(MVI_Sample!$A:$CC, $A97, B$1), FIND("(", INDEX(MVI_Sample!$A:$CC, $A97, B$1)) - 2), INDEX(MVI_Sample!$A:$CC, $A97, B$1))))</f>
        <v/>
      </c>
      <c r="C97" s="60" t="str" cm="1">
        <f t="array" ref="C97">IF(ISBLANK($A97),"",TRIM(INDEX(MVI_Sample!$A:$CC,$A97, C$1)))</f>
        <v/>
      </c>
      <c r="D97" s="60" t="str" cm="1">
        <f t="array" ref="D97">IF(ISBLANK($A97),"",TRIM(INDEX(MVI_Sample!C:C,$A97)))</f>
        <v/>
      </c>
      <c r="E97" s="60" t="e">
        <f>VLOOKUP(B97,Country_Info!C$2:F$30,2, FALSE)</f>
        <v>#N/A</v>
      </c>
      <c r="F97" s="60" t="str" cm="1">
        <f t="array" ref="F97">IF(ISBLANK($A97),"",TRIM(INDEX(MVI_Sample!$A:$CC,$A97, F$1)))</f>
        <v/>
      </c>
      <c r="G97" s="60" t="e">
        <f>IF(VLOOKUP(B97, Country_Info!C$2:F$30, 3, FALSE)="", "", VLOOKUP(B97, Country_Info!C$2:F$30, 3, FALSE))</f>
        <v>#N/A</v>
      </c>
      <c r="H97" s="60" t="str" cm="1">
        <f t="array" ref="H97">IF(ISBLANK($A97),"",TRIM(INDEX(MVI_Sample!$A:$CC,$A97, H$1)))</f>
        <v/>
      </c>
      <c r="I97" s="104" t="str" cm="1">
        <f t="array" ref="I97">IF(ISBLANK($A97),"",TRIM(INDEX(MVI_Sample!$A:$CC,$A97, I$1)))</f>
        <v/>
      </c>
      <c r="J97" s="104" t="str" cm="1">
        <f t="array" ref="J97">IF(ISBLANK($A97),"",TRIM(INDEX(MVI_Sample!$A:$CC,$A97, J$1)))</f>
        <v/>
      </c>
      <c r="K97" s="104" t="str" cm="1">
        <f t="array" ref="K97">IF(ISBLANK($A97),"",TRIM(INDEX(MVI_Sample!$A:$CC,$A97, K$1)))</f>
        <v/>
      </c>
      <c r="L97" s="104" t="str" cm="1">
        <f t="array" ref="L97">IF(ISBLANK($A97),"",TRIM(INDEX(MVI_Sample!$A:$CC,$A97, L$1)))</f>
        <v/>
      </c>
      <c r="M97" s="104" t="str" cm="1">
        <f t="array" ref="M97">IF(ISBLANK($A97),"",TRIM(INDEX(MVI_Sample!$A:$CC,$A97, M$1)))</f>
        <v/>
      </c>
      <c r="N97" s="104" t="str" cm="1">
        <f t="array" ref="N97">IF(ISBLANK($A97),"",TRIM(INDEX(MVI_Sample!$A:$CC,$A97, N$1)))</f>
        <v/>
      </c>
      <c r="O97" s="104" t="str" cm="1">
        <f t="array" ref="O97">IF(ISBLANK($A97),"",TRIM(INDEX(MVI_Sample!$A:$CC,$A97, O$1)))</f>
        <v/>
      </c>
      <c r="P97" s="80" t="str" cm="1">
        <f t="array" ref="P97">IF(ISBLANK($A97),"",TRIM(INDEX(MVI_Sample!$A:$CC,$A97, P$1)))</f>
        <v/>
      </c>
      <c r="Q97" s="80" t="str" cm="1">
        <f t="array" ref="Q97">IF(ISBLANK($A97),"",TRIM(INDEX(MVI_Sample!$A:$CC,$A97, Q$1)))</f>
        <v/>
      </c>
      <c r="R97" s="104" t="str" cm="1">
        <f t="array" ref="R97">IF(ISBLANK($A97),"",TRIM(INDEX(MVI_Sample!$A:$CC,$A97, R$1)))</f>
        <v/>
      </c>
    </row>
    <row r="98" spans="1:18" ht="15.75" x14ac:dyDescent="0.25">
      <c r="A98" s="60"/>
      <c r="B98" s="60" t="str" cm="1">
        <f t="array" ref="B98">IF(ISBLANK($A98), "", TRIM(IF(ISNUMBER(SEARCH("%)", INDEX(MVI_Sample!$A:$CC, $A98, B$1))), LEFT(INDEX(MVI_Sample!$A:$CC, $A98, B$1), FIND("(", INDEX(MVI_Sample!$A:$CC, $A98, B$1)) - 2), INDEX(MVI_Sample!$A:$CC, $A98, B$1))))</f>
        <v/>
      </c>
      <c r="C98" s="60" t="str" cm="1">
        <f t="array" ref="C98">IF(ISBLANK($A98),"",TRIM(INDEX(MVI_Sample!$A:$CC,$A98, C$1)))</f>
        <v/>
      </c>
      <c r="D98" s="60" t="str" cm="1">
        <f t="array" ref="D98">IF(ISBLANK($A98),"",TRIM(INDEX(MVI_Sample!C:C,$A98)))</f>
        <v/>
      </c>
      <c r="E98" s="60" t="e">
        <f>VLOOKUP(B98,Country_Info!C$2:F$30,2, FALSE)</f>
        <v>#N/A</v>
      </c>
      <c r="F98" s="60" t="str" cm="1">
        <f t="array" ref="F98">IF(ISBLANK($A98),"",TRIM(INDEX(MVI_Sample!$A:$CC,$A98, F$1)))</f>
        <v/>
      </c>
      <c r="G98" s="60" t="e">
        <f>IF(VLOOKUP(B98, Country_Info!C$2:F$30, 3, FALSE)="", "", VLOOKUP(B98, Country_Info!C$2:F$30, 3, FALSE))</f>
        <v>#N/A</v>
      </c>
      <c r="H98" s="60" t="str" cm="1">
        <f t="array" ref="H98">IF(ISBLANK($A98),"",TRIM(INDEX(MVI_Sample!$A:$CC,$A98, H$1)))</f>
        <v/>
      </c>
      <c r="I98" s="104" t="str" cm="1">
        <f t="array" ref="I98">IF(ISBLANK($A98),"",TRIM(INDEX(MVI_Sample!$A:$CC,$A98, I$1)))</f>
        <v/>
      </c>
      <c r="J98" s="104" t="str" cm="1">
        <f t="array" ref="J98">IF(ISBLANK($A98),"",TRIM(INDEX(MVI_Sample!$A:$CC,$A98, J$1)))</f>
        <v/>
      </c>
      <c r="K98" s="104" t="str" cm="1">
        <f t="array" ref="K98">IF(ISBLANK($A98),"",TRIM(INDEX(MVI_Sample!$A:$CC,$A98, K$1)))</f>
        <v/>
      </c>
      <c r="L98" s="104" t="str" cm="1">
        <f t="array" ref="L98">IF(ISBLANK($A98),"",TRIM(INDEX(MVI_Sample!$A:$CC,$A98, L$1)))</f>
        <v/>
      </c>
      <c r="M98" s="104" t="str" cm="1">
        <f t="array" ref="M98">IF(ISBLANK($A98),"",TRIM(INDEX(MVI_Sample!$A:$CC,$A98, M$1)))</f>
        <v/>
      </c>
      <c r="N98" s="104" t="str" cm="1">
        <f t="array" ref="N98">IF(ISBLANK($A98),"",TRIM(INDEX(MVI_Sample!$A:$CC,$A98, N$1)))</f>
        <v/>
      </c>
      <c r="O98" s="104" t="str" cm="1">
        <f t="array" ref="O98">IF(ISBLANK($A98),"",TRIM(INDEX(MVI_Sample!$A:$CC,$A98, O$1)))</f>
        <v/>
      </c>
      <c r="P98" s="80" t="str" cm="1">
        <f t="array" ref="P98">IF(ISBLANK($A98),"",TRIM(INDEX(MVI_Sample!$A:$CC,$A98, P$1)))</f>
        <v/>
      </c>
      <c r="Q98" s="80" t="str" cm="1">
        <f t="array" ref="Q98">IF(ISBLANK($A98),"",TRIM(INDEX(MVI_Sample!$A:$CC,$A98, Q$1)))</f>
        <v/>
      </c>
      <c r="R98" s="104" t="str" cm="1">
        <f t="array" ref="R98">IF(ISBLANK($A98),"",TRIM(INDEX(MVI_Sample!$A:$CC,$A98, R$1)))</f>
        <v/>
      </c>
    </row>
    <row r="99" spans="1:18" ht="15.75" x14ac:dyDescent="0.25">
      <c r="A99" s="60"/>
      <c r="B99" s="60" t="str" cm="1">
        <f t="array" ref="B99">IF(ISBLANK($A99), "", TRIM(IF(ISNUMBER(SEARCH("%)", INDEX(MVI_Sample!$A:$CC, $A99, B$1))), LEFT(INDEX(MVI_Sample!$A:$CC, $A99, B$1), FIND("(", INDEX(MVI_Sample!$A:$CC, $A99, B$1)) - 2), INDEX(MVI_Sample!$A:$CC, $A99, B$1))))</f>
        <v/>
      </c>
      <c r="C99" s="60" t="str" cm="1">
        <f t="array" ref="C99">IF(ISBLANK($A99),"",TRIM(INDEX(MVI_Sample!$A:$CC,$A99, C$1)))</f>
        <v/>
      </c>
      <c r="D99" s="60" t="str" cm="1">
        <f t="array" ref="D99">IF(ISBLANK($A99),"",TRIM(INDEX(MVI_Sample!C:C,$A99)))</f>
        <v/>
      </c>
      <c r="E99" s="60" t="e">
        <f>VLOOKUP(B99,Country_Info!C$2:F$30,2, FALSE)</f>
        <v>#N/A</v>
      </c>
      <c r="F99" s="60" t="str" cm="1">
        <f t="array" ref="F99">IF(ISBLANK($A99),"",TRIM(INDEX(MVI_Sample!$A:$CC,$A99, F$1)))</f>
        <v/>
      </c>
      <c r="G99" s="60" t="e">
        <f>IF(VLOOKUP(B99, Country_Info!C$2:F$30, 3, FALSE)="", "", VLOOKUP(B99, Country_Info!C$2:F$30, 3, FALSE))</f>
        <v>#N/A</v>
      </c>
      <c r="H99" s="60" t="str" cm="1">
        <f t="array" ref="H99">IF(ISBLANK($A99),"",TRIM(INDEX(MVI_Sample!$A:$CC,$A99, H$1)))</f>
        <v/>
      </c>
      <c r="I99" s="104" t="str" cm="1">
        <f t="array" ref="I99">IF(ISBLANK($A99),"",TRIM(INDEX(MVI_Sample!$A:$CC,$A99, I$1)))</f>
        <v/>
      </c>
      <c r="J99" s="104" t="str" cm="1">
        <f t="array" ref="J99">IF(ISBLANK($A99),"",TRIM(INDEX(MVI_Sample!$A:$CC,$A99, J$1)))</f>
        <v/>
      </c>
      <c r="K99" s="104" t="str" cm="1">
        <f t="array" ref="K99">IF(ISBLANK($A99),"",TRIM(INDEX(MVI_Sample!$A:$CC,$A99, K$1)))</f>
        <v/>
      </c>
      <c r="L99" s="104" t="str" cm="1">
        <f t="array" ref="L99">IF(ISBLANK($A99),"",TRIM(INDEX(MVI_Sample!$A:$CC,$A99, L$1)))</f>
        <v/>
      </c>
      <c r="M99" s="104" t="str" cm="1">
        <f t="array" ref="M99">IF(ISBLANK($A99),"",TRIM(INDEX(MVI_Sample!$A:$CC,$A99, M$1)))</f>
        <v/>
      </c>
      <c r="N99" s="104" t="str" cm="1">
        <f t="array" ref="N99">IF(ISBLANK($A99),"",TRIM(INDEX(MVI_Sample!$A:$CC,$A99, N$1)))</f>
        <v/>
      </c>
      <c r="O99" s="104" t="str" cm="1">
        <f t="array" ref="O99">IF(ISBLANK($A99),"",TRIM(INDEX(MVI_Sample!$A:$CC,$A99, O$1)))</f>
        <v/>
      </c>
      <c r="P99" s="80" t="str" cm="1">
        <f t="array" ref="P99">IF(ISBLANK($A99),"",TRIM(INDEX(MVI_Sample!$A:$CC,$A99, P$1)))</f>
        <v/>
      </c>
      <c r="Q99" s="80" t="str" cm="1">
        <f t="array" ref="Q99">IF(ISBLANK($A99),"",TRIM(INDEX(MVI_Sample!$A:$CC,$A99, Q$1)))</f>
        <v/>
      </c>
      <c r="R99" s="104" t="str" cm="1">
        <f t="array" ref="R99">IF(ISBLANK($A99),"",TRIM(INDEX(MVI_Sample!$A:$CC,$A99, R$1)))</f>
        <v/>
      </c>
    </row>
    <row r="100" spans="1:18" ht="15.75" x14ac:dyDescent="0.25">
      <c r="A100" s="60"/>
      <c r="B100" s="60" t="str" cm="1">
        <f t="array" ref="B100">IF(ISBLANK($A100), "", TRIM(IF(ISNUMBER(SEARCH("%)", INDEX(MVI_Sample!$A:$CC, $A100, B$1))), LEFT(INDEX(MVI_Sample!$A:$CC, $A100, B$1), FIND("(", INDEX(MVI_Sample!$A:$CC, $A100, B$1)) - 2), INDEX(MVI_Sample!$A:$CC, $A100, B$1))))</f>
        <v/>
      </c>
      <c r="C100" s="60" t="str" cm="1">
        <f t="array" ref="C100">IF(ISBLANK($A100),"",TRIM(INDEX(MVI_Sample!$A:$CC,$A100, C$1)))</f>
        <v/>
      </c>
      <c r="D100" s="60" t="str" cm="1">
        <f t="array" ref="D100">IF(ISBLANK($A100),"",TRIM(INDEX(MVI_Sample!C:C,$A100)))</f>
        <v/>
      </c>
      <c r="E100" s="60" t="e">
        <f>VLOOKUP(B100,Country_Info!C$2:F$30,2, FALSE)</f>
        <v>#N/A</v>
      </c>
      <c r="F100" s="60" t="str" cm="1">
        <f t="array" ref="F100">IF(ISBLANK($A100),"",TRIM(INDEX(MVI_Sample!$A:$CC,$A100, F$1)))</f>
        <v/>
      </c>
      <c r="G100" s="60" t="e">
        <f>IF(VLOOKUP(B100, Country_Info!C$2:F$30, 3, FALSE)="", "", VLOOKUP(B100, Country_Info!C$2:F$30, 3, FALSE))</f>
        <v>#N/A</v>
      </c>
      <c r="H100" s="60" t="str" cm="1">
        <f t="array" ref="H100">IF(ISBLANK($A100),"",TRIM(INDEX(MVI_Sample!$A:$CC,$A100, H$1)))</f>
        <v/>
      </c>
      <c r="I100" s="104" t="str" cm="1">
        <f t="array" ref="I100">IF(ISBLANK($A100),"",TRIM(INDEX(MVI_Sample!$A:$CC,$A100, I$1)))</f>
        <v/>
      </c>
      <c r="J100" s="104" t="str" cm="1">
        <f t="array" ref="J100">IF(ISBLANK($A100),"",TRIM(INDEX(MVI_Sample!$A:$CC,$A100, J$1)))</f>
        <v/>
      </c>
      <c r="K100" s="104" t="str" cm="1">
        <f t="array" ref="K100">IF(ISBLANK($A100),"",TRIM(INDEX(MVI_Sample!$A:$CC,$A100, K$1)))</f>
        <v/>
      </c>
      <c r="L100" s="104" t="str" cm="1">
        <f t="array" ref="L100">IF(ISBLANK($A100),"",TRIM(INDEX(MVI_Sample!$A:$CC,$A100, L$1)))</f>
        <v/>
      </c>
      <c r="M100" s="104" t="str" cm="1">
        <f t="array" ref="M100">IF(ISBLANK($A100),"",TRIM(INDEX(MVI_Sample!$A:$CC,$A100, M$1)))</f>
        <v/>
      </c>
      <c r="N100" s="104" t="str" cm="1">
        <f t="array" ref="N100">IF(ISBLANK($A100),"",TRIM(INDEX(MVI_Sample!$A:$CC,$A100, N$1)))</f>
        <v/>
      </c>
      <c r="O100" s="104" t="str" cm="1">
        <f t="array" ref="O100">IF(ISBLANK($A100),"",TRIM(INDEX(MVI_Sample!$A:$CC,$A100, O$1)))</f>
        <v/>
      </c>
      <c r="P100" s="80" t="str" cm="1">
        <f t="array" ref="P100">IF(ISBLANK($A100),"",TRIM(INDEX(MVI_Sample!$A:$CC,$A100, P$1)))</f>
        <v/>
      </c>
      <c r="Q100" s="80" t="str" cm="1">
        <f t="array" ref="Q100">IF(ISBLANK($A100),"",TRIM(INDEX(MVI_Sample!$A:$CC,$A100, Q$1)))</f>
        <v/>
      </c>
      <c r="R100" s="104" t="str" cm="1">
        <f t="array" ref="R100">IF(ISBLANK($A100),"",TRIM(INDEX(MVI_Sample!$A:$CC,$A100, R$1)))</f>
        <v/>
      </c>
    </row>
    <row r="101" spans="1:18" ht="15.75" x14ac:dyDescent="0.25">
      <c r="A101" s="60"/>
      <c r="B101" s="60" t="str" cm="1">
        <f t="array" ref="B101">IF(ISBLANK($A101), "", TRIM(IF(ISNUMBER(SEARCH("%)", INDEX(MVI_Sample!$A:$CC, $A101, B$1))), LEFT(INDEX(MVI_Sample!$A:$CC, $A101, B$1), FIND("(", INDEX(MVI_Sample!$A:$CC, $A101, B$1)) - 2), INDEX(MVI_Sample!$A:$CC, $A101, B$1))))</f>
        <v/>
      </c>
      <c r="C101" s="60" t="str" cm="1">
        <f t="array" ref="C101">IF(ISBLANK($A101),"",TRIM(INDEX(MVI_Sample!$A:$CC,$A101, C$1)))</f>
        <v/>
      </c>
      <c r="D101" s="60" t="str" cm="1">
        <f t="array" ref="D101">IF(ISBLANK($A101),"",TRIM(INDEX(MVI_Sample!C:C,$A101)))</f>
        <v/>
      </c>
      <c r="E101" s="60" t="e">
        <f>VLOOKUP(B101,Country_Info!C$2:F$30,2, FALSE)</f>
        <v>#N/A</v>
      </c>
      <c r="F101" s="60" t="str" cm="1">
        <f t="array" ref="F101">IF(ISBLANK($A101),"",TRIM(INDEX(MVI_Sample!$A:$CC,$A101, F$1)))</f>
        <v/>
      </c>
      <c r="G101" s="60" t="e">
        <f>IF(VLOOKUP(B101, Country_Info!C$2:F$30, 3, FALSE)="", "", VLOOKUP(B101, Country_Info!C$2:F$30, 3, FALSE))</f>
        <v>#N/A</v>
      </c>
      <c r="H101" s="60" t="str" cm="1">
        <f t="array" ref="H101">IF(ISBLANK($A101),"",TRIM(INDEX(MVI_Sample!$A:$CC,$A101, H$1)))</f>
        <v/>
      </c>
      <c r="I101" s="104" t="str" cm="1">
        <f t="array" ref="I101">IF(ISBLANK($A101),"",TRIM(INDEX(MVI_Sample!$A:$CC,$A101, I$1)))</f>
        <v/>
      </c>
      <c r="J101" s="104" t="str" cm="1">
        <f t="array" ref="J101">IF(ISBLANK($A101),"",TRIM(INDEX(MVI_Sample!$A:$CC,$A101, J$1)))</f>
        <v/>
      </c>
      <c r="K101" s="104" t="str" cm="1">
        <f t="array" ref="K101">IF(ISBLANK($A101),"",TRIM(INDEX(MVI_Sample!$A:$CC,$A101, K$1)))</f>
        <v/>
      </c>
      <c r="L101" s="104" t="str" cm="1">
        <f t="array" ref="L101">IF(ISBLANK($A101),"",TRIM(INDEX(MVI_Sample!$A:$CC,$A101, L$1)))</f>
        <v/>
      </c>
      <c r="M101" s="104" t="str" cm="1">
        <f t="array" ref="M101">IF(ISBLANK($A101),"",TRIM(INDEX(MVI_Sample!$A:$CC,$A101, M$1)))</f>
        <v/>
      </c>
      <c r="N101" s="104" t="str" cm="1">
        <f t="array" ref="N101">IF(ISBLANK($A101),"",TRIM(INDEX(MVI_Sample!$A:$CC,$A101, N$1)))</f>
        <v/>
      </c>
      <c r="O101" s="104" t="str" cm="1">
        <f t="array" ref="O101">IF(ISBLANK($A101),"",TRIM(INDEX(MVI_Sample!$A:$CC,$A101, O$1)))</f>
        <v/>
      </c>
      <c r="P101" s="80" t="str" cm="1">
        <f t="array" ref="P101">IF(ISBLANK($A101),"",TRIM(INDEX(MVI_Sample!$A:$CC,$A101, P$1)))</f>
        <v/>
      </c>
      <c r="Q101" s="80" t="str" cm="1">
        <f t="array" ref="Q101">IF(ISBLANK($A101),"",TRIM(INDEX(MVI_Sample!$A:$CC,$A101, Q$1)))</f>
        <v/>
      </c>
      <c r="R101" s="104" t="str" cm="1">
        <f t="array" ref="R101">IF(ISBLANK($A101),"",TRIM(INDEX(MVI_Sample!$A:$CC,$A101, R$1)))</f>
        <v/>
      </c>
    </row>
    <row r="102" spans="1:18" ht="15.75" x14ac:dyDescent="0.25">
      <c r="A102" s="60"/>
      <c r="B102" s="60" t="str" cm="1">
        <f t="array" ref="B102">IF(ISBLANK($A102), "", TRIM(IF(ISNUMBER(SEARCH("%)", INDEX(MVI_Sample!$A:$CC, $A102, B$1))), LEFT(INDEX(MVI_Sample!$A:$CC, $A102, B$1), FIND("(", INDEX(MVI_Sample!$A:$CC, $A102, B$1)) - 2), INDEX(MVI_Sample!$A:$CC, $A102, B$1))))</f>
        <v/>
      </c>
      <c r="C102" s="60" t="str" cm="1">
        <f t="array" ref="C102">IF(ISBLANK($A102),"",TRIM(INDEX(MVI_Sample!$A:$CC,$A102, C$1)))</f>
        <v/>
      </c>
      <c r="D102" s="60" t="str" cm="1">
        <f t="array" ref="D102">IF(ISBLANK($A102),"",TRIM(INDEX(MVI_Sample!C:C,$A102)))</f>
        <v/>
      </c>
      <c r="E102" s="60" t="e">
        <f>VLOOKUP(B102,Country_Info!C$2:F$30,2, FALSE)</f>
        <v>#N/A</v>
      </c>
      <c r="F102" s="60" t="str" cm="1">
        <f t="array" ref="F102">IF(ISBLANK($A102),"",TRIM(INDEX(MVI_Sample!$A:$CC,$A102, F$1)))</f>
        <v/>
      </c>
      <c r="G102" s="60" t="e">
        <f>IF(VLOOKUP(B102, Country_Info!C$2:F$30, 3, FALSE)="", "", VLOOKUP(B102, Country_Info!C$2:F$30, 3, FALSE))</f>
        <v>#N/A</v>
      </c>
      <c r="H102" s="60" t="str" cm="1">
        <f t="array" ref="H102">IF(ISBLANK($A102),"",TRIM(INDEX(MVI_Sample!$A:$CC,$A102, H$1)))</f>
        <v/>
      </c>
      <c r="I102" s="104" t="str" cm="1">
        <f t="array" ref="I102">IF(ISBLANK($A102),"",TRIM(INDEX(MVI_Sample!$A:$CC,$A102, I$1)))</f>
        <v/>
      </c>
      <c r="J102" s="104" t="str" cm="1">
        <f t="array" ref="J102">IF(ISBLANK($A102),"",TRIM(INDEX(MVI_Sample!$A:$CC,$A102, J$1)))</f>
        <v/>
      </c>
      <c r="K102" s="104" t="str" cm="1">
        <f t="array" ref="K102">IF(ISBLANK($A102),"",TRIM(INDEX(MVI_Sample!$A:$CC,$A102, K$1)))</f>
        <v/>
      </c>
      <c r="L102" s="104" t="str" cm="1">
        <f t="array" ref="L102">IF(ISBLANK($A102),"",TRIM(INDEX(MVI_Sample!$A:$CC,$A102, L$1)))</f>
        <v/>
      </c>
      <c r="M102" s="104" t="str" cm="1">
        <f t="array" ref="M102">IF(ISBLANK($A102),"",TRIM(INDEX(MVI_Sample!$A:$CC,$A102, M$1)))</f>
        <v/>
      </c>
      <c r="N102" s="104" t="str" cm="1">
        <f t="array" ref="N102">IF(ISBLANK($A102),"",TRIM(INDEX(MVI_Sample!$A:$CC,$A102, N$1)))</f>
        <v/>
      </c>
      <c r="O102" s="104" t="str" cm="1">
        <f t="array" ref="O102">IF(ISBLANK($A102),"",TRIM(INDEX(MVI_Sample!$A:$CC,$A102, O$1)))</f>
        <v/>
      </c>
      <c r="P102" s="80" t="str" cm="1">
        <f t="array" ref="P102">IF(ISBLANK($A102),"",TRIM(INDEX(MVI_Sample!$A:$CC,$A102, P$1)))</f>
        <v/>
      </c>
      <c r="Q102" s="80" t="str" cm="1">
        <f t="array" ref="Q102">IF(ISBLANK($A102),"",TRIM(INDEX(MVI_Sample!$A:$CC,$A102, Q$1)))</f>
        <v/>
      </c>
      <c r="R102" s="104" t="str" cm="1">
        <f t="array" ref="R102">IF(ISBLANK($A102),"",TRIM(INDEX(MVI_Sample!$A:$CC,$A102, R$1)))</f>
        <v/>
      </c>
    </row>
    <row r="103" spans="1:18" ht="15.75" x14ac:dyDescent="0.25">
      <c r="A103" s="60"/>
      <c r="B103" s="60" t="str" cm="1">
        <f t="array" ref="B103">IF(ISBLANK($A103), "", TRIM(IF(ISNUMBER(SEARCH("%)", INDEX(MVI_Sample!$A:$CC, $A103, B$1))), LEFT(INDEX(MVI_Sample!$A:$CC, $A103, B$1), FIND("(", INDEX(MVI_Sample!$A:$CC, $A103, B$1)) - 2), INDEX(MVI_Sample!$A:$CC, $A103, B$1))))</f>
        <v/>
      </c>
      <c r="C103" s="60" t="str" cm="1">
        <f t="array" ref="C103">IF(ISBLANK($A103),"",TRIM(INDEX(MVI_Sample!$A:$CC,$A103, C$1)))</f>
        <v/>
      </c>
      <c r="D103" s="60" t="str" cm="1">
        <f t="array" ref="D103">IF(ISBLANK($A103),"",TRIM(INDEX(MVI_Sample!C:C,$A103)))</f>
        <v/>
      </c>
      <c r="E103" s="60" t="e">
        <f>VLOOKUP(B103,Country_Info!C$2:F$30,2, FALSE)</f>
        <v>#N/A</v>
      </c>
      <c r="F103" s="60" t="str" cm="1">
        <f t="array" ref="F103">IF(ISBLANK($A103),"",TRIM(INDEX(MVI_Sample!$A:$CC,$A103, F$1)))</f>
        <v/>
      </c>
      <c r="G103" s="60" t="e">
        <f>IF(VLOOKUP(B103, Country_Info!C$2:F$30, 3, FALSE)="", "", VLOOKUP(B103, Country_Info!C$2:F$30, 3, FALSE))</f>
        <v>#N/A</v>
      </c>
      <c r="H103" s="60" t="str" cm="1">
        <f t="array" ref="H103">IF(ISBLANK($A103),"",TRIM(INDEX(MVI_Sample!$A:$CC,$A103, H$1)))</f>
        <v/>
      </c>
      <c r="I103" s="104" t="str" cm="1">
        <f t="array" ref="I103">IF(ISBLANK($A103),"",TRIM(INDEX(MVI_Sample!$A:$CC,$A103, I$1)))</f>
        <v/>
      </c>
      <c r="J103" s="104" t="str" cm="1">
        <f t="array" ref="J103">IF(ISBLANK($A103),"",TRIM(INDEX(MVI_Sample!$A:$CC,$A103, J$1)))</f>
        <v/>
      </c>
      <c r="K103" s="104" t="str" cm="1">
        <f t="array" ref="K103">IF(ISBLANK($A103),"",TRIM(INDEX(MVI_Sample!$A:$CC,$A103, K$1)))</f>
        <v/>
      </c>
      <c r="L103" s="104" t="str" cm="1">
        <f t="array" ref="L103">IF(ISBLANK($A103),"",TRIM(INDEX(MVI_Sample!$A:$CC,$A103, L$1)))</f>
        <v/>
      </c>
      <c r="M103" s="104" t="str" cm="1">
        <f t="array" ref="M103">IF(ISBLANK($A103),"",TRIM(INDEX(MVI_Sample!$A:$CC,$A103, M$1)))</f>
        <v/>
      </c>
      <c r="N103" s="104" t="str" cm="1">
        <f t="array" ref="N103">IF(ISBLANK($A103),"",TRIM(INDEX(MVI_Sample!$A:$CC,$A103, N$1)))</f>
        <v/>
      </c>
      <c r="O103" s="104" t="str" cm="1">
        <f t="array" ref="O103">IF(ISBLANK($A103),"",TRIM(INDEX(MVI_Sample!$A:$CC,$A103, O$1)))</f>
        <v/>
      </c>
      <c r="P103" s="80" t="str" cm="1">
        <f t="array" ref="P103">IF(ISBLANK($A103),"",TRIM(INDEX(MVI_Sample!$A:$CC,$A103, P$1)))</f>
        <v/>
      </c>
      <c r="Q103" s="80" t="str" cm="1">
        <f t="array" ref="Q103">IF(ISBLANK($A103),"",TRIM(INDEX(MVI_Sample!$A:$CC,$A103, Q$1)))</f>
        <v/>
      </c>
      <c r="R103" s="104" t="str" cm="1">
        <f t="array" ref="R103">IF(ISBLANK($A103),"",TRIM(INDEX(MVI_Sample!$A:$CC,$A103, R$1)))</f>
        <v/>
      </c>
    </row>
    <row r="104" spans="1:18" ht="15.75" x14ac:dyDescent="0.25">
      <c r="A104" s="60"/>
      <c r="B104" s="60" t="str" cm="1">
        <f t="array" ref="B104">IF(ISBLANK($A104), "", TRIM(IF(ISNUMBER(SEARCH("%)", INDEX(MVI_Sample!$A:$CC, $A104, B$1))), LEFT(INDEX(MVI_Sample!$A:$CC, $A104, B$1), FIND("(", INDEX(MVI_Sample!$A:$CC, $A104, B$1)) - 2), INDEX(MVI_Sample!$A:$CC, $A104, B$1))))</f>
        <v/>
      </c>
      <c r="C104" s="60" t="str" cm="1">
        <f t="array" ref="C104">IF(ISBLANK($A104),"",TRIM(INDEX(MVI_Sample!$A:$CC,$A104, C$1)))</f>
        <v/>
      </c>
      <c r="D104" s="60" t="str" cm="1">
        <f t="array" ref="D104">IF(ISBLANK($A104),"",TRIM(INDEX(MVI_Sample!C:C,$A104)))</f>
        <v/>
      </c>
      <c r="E104" s="60" t="e">
        <f>VLOOKUP(B104,Country_Info!C$2:F$30,2, FALSE)</f>
        <v>#N/A</v>
      </c>
      <c r="F104" s="60" t="str" cm="1">
        <f t="array" ref="F104">IF(ISBLANK($A104),"",TRIM(INDEX(MVI_Sample!$A:$CC,$A104, F$1)))</f>
        <v/>
      </c>
      <c r="G104" s="60" t="e">
        <f>IF(VLOOKUP(B104, Country_Info!C$2:F$30, 3, FALSE)="", "", VLOOKUP(B104, Country_Info!C$2:F$30, 3, FALSE))</f>
        <v>#N/A</v>
      </c>
      <c r="H104" s="60" t="str" cm="1">
        <f t="array" ref="H104">IF(ISBLANK($A104),"",TRIM(INDEX(MVI_Sample!$A:$CC,$A104, H$1)))</f>
        <v/>
      </c>
      <c r="I104" s="104" t="str" cm="1">
        <f t="array" ref="I104">IF(ISBLANK($A104),"",TRIM(INDEX(MVI_Sample!$A:$CC,$A104, I$1)))</f>
        <v/>
      </c>
      <c r="J104" s="104" t="str" cm="1">
        <f t="array" ref="J104">IF(ISBLANK($A104),"",TRIM(INDEX(MVI_Sample!$A:$CC,$A104, J$1)))</f>
        <v/>
      </c>
      <c r="K104" s="104" t="str" cm="1">
        <f t="array" ref="K104">IF(ISBLANK($A104),"",TRIM(INDEX(MVI_Sample!$A:$CC,$A104, K$1)))</f>
        <v/>
      </c>
      <c r="L104" s="104" t="str" cm="1">
        <f t="array" ref="L104">IF(ISBLANK($A104),"",TRIM(INDEX(MVI_Sample!$A:$CC,$A104, L$1)))</f>
        <v/>
      </c>
      <c r="M104" s="104" t="str" cm="1">
        <f t="array" ref="M104">IF(ISBLANK($A104),"",TRIM(INDEX(MVI_Sample!$A:$CC,$A104, M$1)))</f>
        <v/>
      </c>
      <c r="N104" s="104" t="str" cm="1">
        <f t="array" ref="N104">IF(ISBLANK($A104),"",TRIM(INDEX(MVI_Sample!$A:$CC,$A104, N$1)))</f>
        <v/>
      </c>
      <c r="O104" s="104" t="str" cm="1">
        <f t="array" ref="O104">IF(ISBLANK($A104),"",TRIM(INDEX(MVI_Sample!$A:$CC,$A104, O$1)))</f>
        <v/>
      </c>
      <c r="P104" s="80" t="str" cm="1">
        <f t="array" ref="P104">IF(ISBLANK($A104),"",TRIM(INDEX(MVI_Sample!$A:$CC,$A104, P$1)))</f>
        <v/>
      </c>
      <c r="Q104" s="80" t="str" cm="1">
        <f t="array" ref="Q104">IF(ISBLANK($A104),"",TRIM(INDEX(MVI_Sample!$A:$CC,$A104, Q$1)))</f>
        <v/>
      </c>
      <c r="R104" s="104" t="str" cm="1">
        <f t="array" ref="R104">IF(ISBLANK($A104),"",TRIM(INDEX(MVI_Sample!$A:$CC,$A104, R$1)))</f>
        <v/>
      </c>
    </row>
    <row r="105" spans="1:18" ht="15.75" x14ac:dyDescent="0.25">
      <c r="A105" s="60"/>
      <c r="B105" s="60" t="str" cm="1">
        <f t="array" ref="B105">IF(ISBLANK($A105), "", TRIM(IF(ISNUMBER(SEARCH("%)", INDEX(MVI_Sample!$A:$CC, $A105, B$1))), LEFT(INDEX(MVI_Sample!$A:$CC, $A105, B$1), FIND("(", INDEX(MVI_Sample!$A:$CC, $A105, B$1)) - 2), INDEX(MVI_Sample!$A:$CC, $A105, B$1))))</f>
        <v/>
      </c>
      <c r="C105" s="60" t="str" cm="1">
        <f t="array" ref="C105">IF(ISBLANK($A105),"",TRIM(INDEX(MVI_Sample!$A:$CC,$A105, C$1)))</f>
        <v/>
      </c>
      <c r="D105" s="60" t="str" cm="1">
        <f t="array" ref="D105">IF(ISBLANK($A105),"",TRIM(INDEX(MVI_Sample!C:C,$A105)))</f>
        <v/>
      </c>
      <c r="E105" s="60" t="e">
        <f>VLOOKUP(B105,Country_Info!C$2:F$30,2, FALSE)</f>
        <v>#N/A</v>
      </c>
      <c r="F105" s="60" t="str" cm="1">
        <f t="array" ref="F105">IF(ISBLANK($A105),"",TRIM(INDEX(MVI_Sample!$A:$CC,$A105, F$1)))</f>
        <v/>
      </c>
      <c r="G105" s="60" t="e">
        <f>IF(VLOOKUP(B105, Country_Info!C$2:F$30, 3, FALSE)="", "", VLOOKUP(B105, Country_Info!C$2:F$30, 3, FALSE))</f>
        <v>#N/A</v>
      </c>
      <c r="H105" s="60" t="str" cm="1">
        <f t="array" ref="H105">IF(ISBLANK($A105),"",TRIM(INDEX(MVI_Sample!$A:$CC,$A105, H$1)))</f>
        <v/>
      </c>
      <c r="I105" s="104" t="str" cm="1">
        <f t="array" ref="I105">IF(ISBLANK($A105),"",TRIM(INDEX(MVI_Sample!$A:$CC,$A105, I$1)))</f>
        <v/>
      </c>
      <c r="J105" s="104" t="str" cm="1">
        <f t="array" ref="J105">IF(ISBLANK($A105),"",TRIM(INDEX(MVI_Sample!$A:$CC,$A105, J$1)))</f>
        <v/>
      </c>
      <c r="K105" s="104" t="str" cm="1">
        <f t="array" ref="K105">IF(ISBLANK($A105),"",TRIM(INDEX(MVI_Sample!$A:$CC,$A105, K$1)))</f>
        <v/>
      </c>
      <c r="L105" s="104" t="str" cm="1">
        <f t="array" ref="L105">IF(ISBLANK($A105),"",TRIM(INDEX(MVI_Sample!$A:$CC,$A105, L$1)))</f>
        <v/>
      </c>
      <c r="M105" s="104" t="str" cm="1">
        <f t="array" ref="M105">IF(ISBLANK($A105),"",TRIM(INDEX(MVI_Sample!$A:$CC,$A105, M$1)))</f>
        <v/>
      </c>
      <c r="N105" s="104" t="str" cm="1">
        <f t="array" ref="N105">IF(ISBLANK($A105),"",TRIM(INDEX(MVI_Sample!$A:$CC,$A105, N$1)))</f>
        <v/>
      </c>
      <c r="O105" s="104" t="str" cm="1">
        <f t="array" ref="O105">IF(ISBLANK($A105),"",TRIM(INDEX(MVI_Sample!$A:$CC,$A105, O$1)))</f>
        <v/>
      </c>
      <c r="P105" s="80" t="str" cm="1">
        <f t="array" ref="P105">IF(ISBLANK($A105),"",TRIM(INDEX(MVI_Sample!$A:$CC,$A105, P$1)))</f>
        <v/>
      </c>
      <c r="Q105" s="80" t="str" cm="1">
        <f t="array" ref="Q105">IF(ISBLANK($A105),"",TRIM(INDEX(MVI_Sample!$A:$CC,$A105, Q$1)))</f>
        <v/>
      </c>
      <c r="R105" s="104" t="str" cm="1">
        <f t="array" ref="R105">IF(ISBLANK($A105),"",TRIM(INDEX(MVI_Sample!$A:$CC,$A105, R$1)))</f>
        <v/>
      </c>
    </row>
    <row r="106" spans="1:18" ht="15.75" x14ac:dyDescent="0.25">
      <c r="A106" s="60"/>
      <c r="B106" s="60" t="str" cm="1">
        <f t="array" ref="B106">IF(ISBLANK($A106), "", TRIM(IF(ISNUMBER(SEARCH("%)", INDEX(MVI_Sample!$A:$CC, $A106, B$1))), LEFT(INDEX(MVI_Sample!$A:$CC, $A106, B$1), FIND("(", INDEX(MVI_Sample!$A:$CC, $A106, B$1)) - 2), INDEX(MVI_Sample!$A:$CC, $A106, B$1))))</f>
        <v/>
      </c>
      <c r="C106" s="60" t="str" cm="1">
        <f t="array" ref="C106">IF(ISBLANK($A106),"",TRIM(INDEX(MVI_Sample!$A:$CC,$A106, C$1)))</f>
        <v/>
      </c>
      <c r="D106" s="60" t="str" cm="1">
        <f t="array" ref="D106">IF(ISBLANK($A106),"",TRIM(INDEX(MVI_Sample!C:C,$A106)))</f>
        <v/>
      </c>
      <c r="E106" s="60" t="e">
        <f>VLOOKUP(B106,Country_Info!C$2:F$30,2, FALSE)</f>
        <v>#N/A</v>
      </c>
      <c r="F106" s="60" t="str" cm="1">
        <f t="array" ref="F106">IF(ISBLANK($A106),"",TRIM(INDEX(MVI_Sample!$A:$CC,$A106, F$1)))</f>
        <v/>
      </c>
      <c r="G106" s="60" t="e">
        <f>IF(VLOOKUP(B106, Country_Info!C$2:F$30, 3, FALSE)="", "", VLOOKUP(B106, Country_Info!C$2:F$30, 3, FALSE))</f>
        <v>#N/A</v>
      </c>
      <c r="H106" s="60" t="str" cm="1">
        <f t="array" ref="H106">IF(ISBLANK($A106),"",TRIM(INDEX(MVI_Sample!$A:$CC,$A106, H$1)))</f>
        <v/>
      </c>
      <c r="I106" s="104" t="str" cm="1">
        <f t="array" ref="I106">IF(ISBLANK($A106),"",TRIM(INDEX(MVI_Sample!$A:$CC,$A106, I$1)))</f>
        <v/>
      </c>
      <c r="J106" s="104" t="str" cm="1">
        <f t="array" ref="J106">IF(ISBLANK($A106),"",TRIM(INDEX(MVI_Sample!$A:$CC,$A106, J$1)))</f>
        <v/>
      </c>
      <c r="K106" s="104" t="str" cm="1">
        <f t="array" ref="K106">IF(ISBLANK($A106),"",TRIM(INDEX(MVI_Sample!$A:$CC,$A106, K$1)))</f>
        <v/>
      </c>
      <c r="L106" s="104" t="str" cm="1">
        <f t="array" ref="L106">IF(ISBLANK($A106),"",TRIM(INDEX(MVI_Sample!$A:$CC,$A106, L$1)))</f>
        <v/>
      </c>
      <c r="M106" s="104" t="str" cm="1">
        <f t="array" ref="M106">IF(ISBLANK($A106),"",TRIM(INDEX(MVI_Sample!$A:$CC,$A106, M$1)))</f>
        <v/>
      </c>
      <c r="N106" s="104" t="str" cm="1">
        <f t="array" ref="N106">IF(ISBLANK($A106),"",TRIM(INDEX(MVI_Sample!$A:$CC,$A106, N$1)))</f>
        <v/>
      </c>
      <c r="O106" s="104" t="str" cm="1">
        <f t="array" ref="O106">IF(ISBLANK($A106),"",TRIM(INDEX(MVI_Sample!$A:$CC,$A106, O$1)))</f>
        <v/>
      </c>
      <c r="P106" s="80" t="str" cm="1">
        <f t="array" ref="P106">IF(ISBLANK($A106),"",TRIM(INDEX(MVI_Sample!$A:$CC,$A106, P$1)))</f>
        <v/>
      </c>
      <c r="Q106" s="80" t="str" cm="1">
        <f t="array" ref="Q106">IF(ISBLANK($A106),"",TRIM(INDEX(MVI_Sample!$A:$CC,$A106, Q$1)))</f>
        <v/>
      </c>
      <c r="R106" s="104" t="str" cm="1">
        <f t="array" ref="R106">IF(ISBLANK($A106),"",TRIM(INDEX(MVI_Sample!$A:$CC,$A106, R$1)))</f>
        <v/>
      </c>
    </row>
    <row r="107" spans="1:18" ht="15.75" x14ac:dyDescent="0.25">
      <c r="A107" s="60"/>
      <c r="B107" s="60" t="str" cm="1">
        <f t="array" ref="B107">IF(ISBLANK($A107), "", TRIM(IF(ISNUMBER(SEARCH("%)", INDEX(MVI_Sample!$A:$CC, $A107, B$1))), LEFT(INDEX(MVI_Sample!$A:$CC, $A107, B$1), FIND("(", INDEX(MVI_Sample!$A:$CC, $A107, B$1)) - 2), INDEX(MVI_Sample!$A:$CC, $A107, B$1))))</f>
        <v/>
      </c>
      <c r="C107" s="60" t="str" cm="1">
        <f t="array" ref="C107">IF(ISBLANK($A107),"",TRIM(INDEX(MVI_Sample!$A:$CC,$A107, C$1)))</f>
        <v/>
      </c>
      <c r="D107" s="60" t="str" cm="1">
        <f t="array" ref="D107">IF(ISBLANK($A107),"",TRIM(INDEX(MVI_Sample!C:C,$A107)))</f>
        <v/>
      </c>
      <c r="E107" s="60" t="e">
        <f>VLOOKUP(B107,Country_Info!C$2:F$30,2, FALSE)</f>
        <v>#N/A</v>
      </c>
      <c r="F107" s="60" t="str" cm="1">
        <f t="array" ref="F107">IF(ISBLANK($A107),"",TRIM(INDEX(MVI_Sample!$A:$CC,$A107, F$1)))</f>
        <v/>
      </c>
      <c r="G107" s="60" t="e">
        <f>IF(VLOOKUP(B107, Country_Info!C$2:F$30, 3, FALSE)="", "", VLOOKUP(B107, Country_Info!C$2:F$30, 3, FALSE))</f>
        <v>#N/A</v>
      </c>
      <c r="H107" s="60" t="str" cm="1">
        <f t="array" ref="H107">IF(ISBLANK($A107),"",TRIM(INDEX(MVI_Sample!$A:$CC,$A107, H$1)))</f>
        <v/>
      </c>
      <c r="I107" s="104" t="str" cm="1">
        <f t="array" ref="I107">IF(ISBLANK($A107),"",TRIM(INDEX(MVI_Sample!$A:$CC,$A107, I$1)))</f>
        <v/>
      </c>
      <c r="J107" s="104" t="str" cm="1">
        <f t="array" ref="J107">IF(ISBLANK($A107),"",TRIM(INDEX(MVI_Sample!$A:$CC,$A107, J$1)))</f>
        <v/>
      </c>
      <c r="K107" s="104" t="str" cm="1">
        <f t="array" ref="K107">IF(ISBLANK($A107),"",TRIM(INDEX(MVI_Sample!$A:$CC,$A107, K$1)))</f>
        <v/>
      </c>
      <c r="L107" s="104" t="str" cm="1">
        <f t="array" ref="L107">IF(ISBLANK($A107),"",TRIM(INDEX(MVI_Sample!$A:$CC,$A107, L$1)))</f>
        <v/>
      </c>
      <c r="M107" s="104" t="str" cm="1">
        <f t="array" ref="M107">IF(ISBLANK($A107),"",TRIM(INDEX(MVI_Sample!$A:$CC,$A107, M$1)))</f>
        <v/>
      </c>
      <c r="N107" s="104" t="str" cm="1">
        <f t="array" ref="N107">IF(ISBLANK($A107),"",TRIM(INDEX(MVI_Sample!$A:$CC,$A107, N$1)))</f>
        <v/>
      </c>
      <c r="O107" s="104" t="str" cm="1">
        <f t="array" ref="O107">IF(ISBLANK($A107),"",TRIM(INDEX(MVI_Sample!$A:$CC,$A107, O$1)))</f>
        <v/>
      </c>
      <c r="P107" s="80" t="str" cm="1">
        <f t="array" ref="P107">IF(ISBLANK($A107),"",TRIM(INDEX(MVI_Sample!$A:$CC,$A107, P$1)))</f>
        <v/>
      </c>
      <c r="Q107" s="80" t="str" cm="1">
        <f t="array" ref="Q107">IF(ISBLANK($A107),"",TRIM(INDEX(MVI_Sample!$A:$CC,$A107, Q$1)))</f>
        <v/>
      </c>
      <c r="R107" s="104" t="str" cm="1">
        <f t="array" ref="R107">IF(ISBLANK($A107),"",TRIM(INDEX(MVI_Sample!$A:$CC,$A107, R$1)))</f>
        <v/>
      </c>
    </row>
    <row r="108" spans="1:18" ht="15.75" x14ac:dyDescent="0.25">
      <c r="A108" s="60"/>
      <c r="B108" s="60" t="str" cm="1">
        <f t="array" ref="B108">IF(ISBLANK($A108), "", TRIM(IF(ISNUMBER(SEARCH("%)", INDEX(MVI_Sample!$A:$CC, $A108, B$1))), LEFT(INDEX(MVI_Sample!$A:$CC, $A108, B$1), FIND("(", INDEX(MVI_Sample!$A:$CC, $A108, B$1)) - 2), INDEX(MVI_Sample!$A:$CC, $A108, B$1))))</f>
        <v/>
      </c>
      <c r="C108" s="60" t="str" cm="1">
        <f t="array" ref="C108">IF(ISBLANK($A108),"",TRIM(INDEX(MVI_Sample!$A:$CC,$A108, C$1)))</f>
        <v/>
      </c>
      <c r="D108" s="60" t="str" cm="1">
        <f t="array" ref="D108">IF(ISBLANK($A108),"",TRIM(INDEX(MVI_Sample!C:C,$A108)))</f>
        <v/>
      </c>
      <c r="E108" s="60" t="e">
        <f>VLOOKUP(B108,Country_Info!C$2:F$30,2, FALSE)</f>
        <v>#N/A</v>
      </c>
      <c r="F108" s="60" t="str" cm="1">
        <f t="array" ref="F108">IF(ISBLANK($A108),"",TRIM(INDEX(MVI_Sample!$A:$CC,$A108, F$1)))</f>
        <v/>
      </c>
      <c r="G108" s="60" t="e">
        <f>IF(VLOOKUP(B108, Country_Info!C$2:F$30, 3, FALSE)="", "", VLOOKUP(B108, Country_Info!C$2:F$30, 3, FALSE))</f>
        <v>#N/A</v>
      </c>
      <c r="H108" s="60" t="str" cm="1">
        <f t="array" ref="H108">IF(ISBLANK($A108),"",TRIM(INDEX(MVI_Sample!$A:$CC,$A108, H$1)))</f>
        <v/>
      </c>
      <c r="I108" s="104" t="str" cm="1">
        <f t="array" ref="I108">IF(ISBLANK($A108),"",TRIM(INDEX(MVI_Sample!$A:$CC,$A108, I$1)))</f>
        <v/>
      </c>
      <c r="J108" s="104" t="str" cm="1">
        <f t="array" ref="J108">IF(ISBLANK($A108),"",TRIM(INDEX(MVI_Sample!$A:$CC,$A108, J$1)))</f>
        <v/>
      </c>
      <c r="K108" s="104" t="str" cm="1">
        <f t="array" ref="K108">IF(ISBLANK($A108),"",TRIM(INDEX(MVI_Sample!$A:$CC,$A108, K$1)))</f>
        <v/>
      </c>
      <c r="L108" s="104" t="str" cm="1">
        <f t="array" ref="L108">IF(ISBLANK($A108),"",TRIM(INDEX(MVI_Sample!$A:$CC,$A108, L$1)))</f>
        <v/>
      </c>
      <c r="M108" s="104" t="str" cm="1">
        <f t="array" ref="M108">IF(ISBLANK($A108),"",TRIM(INDEX(MVI_Sample!$A:$CC,$A108, M$1)))</f>
        <v/>
      </c>
      <c r="N108" s="104" t="str" cm="1">
        <f t="array" ref="N108">IF(ISBLANK($A108),"",TRIM(INDEX(MVI_Sample!$A:$CC,$A108, N$1)))</f>
        <v/>
      </c>
      <c r="O108" s="104" t="str" cm="1">
        <f t="array" ref="O108">IF(ISBLANK($A108),"",TRIM(INDEX(MVI_Sample!$A:$CC,$A108, O$1)))</f>
        <v/>
      </c>
      <c r="P108" s="80" t="str" cm="1">
        <f t="array" ref="P108">IF(ISBLANK($A108),"",TRIM(INDEX(MVI_Sample!$A:$CC,$A108, P$1)))</f>
        <v/>
      </c>
      <c r="Q108" s="80" t="str" cm="1">
        <f t="array" ref="Q108">IF(ISBLANK($A108),"",TRIM(INDEX(MVI_Sample!$A:$CC,$A108, Q$1)))</f>
        <v/>
      </c>
      <c r="R108" s="104" t="str" cm="1">
        <f t="array" ref="R108">IF(ISBLANK($A108),"",TRIM(INDEX(MVI_Sample!$A:$CC,$A108, R$1)))</f>
        <v/>
      </c>
    </row>
    <row r="109" spans="1:18" ht="15.75" x14ac:dyDescent="0.25">
      <c r="A109" s="60"/>
      <c r="B109" s="60" t="str" cm="1">
        <f t="array" ref="B109">IF(ISBLANK($A109), "", TRIM(IF(ISNUMBER(SEARCH("%)", INDEX(MVI_Sample!$A:$CC, $A109, B$1))), LEFT(INDEX(MVI_Sample!$A:$CC, $A109, B$1), FIND("(", INDEX(MVI_Sample!$A:$CC, $A109, B$1)) - 2), INDEX(MVI_Sample!$A:$CC, $A109, B$1))))</f>
        <v/>
      </c>
      <c r="C109" s="60" t="str" cm="1">
        <f t="array" ref="C109">IF(ISBLANK($A109),"",TRIM(INDEX(MVI_Sample!$A:$CC,$A109, C$1)))</f>
        <v/>
      </c>
      <c r="D109" s="60" t="str" cm="1">
        <f t="array" ref="D109">IF(ISBLANK($A109),"",TRIM(INDEX(MVI_Sample!C:C,$A109)))</f>
        <v/>
      </c>
      <c r="E109" s="60" t="e">
        <f>VLOOKUP(B109,Country_Info!C$2:F$30,2, FALSE)</f>
        <v>#N/A</v>
      </c>
      <c r="F109" s="60" t="str" cm="1">
        <f t="array" ref="F109">IF(ISBLANK($A109),"",TRIM(INDEX(MVI_Sample!$A:$CC,$A109, F$1)))</f>
        <v/>
      </c>
      <c r="G109" s="60" t="e">
        <f>IF(VLOOKUP(B109, Country_Info!C$2:F$30, 3, FALSE)="", "", VLOOKUP(B109, Country_Info!C$2:F$30, 3, FALSE))</f>
        <v>#N/A</v>
      </c>
      <c r="H109" s="60" t="str" cm="1">
        <f t="array" ref="H109">IF(ISBLANK($A109),"",TRIM(INDEX(MVI_Sample!$A:$CC,$A109, H$1)))</f>
        <v/>
      </c>
      <c r="I109" s="104" t="str" cm="1">
        <f t="array" ref="I109">IF(ISBLANK($A109),"",TRIM(INDEX(MVI_Sample!$A:$CC,$A109, I$1)))</f>
        <v/>
      </c>
      <c r="J109" s="104" t="str" cm="1">
        <f t="array" ref="J109">IF(ISBLANK($A109),"",TRIM(INDEX(MVI_Sample!$A:$CC,$A109, J$1)))</f>
        <v/>
      </c>
      <c r="K109" s="104" t="str" cm="1">
        <f t="array" ref="K109">IF(ISBLANK($A109),"",TRIM(INDEX(MVI_Sample!$A:$CC,$A109, K$1)))</f>
        <v/>
      </c>
      <c r="L109" s="104" t="str" cm="1">
        <f t="array" ref="L109">IF(ISBLANK($A109),"",TRIM(INDEX(MVI_Sample!$A:$CC,$A109, L$1)))</f>
        <v/>
      </c>
      <c r="M109" s="104" t="str" cm="1">
        <f t="array" ref="M109">IF(ISBLANK($A109),"",TRIM(INDEX(MVI_Sample!$A:$CC,$A109, M$1)))</f>
        <v/>
      </c>
      <c r="N109" s="104" t="str" cm="1">
        <f t="array" ref="N109">IF(ISBLANK($A109),"",TRIM(INDEX(MVI_Sample!$A:$CC,$A109, N$1)))</f>
        <v/>
      </c>
      <c r="O109" s="104" t="str" cm="1">
        <f t="array" ref="O109">IF(ISBLANK($A109),"",TRIM(INDEX(MVI_Sample!$A:$CC,$A109, O$1)))</f>
        <v/>
      </c>
      <c r="P109" s="80" t="str" cm="1">
        <f t="array" ref="P109">IF(ISBLANK($A109),"",TRIM(INDEX(MVI_Sample!$A:$CC,$A109, P$1)))</f>
        <v/>
      </c>
      <c r="Q109" s="80" t="str" cm="1">
        <f t="array" ref="Q109">IF(ISBLANK($A109),"",TRIM(INDEX(MVI_Sample!$A:$CC,$A109, Q$1)))</f>
        <v/>
      </c>
      <c r="R109" s="104" t="str" cm="1">
        <f t="array" ref="R109">IF(ISBLANK($A109),"",TRIM(INDEX(MVI_Sample!$A:$CC,$A109, R$1)))</f>
        <v/>
      </c>
    </row>
    <row r="110" spans="1:18" ht="15.75" x14ac:dyDescent="0.25">
      <c r="A110" s="60"/>
      <c r="B110" s="60" t="str" cm="1">
        <f t="array" ref="B110">IF(ISBLANK($A110), "", TRIM(IF(ISNUMBER(SEARCH("%)", INDEX(MVI_Sample!$A:$CC, $A110, B$1))), LEFT(INDEX(MVI_Sample!$A:$CC, $A110, B$1), FIND("(", INDEX(MVI_Sample!$A:$CC, $A110, B$1)) - 2), INDEX(MVI_Sample!$A:$CC, $A110, B$1))))</f>
        <v/>
      </c>
      <c r="C110" s="60" t="str" cm="1">
        <f t="array" ref="C110">IF(ISBLANK($A110),"",TRIM(INDEX(MVI_Sample!$A:$CC,$A110, C$1)))</f>
        <v/>
      </c>
      <c r="D110" s="60" t="str" cm="1">
        <f t="array" ref="D110">IF(ISBLANK($A110),"",TRIM(INDEX(MVI_Sample!C:C,$A110)))</f>
        <v/>
      </c>
      <c r="E110" s="60" t="e">
        <f>VLOOKUP(B110,Country_Info!C$2:F$30,2, FALSE)</f>
        <v>#N/A</v>
      </c>
      <c r="F110" s="60" t="str" cm="1">
        <f t="array" ref="F110">IF(ISBLANK($A110),"",TRIM(INDEX(MVI_Sample!$A:$CC,$A110, F$1)))</f>
        <v/>
      </c>
      <c r="G110" s="60" t="e">
        <f>IF(VLOOKUP(B110, Country_Info!C$2:F$30, 3, FALSE)="", "", VLOOKUP(B110, Country_Info!C$2:F$30, 3, FALSE))</f>
        <v>#N/A</v>
      </c>
      <c r="H110" s="60" t="str" cm="1">
        <f t="array" ref="H110">IF(ISBLANK($A110),"",TRIM(INDEX(MVI_Sample!$A:$CC,$A110, H$1)))</f>
        <v/>
      </c>
      <c r="I110" s="104" t="str" cm="1">
        <f t="array" ref="I110">IF(ISBLANK($A110),"",TRIM(INDEX(MVI_Sample!$A:$CC,$A110, I$1)))</f>
        <v/>
      </c>
      <c r="J110" s="104" t="str" cm="1">
        <f t="array" ref="J110">IF(ISBLANK($A110),"",TRIM(INDEX(MVI_Sample!$A:$CC,$A110, J$1)))</f>
        <v/>
      </c>
      <c r="K110" s="104" t="str" cm="1">
        <f t="array" ref="K110">IF(ISBLANK($A110),"",TRIM(INDEX(MVI_Sample!$A:$CC,$A110, K$1)))</f>
        <v/>
      </c>
      <c r="L110" s="104" t="str" cm="1">
        <f t="array" ref="L110">IF(ISBLANK($A110),"",TRIM(INDEX(MVI_Sample!$A:$CC,$A110, L$1)))</f>
        <v/>
      </c>
      <c r="M110" s="104" t="str" cm="1">
        <f t="array" ref="M110">IF(ISBLANK($A110),"",TRIM(INDEX(MVI_Sample!$A:$CC,$A110, M$1)))</f>
        <v/>
      </c>
      <c r="N110" s="104" t="str" cm="1">
        <f t="array" ref="N110">IF(ISBLANK($A110),"",TRIM(INDEX(MVI_Sample!$A:$CC,$A110, N$1)))</f>
        <v/>
      </c>
      <c r="O110" s="104" t="str" cm="1">
        <f t="array" ref="O110">IF(ISBLANK($A110),"",TRIM(INDEX(MVI_Sample!$A:$CC,$A110, O$1)))</f>
        <v/>
      </c>
      <c r="P110" s="80" t="str" cm="1">
        <f t="array" ref="P110">IF(ISBLANK($A110),"",TRIM(INDEX(MVI_Sample!$A:$CC,$A110, P$1)))</f>
        <v/>
      </c>
      <c r="Q110" s="80" t="str" cm="1">
        <f t="array" ref="Q110">IF(ISBLANK($A110),"",TRIM(INDEX(MVI_Sample!$A:$CC,$A110, Q$1)))</f>
        <v/>
      </c>
      <c r="R110" s="104" t="str" cm="1">
        <f t="array" ref="R110">IF(ISBLANK($A110),"",TRIM(INDEX(MVI_Sample!$A:$CC,$A110, R$1)))</f>
        <v/>
      </c>
    </row>
    <row r="111" spans="1:18" ht="15.75" x14ac:dyDescent="0.25">
      <c r="A111" s="60"/>
      <c r="B111" s="60" t="str" cm="1">
        <f t="array" ref="B111">IF(ISBLANK($A111), "", TRIM(IF(ISNUMBER(SEARCH("%)", INDEX(MVI_Sample!$A:$CC, $A111, B$1))), LEFT(INDEX(MVI_Sample!$A:$CC, $A111, B$1), FIND("(", INDEX(MVI_Sample!$A:$CC, $A111, B$1)) - 2), INDEX(MVI_Sample!$A:$CC, $A111, B$1))))</f>
        <v/>
      </c>
      <c r="C111" s="60" t="str" cm="1">
        <f t="array" ref="C111">IF(ISBLANK($A111),"",TRIM(INDEX(MVI_Sample!$A:$CC,$A111, C$1)))</f>
        <v/>
      </c>
      <c r="D111" s="60" t="str" cm="1">
        <f t="array" ref="D111">IF(ISBLANK($A111),"",TRIM(INDEX(MVI_Sample!C:C,$A111)))</f>
        <v/>
      </c>
      <c r="E111" s="60" t="e">
        <f>VLOOKUP(B111,Country_Info!C$2:F$30,2, FALSE)</f>
        <v>#N/A</v>
      </c>
      <c r="F111" s="60" t="str" cm="1">
        <f t="array" ref="F111">IF(ISBLANK($A111),"",TRIM(INDEX(MVI_Sample!$A:$CC,$A111, F$1)))</f>
        <v/>
      </c>
      <c r="G111" s="60" t="e">
        <f>IF(VLOOKUP(B111, Country_Info!C$2:F$30, 3, FALSE)="", "", VLOOKUP(B111, Country_Info!C$2:F$30, 3, FALSE))</f>
        <v>#N/A</v>
      </c>
      <c r="H111" s="60" t="str" cm="1">
        <f t="array" ref="H111">IF(ISBLANK($A111),"",TRIM(INDEX(MVI_Sample!$A:$CC,$A111, H$1)))</f>
        <v/>
      </c>
      <c r="I111" s="104" t="str" cm="1">
        <f t="array" ref="I111">IF(ISBLANK($A111),"",TRIM(INDEX(MVI_Sample!$A:$CC,$A111, I$1)))</f>
        <v/>
      </c>
      <c r="J111" s="104" t="str" cm="1">
        <f t="array" ref="J111">IF(ISBLANK($A111),"",TRIM(INDEX(MVI_Sample!$A:$CC,$A111, J$1)))</f>
        <v/>
      </c>
      <c r="K111" s="104" t="str" cm="1">
        <f t="array" ref="K111">IF(ISBLANK($A111),"",TRIM(INDEX(MVI_Sample!$A:$CC,$A111, K$1)))</f>
        <v/>
      </c>
      <c r="L111" s="104" t="str" cm="1">
        <f t="array" ref="L111">IF(ISBLANK($A111),"",TRIM(INDEX(MVI_Sample!$A:$CC,$A111, L$1)))</f>
        <v/>
      </c>
      <c r="M111" s="104" t="str" cm="1">
        <f t="array" ref="M111">IF(ISBLANK($A111),"",TRIM(INDEX(MVI_Sample!$A:$CC,$A111, M$1)))</f>
        <v/>
      </c>
      <c r="N111" s="104" t="str" cm="1">
        <f t="array" ref="N111">IF(ISBLANK($A111),"",TRIM(INDEX(MVI_Sample!$A:$CC,$A111, N$1)))</f>
        <v/>
      </c>
      <c r="O111" s="104" t="str" cm="1">
        <f t="array" ref="O111">IF(ISBLANK($A111),"",TRIM(INDEX(MVI_Sample!$A:$CC,$A111, O$1)))</f>
        <v/>
      </c>
      <c r="P111" s="80" t="str" cm="1">
        <f t="array" ref="P111">IF(ISBLANK($A111),"",TRIM(INDEX(MVI_Sample!$A:$CC,$A111, P$1)))</f>
        <v/>
      </c>
      <c r="Q111" s="80" t="str" cm="1">
        <f t="array" ref="Q111">IF(ISBLANK($A111),"",TRIM(INDEX(MVI_Sample!$A:$CC,$A111, Q$1)))</f>
        <v/>
      </c>
      <c r="R111" s="104" t="str" cm="1">
        <f t="array" ref="R111">IF(ISBLANK($A111),"",TRIM(INDEX(MVI_Sample!$A:$CC,$A111, R$1)))</f>
        <v/>
      </c>
    </row>
    <row r="112" spans="1:18" ht="15.75" x14ac:dyDescent="0.25">
      <c r="A112" s="60"/>
      <c r="B112" s="60" t="str" cm="1">
        <f t="array" ref="B112">IF(ISBLANK($A112), "", TRIM(IF(ISNUMBER(SEARCH("%)", INDEX(MVI_Sample!$A:$CC, $A112, B$1))), LEFT(INDEX(MVI_Sample!$A:$CC, $A112, B$1), FIND("(", INDEX(MVI_Sample!$A:$CC, $A112, B$1)) - 2), INDEX(MVI_Sample!$A:$CC, $A112, B$1))))</f>
        <v/>
      </c>
      <c r="C112" s="60" t="str" cm="1">
        <f t="array" ref="C112">IF(ISBLANK($A112),"",TRIM(INDEX(MVI_Sample!$A:$CC,$A112, C$1)))</f>
        <v/>
      </c>
      <c r="D112" s="60" t="str" cm="1">
        <f t="array" ref="D112">IF(ISBLANK($A112),"",TRIM(INDEX(MVI_Sample!C:C,$A112)))</f>
        <v/>
      </c>
      <c r="E112" s="60" t="e">
        <f>VLOOKUP(B112,Country_Info!C$2:F$30,2, FALSE)</f>
        <v>#N/A</v>
      </c>
      <c r="F112" s="60" t="str" cm="1">
        <f t="array" ref="F112">IF(ISBLANK($A112),"",TRIM(INDEX(MVI_Sample!$A:$CC,$A112, F$1)))</f>
        <v/>
      </c>
      <c r="G112" s="60" t="e">
        <f>IF(VLOOKUP(B112, Country_Info!C$2:F$30, 3, FALSE)="", "", VLOOKUP(B112, Country_Info!C$2:F$30, 3, FALSE))</f>
        <v>#N/A</v>
      </c>
      <c r="H112" s="60" t="str" cm="1">
        <f t="array" ref="H112">IF(ISBLANK($A112),"",TRIM(INDEX(MVI_Sample!$A:$CC,$A112, H$1)))</f>
        <v/>
      </c>
      <c r="I112" s="104" t="str" cm="1">
        <f t="array" ref="I112">IF(ISBLANK($A112),"",TRIM(INDEX(MVI_Sample!$A:$CC,$A112, I$1)))</f>
        <v/>
      </c>
      <c r="J112" s="104" t="str" cm="1">
        <f t="array" ref="J112">IF(ISBLANK($A112),"",TRIM(INDEX(MVI_Sample!$A:$CC,$A112, J$1)))</f>
        <v/>
      </c>
      <c r="K112" s="104" t="str" cm="1">
        <f t="array" ref="K112">IF(ISBLANK($A112),"",TRIM(INDEX(MVI_Sample!$A:$CC,$A112, K$1)))</f>
        <v/>
      </c>
      <c r="L112" s="104" t="str" cm="1">
        <f t="array" ref="L112">IF(ISBLANK($A112),"",TRIM(INDEX(MVI_Sample!$A:$CC,$A112, L$1)))</f>
        <v/>
      </c>
      <c r="M112" s="104" t="str" cm="1">
        <f t="array" ref="M112">IF(ISBLANK($A112),"",TRIM(INDEX(MVI_Sample!$A:$CC,$A112, M$1)))</f>
        <v/>
      </c>
      <c r="N112" s="104" t="str" cm="1">
        <f t="array" ref="N112">IF(ISBLANK($A112),"",TRIM(INDEX(MVI_Sample!$A:$CC,$A112, N$1)))</f>
        <v/>
      </c>
      <c r="O112" s="104" t="str" cm="1">
        <f t="array" ref="O112">IF(ISBLANK($A112),"",TRIM(INDEX(MVI_Sample!$A:$CC,$A112, O$1)))</f>
        <v/>
      </c>
      <c r="P112" s="80" t="str" cm="1">
        <f t="array" ref="P112">IF(ISBLANK($A112),"",TRIM(INDEX(MVI_Sample!$A:$CC,$A112, P$1)))</f>
        <v/>
      </c>
      <c r="Q112" s="80" t="str" cm="1">
        <f t="array" ref="Q112">IF(ISBLANK($A112),"",TRIM(INDEX(MVI_Sample!$A:$CC,$A112, Q$1)))</f>
        <v/>
      </c>
      <c r="R112" s="104" t="str" cm="1">
        <f t="array" ref="R112">IF(ISBLANK($A112),"",TRIM(INDEX(MVI_Sample!$A:$CC,$A112, R$1)))</f>
        <v/>
      </c>
    </row>
    <row r="113" spans="1:20" ht="15.75" x14ac:dyDescent="0.25">
      <c r="A113" s="60"/>
      <c r="B113" s="60" t="str" cm="1">
        <f t="array" ref="B113">IF(ISBLANK($A113), "", TRIM(IF(ISNUMBER(SEARCH("%)", INDEX(MVI_Sample!$A:$CC, $A113, B$1))), LEFT(INDEX(MVI_Sample!$A:$CC, $A113, B$1), FIND("(", INDEX(MVI_Sample!$A:$CC, $A113, B$1)) - 2), INDEX(MVI_Sample!$A:$CC, $A113, B$1))))</f>
        <v/>
      </c>
      <c r="C113" s="60" t="str" cm="1">
        <f t="array" ref="C113">IF(ISBLANK($A113),"",TRIM(INDEX(MVI_Sample!$A:$CC,$A113, C$1)))</f>
        <v/>
      </c>
      <c r="D113" s="60" t="str" cm="1">
        <f t="array" ref="D113">IF(ISBLANK($A113),"",TRIM(INDEX(MVI_Sample!C:C,$A113)))</f>
        <v/>
      </c>
      <c r="E113" s="60" t="e">
        <f>VLOOKUP(B113,Country_Info!C$2:F$30,2, FALSE)</f>
        <v>#N/A</v>
      </c>
      <c r="F113" s="60" t="str" cm="1">
        <f t="array" ref="F113">IF(ISBLANK($A113),"",TRIM(INDEX(MVI_Sample!$A:$CC,$A113, F$1)))</f>
        <v/>
      </c>
      <c r="G113" s="60" t="e">
        <f>IF(VLOOKUP(B113, Country_Info!C$2:F$30, 3, FALSE)="", "", VLOOKUP(B113, Country_Info!C$2:F$30, 3, FALSE))</f>
        <v>#N/A</v>
      </c>
      <c r="H113" s="60" t="str" cm="1">
        <f t="array" ref="H113">IF(ISBLANK($A113),"",TRIM(INDEX(MVI_Sample!$A:$CC,$A113, H$1)))</f>
        <v/>
      </c>
      <c r="I113" s="104" t="str" cm="1">
        <f t="array" ref="I113">IF(ISBLANK($A113),"",TRIM(INDEX(MVI_Sample!$A:$CC,$A113, I$1)))</f>
        <v/>
      </c>
      <c r="J113" s="104" t="str" cm="1">
        <f t="array" ref="J113">IF(ISBLANK($A113),"",TRIM(INDEX(MVI_Sample!$A:$CC,$A113, J$1)))</f>
        <v/>
      </c>
      <c r="K113" s="104" t="str" cm="1">
        <f t="array" ref="K113">IF(ISBLANK($A113),"",TRIM(INDEX(MVI_Sample!$A:$CC,$A113, K$1)))</f>
        <v/>
      </c>
      <c r="L113" s="104" t="str" cm="1">
        <f t="array" ref="L113">IF(ISBLANK($A113),"",TRIM(INDEX(MVI_Sample!$A:$CC,$A113, L$1)))</f>
        <v/>
      </c>
      <c r="M113" s="104" t="str" cm="1">
        <f t="array" ref="M113">IF(ISBLANK($A113),"",TRIM(INDEX(MVI_Sample!$A:$CC,$A113, M$1)))</f>
        <v/>
      </c>
      <c r="N113" s="104" t="str" cm="1">
        <f t="array" ref="N113">IF(ISBLANK($A113),"",TRIM(INDEX(MVI_Sample!$A:$CC,$A113, N$1)))</f>
        <v/>
      </c>
      <c r="O113" s="104" t="str" cm="1">
        <f t="array" ref="O113">IF(ISBLANK($A113),"",TRIM(INDEX(MVI_Sample!$A:$CC,$A113, O$1)))</f>
        <v/>
      </c>
      <c r="P113" s="80" t="str" cm="1">
        <f t="array" ref="P113">IF(ISBLANK($A113),"",TRIM(INDEX(MVI_Sample!$A:$CC,$A113, P$1)))</f>
        <v/>
      </c>
      <c r="Q113" s="80" t="str" cm="1">
        <f t="array" ref="Q113">IF(ISBLANK($A113),"",TRIM(INDEX(MVI_Sample!$A:$CC,$A113, Q$1)))</f>
        <v/>
      </c>
      <c r="R113" s="104" t="str" cm="1">
        <f t="array" ref="R113">IF(ISBLANK($A113),"",TRIM(INDEX(MVI_Sample!$A:$CC,$A113, R$1)))</f>
        <v/>
      </c>
    </row>
    <row r="114" spans="1:20" ht="15.75" x14ac:dyDescent="0.25">
      <c r="A114" s="60"/>
      <c r="B114" s="60" t="str" cm="1">
        <f t="array" ref="B114">IF(ISBLANK($A114), "", TRIM(IF(ISNUMBER(SEARCH("%)", INDEX(MVI_Sample!$A:$CC, $A114, B$1))), LEFT(INDEX(MVI_Sample!$A:$CC, $A114, B$1), FIND("(", INDEX(MVI_Sample!$A:$CC, $A114, B$1)) - 2), INDEX(MVI_Sample!$A:$CC, $A114, B$1))))</f>
        <v/>
      </c>
      <c r="C114" s="60" t="str" cm="1">
        <f t="array" ref="C114">IF(ISBLANK($A114),"",TRIM(INDEX(MVI_Sample!$A:$CC,$A114, C$1)))</f>
        <v/>
      </c>
      <c r="D114" s="60" t="str" cm="1">
        <f t="array" ref="D114">IF(ISBLANK($A114),"",TRIM(INDEX(MVI_Sample!C:C,$A114)))</f>
        <v/>
      </c>
      <c r="E114" s="60" t="e">
        <f>VLOOKUP(B114,Country_Info!C$2:F$30,2, FALSE)</f>
        <v>#N/A</v>
      </c>
      <c r="F114" s="60" t="str" cm="1">
        <f t="array" ref="F114">IF(ISBLANK($A114),"",TRIM(INDEX(MVI_Sample!$A:$CC,$A114, F$1)))</f>
        <v/>
      </c>
      <c r="G114" s="60" t="e">
        <f>IF(VLOOKUP(B114, Country_Info!C$2:F$30, 3, FALSE)="", "", VLOOKUP(B114, Country_Info!C$2:F$30, 3, FALSE))</f>
        <v>#N/A</v>
      </c>
      <c r="H114" s="60" t="str" cm="1">
        <f t="array" ref="H114">IF(ISBLANK($A114),"",TRIM(INDEX(MVI_Sample!$A:$CC,$A114, H$1)))</f>
        <v/>
      </c>
      <c r="I114" s="104" t="str" cm="1">
        <f t="array" ref="I114">IF(ISBLANK($A114),"",TRIM(INDEX(MVI_Sample!$A:$CC,$A114, I$1)))</f>
        <v/>
      </c>
      <c r="J114" s="104" t="str" cm="1">
        <f t="array" ref="J114">IF(ISBLANK($A114),"",TRIM(INDEX(MVI_Sample!$A:$CC,$A114, J$1)))</f>
        <v/>
      </c>
      <c r="K114" s="104" t="str" cm="1">
        <f t="array" ref="K114">IF(ISBLANK($A114),"",TRIM(INDEX(MVI_Sample!$A:$CC,$A114, K$1)))</f>
        <v/>
      </c>
      <c r="L114" s="104" t="str" cm="1">
        <f t="array" ref="L114">IF(ISBLANK($A114),"",TRIM(INDEX(MVI_Sample!$A:$CC,$A114, L$1)))</f>
        <v/>
      </c>
      <c r="M114" s="104" t="str" cm="1">
        <f t="array" ref="M114">IF(ISBLANK($A114),"",TRIM(INDEX(MVI_Sample!$A:$CC,$A114, M$1)))</f>
        <v/>
      </c>
      <c r="N114" s="104" t="str" cm="1">
        <f t="array" ref="N114">IF(ISBLANK($A114),"",TRIM(INDEX(MVI_Sample!$A:$CC,$A114, N$1)))</f>
        <v/>
      </c>
      <c r="O114" s="104" t="str" cm="1">
        <f t="array" ref="O114">IF(ISBLANK($A114),"",TRIM(INDEX(MVI_Sample!$A:$CC,$A114, O$1)))</f>
        <v/>
      </c>
      <c r="P114" s="80" t="str" cm="1">
        <f t="array" ref="P114">IF(ISBLANK($A114),"",TRIM(INDEX(MVI_Sample!$A:$CC,$A114, P$1)))</f>
        <v/>
      </c>
      <c r="Q114" s="80" t="str" cm="1">
        <f t="array" ref="Q114">IF(ISBLANK($A114),"",TRIM(INDEX(MVI_Sample!$A:$CC,$A114, Q$1)))</f>
        <v/>
      </c>
      <c r="R114" s="104" t="str" cm="1">
        <f t="array" ref="R114">IF(ISBLANK($A114),"",TRIM(INDEX(MVI_Sample!$A:$CC,$A114, R$1)))</f>
        <v/>
      </c>
    </row>
    <row r="115" spans="1:20" ht="15.75" x14ac:dyDescent="0.25">
      <c r="A115" s="60"/>
      <c r="B115" s="60" t="str" cm="1">
        <f t="array" ref="B115">IF(ISBLANK($A115), "", TRIM(IF(ISNUMBER(SEARCH("%)", INDEX(MVI_Sample!$A:$CC, $A115, B$1))), LEFT(INDEX(MVI_Sample!$A:$CC, $A115, B$1), FIND("(", INDEX(MVI_Sample!$A:$CC, $A115, B$1)) - 2), INDEX(MVI_Sample!$A:$CC, $A115, B$1))))</f>
        <v/>
      </c>
      <c r="C115" s="60" t="str" cm="1">
        <f t="array" ref="C115">IF(ISBLANK($A115),"",TRIM(INDEX(MVI_Sample!$A:$CC,$A115, C$1)))</f>
        <v/>
      </c>
      <c r="D115" s="60" t="str" cm="1">
        <f t="array" ref="D115">IF(ISBLANK($A115),"",TRIM(INDEX(MVI_Sample!C:C,$A115)))</f>
        <v/>
      </c>
      <c r="E115" s="60" t="e">
        <f>VLOOKUP(B115,Country_Info!C$2:F$30,2, FALSE)</f>
        <v>#N/A</v>
      </c>
      <c r="F115" s="60" t="str" cm="1">
        <f t="array" ref="F115">IF(ISBLANK($A115),"",TRIM(INDEX(MVI_Sample!$A:$CC,$A115, F$1)))</f>
        <v/>
      </c>
      <c r="G115" s="60" t="e">
        <f>IF(VLOOKUP(B115, Country_Info!C$2:F$30, 3, FALSE)="", "", VLOOKUP(B115, Country_Info!C$2:F$30, 3, FALSE))</f>
        <v>#N/A</v>
      </c>
      <c r="H115" s="60" t="str" cm="1">
        <f t="array" ref="H115">IF(ISBLANK($A115),"",TRIM(INDEX(MVI_Sample!$A:$CC,$A115, H$1)))</f>
        <v/>
      </c>
      <c r="I115" s="104" t="str" cm="1">
        <f t="array" ref="I115">IF(ISBLANK($A115),"",TRIM(INDEX(MVI_Sample!$A:$CC,$A115, I$1)))</f>
        <v/>
      </c>
      <c r="J115" s="104" t="str" cm="1">
        <f t="array" ref="J115">IF(ISBLANK($A115),"",TRIM(INDEX(MVI_Sample!$A:$CC,$A115, J$1)))</f>
        <v/>
      </c>
      <c r="K115" s="104" t="str" cm="1">
        <f t="array" ref="K115">IF(ISBLANK($A115),"",TRIM(INDEX(MVI_Sample!$A:$CC,$A115, K$1)))</f>
        <v/>
      </c>
      <c r="L115" s="104" t="str" cm="1">
        <f t="array" ref="L115">IF(ISBLANK($A115),"",TRIM(INDEX(MVI_Sample!$A:$CC,$A115, L$1)))</f>
        <v/>
      </c>
      <c r="M115" s="104" t="str" cm="1">
        <f t="array" ref="M115">IF(ISBLANK($A115),"",TRIM(INDEX(MVI_Sample!$A:$CC,$A115, M$1)))</f>
        <v/>
      </c>
      <c r="N115" s="104" t="str" cm="1">
        <f t="array" ref="N115">IF(ISBLANK($A115),"",TRIM(INDEX(MVI_Sample!$A:$CC,$A115, N$1)))</f>
        <v/>
      </c>
      <c r="O115" s="104" t="str" cm="1">
        <f t="array" ref="O115">IF(ISBLANK($A115),"",TRIM(INDEX(MVI_Sample!$A:$CC,$A115, O$1)))</f>
        <v/>
      </c>
      <c r="P115" s="80" t="str" cm="1">
        <f t="array" ref="P115">IF(ISBLANK($A115),"",TRIM(INDEX(MVI_Sample!$A:$CC,$A115, P$1)))</f>
        <v/>
      </c>
      <c r="Q115" s="80" t="str" cm="1">
        <f t="array" ref="Q115">IF(ISBLANK($A115),"",TRIM(INDEX(MVI_Sample!$A:$CC,$A115, Q$1)))</f>
        <v/>
      </c>
      <c r="R115" s="104" t="str" cm="1">
        <f t="array" ref="R115">IF(ISBLANK($A115),"",TRIM(INDEX(MVI_Sample!$A:$CC,$A115, R$1)))</f>
        <v/>
      </c>
    </row>
    <row r="116" spans="1:20" ht="15.75" x14ac:dyDescent="0.25">
      <c r="A116" s="60"/>
      <c r="B116" s="60" t="str" cm="1">
        <f t="array" ref="B116">IF(ISBLANK($A116), "", TRIM(IF(ISNUMBER(SEARCH("%)", INDEX(MVI_Sample!$A:$CC, $A116, B$1))), LEFT(INDEX(MVI_Sample!$A:$CC, $A116, B$1), FIND("(", INDEX(MVI_Sample!$A:$CC, $A116, B$1)) - 2), INDEX(MVI_Sample!$A:$CC, $A116, B$1))))</f>
        <v/>
      </c>
      <c r="C116" s="60" t="str" cm="1">
        <f t="array" ref="C116">IF(ISBLANK($A116),"",TRIM(INDEX(MVI_Sample!$A:$CC,$A116, C$1)))</f>
        <v/>
      </c>
      <c r="D116" s="60" t="str" cm="1">
        <f t="array" ref="D116">IF(ISBLANK($A116),"",TRIM(INDEX(MVI_Sample!C:C,$A116)))</f>
        <v/>
      </c>
      <c r="E116" s="60" t="e">
        <f>VLOOKUP(B116,Country_Info!C$2:F$30,2, FALSE)</f>
        <v>#N/A</v>
      </c>
      <c r="F116" s="60" t="str" cm="1">
        <f t="array" ref="F116">IF(ISBLANK($A116),"",TRIM(INDEX(MVI_Sample!$A:$CC,$A116, F$1)))</f>
        <v/>
      </c>
      <c r="G116" s="60" t="e">
        <f>IF(VLOOKUP(B116, Country_Info!C$2:F$30, 3, FALSE)="", "", VLOOKUP(B116, Country_Info!C$2:F$30, 3, FALSE))</f>
        <v>#N/A</v>
      </c>
      <c r="H116" s="60" t="str" cm="1">
        <f t="array" ref="H116">IF(ISBLANK($A116),"",TRIM(INDEX(MVI_Sample!$A:$CC,$A116, H$1)))</f>
        <v/>
      </c>
      <c r="I116" s="104" t="str" cm="1">
        <f t="array" ref="I116">IF(ISBLANK($A116),"",TRIM(INDEX(MVI_Sample!$A:$CC,$A116, I$1)))</f>
        <v/>
      </c>
      <c r="J116" s="104" t="str" cm="1">
        <f t="array" ref="J116">IF(ISBLANK($A116),"",TRIM(INDEX(MVI_Sample!$A:$CC,$A116, J$1)))</f>
        <v/>
      </c>
      <c r="K116" s="104" t="str" cm="1">
        <f t="array" ref="K116">IF(ISBLANK($A116),"",TRIM(INDEX(MVI_Sample!$A:$CC,$A116, K$1)))</f>
        <v/>
      </c>
      <c r="L116" s="104" t="str" cm="1">
        <f t="array" ref="L116">IF(ISBLANK($A116),"",TRIM(INDEX(MVI_Sample!$A:$CC,$A116, L$1)))</f>
        <v/>
      </c>
      <c r="M116" s="104" t="str" cm="1">
        <f t="array" ref="M116">IF(ISBLANK($A116),"",TRIM(INDEX(MVI_Sample!$A:$CC,$A116, M$1)))</f>
        <v/>
      </c>
      <c r="N116" s="104" t="str" cm="1">
        <f t="array" ref="N116">IF(ISBLANK($A116),"",TRIM(INDEX(MVI_Sample!$A:$CC,$A116, N$1)))</f>
        <v/>
      </c>
      <c r="O116" s="104" t="str" cm="1">
        <f t="array" ref="O116">IF(ISBLANK($A116),"",TRIM(INDEX(MVI_Sample!$A:$CC,$A116, O$1)))</f>
        <v/>
      </c>
      <c r="P116" s="80" t="str" cm="1">
        <f t="array" ref="P116">IF(ISBLANK($A116),"",TRIM(INDEX(MVI_Sample!$A:$CC,$A116, P$1)))</f>
        <v/>
      </c>
      <c r="Q116" s="80" t="str" cm="1">
        <f t="array" ref="Q116">IF(ISBLANK($A116),"",TRIM(INDEX(MVI_Sample!$A:$CC,$A116, Q$1)))</f>
        <v/>
      </c>
      <c r="R116" s="104" t="str" cm="1">
        <f t="array" ref="R116">IF(ISBLANK($A116),"",TRIM(INDEX(MVI_Sample!$A:$CC,$A116, R$1)))</f>
        <v/>
      </c>
    </row>
    <row r="117" spans="1:20" ht="15.75" x14ac:dyDescent="0.25">
      <c r="A117" s="60"/>
      <c r="B117" s="60" t="str" cm="1">
        <f t="array" ref="B117">IF(ISBLANK($A117), "", TRIM(IF(ISNUMBER(SEARCH("%)", INDEX(MVI_Sample!$A:$CC, $A117, B$1))), LEFT(INDEX(MVI_Sample!$A:$CC, $A117, B$1), FIND("(", INDEX(MVI_Sample!$A:$CC, $A117, B$1)) - 2), INDEX(MVI_Sample!$A:$CC, $A117, B$1))))</f>
        <v/>
      </c>
      <c r="C117" s="60" t="str" cm="1">
        <f t="array" ref="C117">IF(ISBLANK($A117),"",TRIM(INDEX(MVI_Sample!$A:$CC,$A117, C$1)))</f>
        <v/>
      </c>
      <c r="D117" s="60" t="str" cm="1">
        <f t="array" ref="D117">IF(ISBLANK($A117),"",TRIM(INDEX(MVI_Sample!C:C,$A117)))</f>
        <v/>
      </c>
      <c r="E117" s="60" t="e">
        <f>VLOOKUP(B117,Country_Info!C$2:F$30,2, FALSE)</f>
        <v>#N/A</v>
      </c>
      <c r="F117" s="60" t="str" cm="1">
        <f t="array" ref="F117">IF(ISBLANK($A117),"",TRIM(INDEX(MVI_Sample!$A:$CC,$A117, F$1)))</f>
        <v/>
      </c>
      <c r="G117" s="60" t="e">
        <f>IF(VLOOKUP(B117, Country_Info!C$2:F$30, 3, FALSE)="", "", VLOOKUP(B117, Country_Info!C$2:F$30, 3, FALSE))</f>
        <v>#N/A</v>
      </c>
      <c r="H117" s="60" t="str" cm="1">
        <f t="array" ref="H117">IF(ISBLANK($A117),"",TRIM(INDEX(MVI_Sample!$A:$CC,$A117, H$1)))</f>
        <v/>
      </c>
      <c r="I117" s="104" t="str" cm="1">
        <f t="array" ref="I117">IF(ISBLANK($A117),"",TRIM(INDEX(MVI_Sample!$A:$CC,$A117, I$1)))</f>
        <v/>
      </c>
      <c r="J117" s="104" t="str" cm="1">
        <f t="array" ref="J117">IF(ISBLANK($A117),"",TRIM(INDEX(MVI_Sample!$A:$CC,$A117, J$1)))</f>
        <v/>
      </c>
      <c r="K117" s="104" t="str" cm="1">
        <f t="array" ref="K117">IF(ISBLANK($A117),"",TRIM(INDEX(MVI_Sample!$A:$CC,$A117, K$1)))</f>
        <v/>
      </c>
      <c r="L117" s="104" t="str" cm="1">
        <f t="array" ref="L117">IF(ISBLANK($A117),"",TRIM(INDEX(MVI_Sample!$A:$CC,$A117, L$1)))</f>
        <v/>
      </c>
      <c r="M117" s="104" t="str" cm="1">
        <f t="array" ref="M117">IF(ISBLANK($A117),"",TRIM(INDEX(MVI_Sample!$A:$CC,$A117, M$1)))</f>
        <v/>
      </c>
      <c r="N117" s="104" t="str" cm="1">
        <f t="array" ref="N117">IF(ISBLANK($A117),"",TRIM(INDEX(MVI_Sample!$A:$CC,$A117, N$1)))</f>
        <v/>
      </c>
      <c r="O117" s="104" t="str" cm="1">
        <f t="array" ref="O117">IF(ISBLANK($A117),"",TRIM(INDEX(MVI_Sample!$A:$CC,$A117, O$1)))</f>
        <v/>
      </c>
      <c r="P117" s="80" t="str" cm="1">
        <f t="array" ref="P117">IF(ISBLANK($A117),"",TRIM(INDEX(MVI_Sample!$A:$CC,$A117, P$1)))</f>
        <v/>
      </c>
      <c r="Q117" s="80" t="str" cm="1">
        <f t="array" ref="Q117">IF(ISBLANK($A117),"",TRIM(INDEX(MVI_Sample!$A:$CC,$A117, Q$1)))</f>
        <v/>
      </c>
      <c r="R117" s="104" t="str" cm="1">
        <f t="array" ref="R117">IF(ISBLANK($A117),"",TRIM(INDEX(MVI_Sample!$A:$CC,$A117, R$1)))</f>
        <v/>
      </c>
    </row>
    <row r="118" spans="1:20" ht="15.75" x14ac:dyDescent="0.25">
      <c r="A118" s="60"/>
      <c r="B118" s="60" t="str" cm="1">
        <f t="array" ref="B118">IF(ISBLANK($A118), "", TRIM(IF(ISNUMBER(SEARCH("%)", INDEX(MVI_Sample!$A:$CC, $A118, B$1))), LEFT(INDEX(MVI_Sample!$A:$CC, $A118, B$1), FIND("(", INDEX(MVI_Sample!$A:$CC, $A118, B$1)) - 2), INDEX(MVI_Sample!$A:$CC, $A118, B$1))))</f>
        <v/>
      </c>
      <c r="C118" s="60" t="str" cm="1">
        <f t="array" ref="C118">IF(ISBLANK($A118),"",TRIM(INDEX(MVI_Sample!$A:$CC,$A118, C$1)))</f>
        <v/>
      </c>
      <c r="D118" s="60" t="str" cm="1">
        <f t="array" ref="D118">IF(ISBLANK($A118),"",TRIM(INDEX(MVI_Sample!C:C,$A118)))</f>
        <v/>
      </c>
      <c r="E118" s="60" t="e">
        <f>VLOOKUP(B118,Country_Info!C$2:F$30,2, FALSE)</f>
        <v>#N/A</v>
      </c>
      <c r="F118" s="60" t="str" cm="1">
        <f t="array" ref="F118">IF(ISBLANK($A118),"",TRIM(INDEX(MVI_Sample!$A:$CC,$A118, F$1)))</f>
        <v/>
      </c>
      <c r="G118" s="60" t="e">
        <f>IF(VLOOKUP(B118, Country_Info!C$2:F$30, 3, FALSE)="", "", VLOOKUP(B118, Country_Info!C$2:F$30, 3, FALSE))</f>
        <v>#N/A</v>
      </c>
      <c r="H118" s="60" t="str" cm="1">
        <f t="array" ref="H118">IF(ISBLANK($A118),"",TRIM(INDEX(MVI_Sample!$A:$CC,$A118, H$1)))</f>
        <v/>
      </c>
      <c r="I118" s="104" t="str" cm="1">
        <f t="array" ref="I118">IF(ISBLANK($A118),"",TRIM(INDEX(MVI_Sample!$A:$CC,$A118, I$1)))</f>
        <v/>
      </c>
      <c r="J118" s="104" t="str" cm="1">
        <f t="array" ref="J118">IF(ISBLANK($A118),"",TRIM(INDEX(MVI_Sample!$A:$CC,$A118, J$1)))</f>
        <v/>
      </c>
      <c r="K118" s="104" t="str" cm="1">
        <f t="array" ref="K118">IF(ISBLANK($A118),"",TRIM(INDEX(MVI_Sample!$A:$CC,$A118, K$1)))</f>
        <v/>
      </c>
      <c r="L118" s="104" t="str" cm="1">
        <f t="array" ref="L118">IF(ISBLANK($A118),"",TRIM(INDEX(MVI_Sample!$A:$CC,$A118, L$1)))</f>
        <v/>
      </c>
      <c r="M118" s="104" t="str" cm="1">
        <f t="array" ref="M118">IF(ISBLANK($A118),"",TRIM(INDEX(MVI_Sample!$A:$CC,$A118, M$1)))</f>
        <v/>
      </c>
      <c r="N118" s="104" t="str" cm="1">
        <f t="array" ref="N118">IF(ISBLANK($A118),"",TRIM(INDEX(MVI_Sample!$A:$CC,$A118, N$1)))</f>
        <v/>
      </c>
      <c r="O118" s="104" t="str" cm="1">
        <f t="array" ref="O118">IF(ISBLANK($A118),"",TRIM(INDEX(MVI_Sample!$A:$CC,$A118, O$1)))</f>
        <v/>
      </c>
      <c r="P118" s="80" t="str" cm="1">
        <f t="array" ref="P118">IF(ISBLANK($A118),"",TRIM(INDEX(MVI_Sample!$A:$CC,$A118, P$1)))</f>
        <v/>
      </c>
      <c r="Q118" s="80" t="str" cm="1">
        <f t="array" ref="Q118">IF(ISBLANK($A118),"",TRIM(INDEX(MVI_Sample!$A:$CC,$A118, Q$1)))</f>
        <v/>
      </c>
      <c r="R118" s="104" t="str" cm="1">
        <f t="array" ref="R118">IF(ISBLANK($A118),"",TRIM(INDEX(MVI_Sample!$A:$CC,$A118, R$1)))</f>
        <v/>
      </c>
    </row>
    <row r="119" spans="1:20" ht="15.75" x14ac:dyDescent="0.25">
      <c r="A119" s="60"/>
      <c r="B119" s="60" t="str" cm="1">
        <f t="array" ref="B119">IF(ISBLANK($A119), "", TRIM(IF(ISNUMBER(SEARCH("%)", INDEX(MVI_Sample!$A:$CC, $A119, B$1))), LEFT(INDEX(MVI_Sample!$A:$CC, $A119, B$1), FIND("(", INDEX(MVI_Sample!$A:$CC, $A119, B$1)) - 2), INDEX(MVI_Sample!$A:$CC, $A119, B$1))))</f>
        <v/>
      </c>
      <c r="C119" s="60" t="str" cm="1">
        <f t="array" ref="C119">IF(ISBLANK($A119),"",TRIM(INDEX(MVI_Sample!$A:$CC,$A119, C$1)))</f>
        <v/>
      </c>
      <c r="D119" s="60" t="str" cm="1">
        <f t="array" ref="D119">IF(ISBLANK($A119),"",TRIM(INDEX(MVI_Sample!C:C,$A119)))</f>
        <v/>
      </c>
      <c r="E119" s="60" t="e">
        <f>VLOOKUP(B119,Country_Info!C$2:F$30,2, FALSE)</f>
        <v>#N/A</v>
      </c>
      <c r="F119" s="60" t="str" cm="1">
        <f t="array" ref="F119">IF(ISBLANK($A119),"",TRIM(INDEX(MVI_Sample!$A:$CC,$A119, F$1)))</f>
        <v/>
      </c>
      <c r="G119" s="60" t="e">
        <f>IF(VLOOKUP(B119, Country_Info!C$2:F$30, 3, FALSE)="", "", VLOOKUP(B119, Country_Info!C$2:F$30, 3, FALSE))</f>
        <v>#N/A</v>
      </c>
      <c r="H119" s="60" t="str" cm="1">
        <f t="array" ref="H119">IF(ISBLANK($A119),"",TRIM(INDEX(MVI_Sample!$A:$CC,$A119, H$1)))</f>
        <v/>
      </c>
      <c r="I119" s="104" t="str" cm="1">
        <f t="array" ref="I119">IF(ISBLANK($A119),"",TRIM(INDEX(MVI_Sample!$A:$CC,$A119, I$1)))</f>
        <v/>
      </c>
      <c r="J119" s="104" t="str" cm="1">
        <f t="array" ref="J119">IF(ISBLANK($A119),"",TRIM(INDEX(MVI_Sample!$A:$CC,$A119, J$1)))</f>
        <v/>
      </c>
      <c r="K119" s="104" t="str" cm="1">
        <f t="array" ref="K119">IF(ISBLANK($A119),"",TRIM(INDEX(MVI_Sample!$A:$CC,$A119, K$1)))</f>
        <v/>
      </c>
      <c r="L119" s="104" t="str" cm="1">
        <f t="array" ref="L119">IF(ISBLANK($A119),"",TRIM(INDEX(MVI_Sample!$A:$CC,$A119, L$1)))</f>
        <v/>
      </c>
      <c r="M119" s="104" t="str" cm="1">
        <f t="array" ref="M119">IF(ISBLANK($A119),"",TRIM(INDEX(MVI_Sample!$A:$CC,$A119, M$1)))</f>
        <v/>
      </c>
      <c r="N119" s="104" t="str" cm="1">
        <f t="array" ref="N119">IF(ISBLANK($A119),"",TRIM(INDEX(MVI_Sample!$A:$CC,$A119, N$1)))</f>
        <v/>
      </c>
      <c r="O119" s="104" t="str" cm="1">
        <f t="array" ref="O119">IF(ISBLANK($A119),"",TRIM(INDEX(MVI_Sample!$A:$CC,$A119, O$1)))</f>
        <v/>
      </c>
      <c r="P119" s="80" t="str" cm="1">
        <f t="array" ref="P119">IF(ISBLANK($A119),"",TRIM(INDEX(MVI_Sample!$A:$CC,$A119, P$1)))</f>
        <v/>
      </c>
      <c r="Q119" s="80" t="str" cm="1">
        <f t="array" ref="Q119">IF(ISBLANK($A119),"",TRIM(INDEX(MVI_Sample!$A:$CC,$A119, Q$1)))</f>
        <v/>
      </c>
      <c r="R119" s="104" t="str" cm="1">
        <f t="array" ref="R119">IF(ISBLANK($A119),"",TRIM(INDEX(MVI_Sample!$A:$CC,$A119, R$1)))</f>
        <v/>
      </c>
    </row>
    <row r="120" spans="1:20" s="2" customFormat="1" ht="15.75" x14ac:dyDescent="0.25">
      <c r="A120" s="60"/>
      <c r="B120" s="60" t="str" cm="1">
        <f t="array" ref="B120">IF(ISBLANK($A120), "", TRIM(IF(ISNUMBER(SEARCH("%)", INDEX(MVI_Sample!$A:$CC, $A120, B$1))), LEFT(INDEX(MVI_Sample!$A:$CC, $A120, B$1), FIND("(", INDEX(MVI_Sample!$A:$CC, $A120, B$1)) - 2), INDEX(MVI_Sample!$A:$CC, $A120, B$1))))</f>
        <v/>
      </c>
      <c r="C120" s="60" t="str" cm="1">
        <f t="array" ref="C120">IF(ISBLANK($A120),"",TRIM(INDEX(MVI_Sample!$A:$CC,$A120, C$1)))</f>
        <v/>
      </c>
      <c r="D120" s="60" t="str" cm="1">
        <f t="array" ref="D120">IF(ISBLANK($A120),"",TRIM(INDEX(MVI_Sample!C:C,$A120)))</f>
        <v/>
      </c>
      <c r="E120" s="60" t="e">
        <f>VLOOKUP(B120,Country_Info!C$2:F$30,2, FALSE)</f>
        <v>#N/A</v>
      </c>
      <c r="F120" s="60" t="str" cm="1">
        <f t="array" ref="F120">IF(ISBLANK($A120),"",TRIM(INDEX(MVI_Sample!$A:$CC,$A120, F$1)))</f>
        <v/>
      </c>
      <c r="G120" s="60" t="e">
        <f>IF(VLOOKUP(B120, Country_Info!C$2:F$30, 3, FALSE)="", "", VLOOKUP(B120, Country_Info!C$2:F$30, 3, FALSE))</f>
        <v>#N/A</v>
      </c>
      <c r="H120" s="60" t="str" cm="1">
        <f t="array" ref="H120">IF(ISBLANK($A120),"",TRIM(INDEX(MVI_Sample!$A:$CC,$A120, H$1)))</f>
        <v/>
      </c>
      <c r="I120" s="104" t="str" cm="1">
        <f t="array" ref="I120">IF(ISBLANK($A120),"",TRIM(INDEX(MVI_Sample!$A:$CC,$A120, I$1)))</f>
        <v/>
      </c>
      <c r="J120" s="104" t="str" cm="1">
        <f t="array" ref="J120">IF(ISBLANK($A120),"",TRIM(INDEX(MVI_Sample!$A:$CC,$A120, J$1)))</f>
        <v/>
      </c>
      <c r="K120" s="104" t="str" cm="1">
        <f t="array" ref="K120">IF(ISBLANK($A120),"",TRIM(INDEX(MVI_Sample!$A:$CC,$A120, K$1)))</f>
        <v/>
      </c>
      <c r="L120" s="104" t="str" cm="1">
        <f t="array" ref="L120">IF(ISBLANK($A120),"",TRIM(INDEX(MVI_Sample!$A:$CC,$A120, L$1)))</f>
        <v/>
      </c>
      <c r="M120" s="104" t="str" cm="1">
        <f t="array" ref="M120">IF(ISBLANK($A120),"",TRIM(INDEX(MVI_Sample!$A:$CC,$A120, M$1)))</f>
        <v/>
      </c>
      <c r="N120" s="104" t="str" cm="1">
        <f t="array" ref="N120">IF(ISBLANK($A120),"",TRIM(INDEX(MVI_Sample!$A:$CC,$A120, N$1)))</f>
        <v/>
      </c>
      <c r="O120" s="104" t="str" cm="1">
        <f t="array" ref="O120">IF(ISBLANK($A120),"",TRIM(INDEX(MVI_Sample!$A:$CC,$A120, O$1)))</f>
        <v/>
      </c>
      <c r="P120" s="80" t="str" cm="1">
        <f t="array" ref="P120">IF(ISBLANK($A120),"",TRIM(INDEX(MVI_Sample!$A:$CC,$A120, P$1)))</f>
        <v/>
      </c>
      <c r="Q120" s="80" t="str" cm="1">
        <f t="array" ref="Q120">IF(ISBLANK($A120),"",TRIM(INDEX(MVI_Sample!$A:$CC,$A120, Q$1)))</f>
        <v/>
      </c>
      <c r="R120" s="104" t="str" cm="1">
        <f t="array" ref="R120">IF(ISBLANK($A120),"",TRIM(INDEX(MVI_Sample!$A:$CC,$A120, R$1)))</f>
        <v/>
      </c>
      <c r="T120"/>
    </row>
    <row r="121" spans="1:20" s="2" customFormat="1" ht="15.75" x14ac:dyDescent="0.25">
      <c r="A121" s="60"/>
      <c r="B121" s="60" t="str" cm="1">
        <f t="array" ref="B121">IF(ISBLANK($A121), "", TRIM(IF(ISNUMBER(SEARCH("%)", INDEX(MVI_Sample!$A:$CC, $A121, B$1))), LEFT(INDEX(MVI_Sample!$A:$CC, $A121, B$1), FIND("(", INDEX(MVI_Sample!$A:$CC, $A121, B$1)) - 2), INDEX(MVI_Sample!$A:$CC, $A121, B$1))))</f>
        <v/>
      </c>
      <c r="C121" s="60" t="str" cm="1">
        <f t="array" ref="C121">IF(ISBLANK($A121),"",TRIM(INDEX(MVI_Sample!$A:$CC,$A121, C$1)))</f>
        <v/>
      </c>
      <c r="D121" s="60" t="str" cm="1">
        <f t="array" ref="D121">IF(ISBLANK($A121),"",TRIM(INDEX(MVI_Sample!C:C,$A121)))</f>
        <v/>
      </c>
      <c r="E121" s="60" t="e">
        <f>VLOOKUP(B121,Country_Info!C$2:F$30,2, FALSE)</f>
        <v>#N/A</v>
      </c>
      <c r="F121" s="60" t="str" cm="1">
        <f t="array" ref="F121">IF(ISBLANK($A121),"",TRIM(INDEX(MVI_Sample!$A:$CC,$A121, F$1)))</f>
        <v/>
      </c>
      <c r="G121" s="60" t="e">
        <f>IF(VLOOKUP(B121, Country_Info!C$2:F$30, 3, FALSE)="", "", VLOOKUP(B121, Country_Info!C$2:F$30, 3, FALSE))</f>
        <v>#N/A</v>
      </c>
      <c r="H121" s="60" t="str" cm="1">
        <f t="array" ref="H121">IF(ISBLANK($A121),"",TRIM(INDEX(MVI_Sample!$A:$CC,$A121, H$1)))</f>
        <v/>
      </c>
      <c r="I121" s="104" t="str" cm="1">
        <f t="array" ref="I121">IF(ISBLANK($A121),"",TRIM(INDEX(MVI_Sample!$A:$CC,$A121, I$1)))</f>
        <v/>
      </c>
      <c r="J121" s="104" t="str" cm="1">
        <f t="array" ref="J121">IF(ISBLANK($A121),"",TRIM(INDEX(MVI_Sample!$A:$CC,$A121, J$1)))</f>
        <v/>
      </c>
      <c r="K121" s="104" t="str" cm="1">
        <f t="array" ref="K121">IF(ISBLANK($A121),"",TRIM(INDEX(MVI_Sample!$A:$CC,$A121, K$1)))</f>
        <v/>
      </c>
      <c r="L121" s="104" t="str" cm="1">
        <f t="array" ref="L121">IF(ISBLANK($A121),"",TRIM(INDEX(MVI_Sample!$A:$CC,$A121, L$1)))</f>
        <v/>
      </c>
      <c r="M121" s="104" t="str" cm="1">
        <f t="array" ref="M121">IF(ISBLANK($A121),"",TRIM(INDEX(MVI_Sample!$A:$CC,$A121, M$1)))</f>
        <v/>
      </c>
      <c r="N121" s="104" t="str" cm="1">
        <f t="array" ref="N121">IF(ISBLANK($A121),"",TRIM(INDEX(MVI_Sample!$A:$CC,$A121, N$1)))</f>
        <v/>
      </c>
      <c r="O121" s="104" t="str" cm="1">
        <f t="array" ref="O121">IF(ISBLANK($A121),"",TRIM(INDEX(MVI_Sample!$A:$CC,$A121, O$1)))</f>
        <v/>
      </c>
      <c r="P121" s="80" t="str" cm="1">
        <f t="array" ref="P121">IF(ISBLANK($A121),"",TRIM(INDEX(MVI_Sample!$A:$CC,$A121, P$1)))</f>
        <v/>
      </c>
      <c r="Q121" s="80" t="str" cm="1">
        <f t="array" ref="Q121">IF(ISBLANK($A121),"",TRIM(INDEX(MVI_Sample!$A:$CC,$A121, Q$1)))</f>
        <v/>
      </c>
      <c r="R121" s="104" t="str" cm="1">
        <f t="array" ref="R121">IF(ISBLANK($A121),"",TRIM(INDEX(MVI_Sample!$A:$CC,$A121, R$1)))</f>
        <v/>
      </c>
      <c r="T121"/>
    </row>
    <row r="122" spans="1:20" s="2" customFormat="1" ht="15.75" x14ac:dyDescent="0.25">
      <c r="A122" s="60"/>
      <c r="B122" s="60" t="str" cm="1">
        <f t="array" ref="B122">IF(ISBLANK($A122), "", TRIM(IF(ISNUMBER(SEARCH("%)", INDEX(MVI_Sample!$A:$CC, $A122, B$1))), LEFT(INDEX(MVI_Sample!$A:$CC, $A122, B$1), FIND("(", INDEX(MVI_Sample!$A:$CC, $A122, B$1)) - 2), INDEX(MVI_Sample!$A:$CC, $A122, B$1))))</f>
        <v/>
      </c>
      <c r="C122" s="60" t="str" cm="1">
        <f t="array" ref="C122">IF(ISBLANK($A122),"",TRIM(INDEX(MVI_Sample!$A:$CC,$A122, C$1)))</f>
        <v/>
      </c>
      <c r="D122" s="60" t="str" cm="1">
        <f t="array" ref="D122">IF(ISBLANK($A122),"",TRIM(INDEX(MVI_Sample!C:C,$A122)))</f>
        <v/>
      </c>
      <c r="E122" s="60" t="e">
        <f>VLOOKUP(B122,Country_Info!C$2:F$30,2, FALSE)</f>
        <v>#N/A</v>
      </c>
      <c r="F122" s="60" t="str" cm="1">
        <f t="array" ref="F122">IF(ISBLANK($A122),"",TRIM(INDEX(MVI_Sample!$A:$CC,$A122, F$1)))</f>
        <v/>
      </c>
      <c r="G122" s="60" t="e">
        <f>IF(VLOOKUP(B122, Country_Info!C$2:F$30, 3, FALSE)="", "", VLOOKUP(B122, Country_Info!C$2:F$30, 3, FALSE))</f>
        <v>#N/A</v>
      </c>
      <c r="H122" s="60" t="str" cm="1">
        <f t="array" ref="H122">IF(ISBLANK($A122),"",TRIM(INDEX(MVI_Sample!$A:$CC,$A122, H$1)))</f>
        <v/>
      </c>
      <c r="I122" s="104" t="str" cm="1">
        <f t="array" ref="I122">IF(ISBLANK($A122),"",TRIM(INDEX(MVI_Sample!$A:$CC,$A122, I$1)))</f>
        <v/>
      </c>
      <c r="J122" s="104" t="str" cm="1">
        <f t="array" ref="J122">IF(ISBLANK($A122),"",TRIM(INDEX(MVI_Sample!$A:$CC,$A122, J$1)))</f>
        <v/>
      </c>
      <c r="K122" s="104" t="str" cm="1">
        <f t="array" ref="K122">IF(ISBLANK($A122),"",TRIM(INDEX(MVI_Sample!$A:$CC,$A122, K$1)))</f>
        <v/>
      </c>
      <c r="L122" s="104" t="str" cm="1">
        <f t="array" ref="L122">IF(ISBLANK($A122),"",TRIM(INDEX(MVI_Sample!$A:$CC,$A122, L$1)))</f>
        <v/>
      </c>
      <c r="M122" s="104" t="str" cm="1">
        <f t="array" ref="M122">IF(ISBLANK($A122),"",TRIM(INDEX(MVI_Sample!$A:$CC,$A122, M$1)))</f>
        <v/>
      </c>
      <c r="N122" s="104" t="str" cm="1">
        <f t="array" ref="N122">IF(ISBLANK($A122),"",TRIM(INDEX(MVI_Sample!$A:$CC,$A122, N$1)))</f>
        <v/>
      </c>
      <c r="O122" s="104" t="str" cm="1">
        <f t="array" ref="O122">IF(ISBLANK($A122),"",TRIM(INDEX(MVI_Sample!$A:$CC,$A122, O$1)))</f>
        <v/>
      </c>
      <c r="P122" s="80" t="str" cm="1">
        <f t="array" ref="P122">IF(ISBLANK($A122),"",TRIM(INDEX(MVI_Sample!$A:$CC,$A122, P$1)))</f>
        <v/>
      </c>
      <c r="Q122" s="80" t="str" cm="1">
        <f t="array" ref="Q122">IF(ISBLANK($A122),"",TRIM(INDEX(MVI_Sample!$A:$CC,$A122, Q$1)))</f>
        <v/>
      </c>
      <c r="R122" s="104" t="str" cm="1">
        <f t="array" ref="R122">IF(ISBLANK($A122),"",TRIM(INDEX(MVI_Sample!$A:$CC,$A122, R$1)))</f>
        <v/>
      </c>
      <c r="T122"/>
    </row>
    <row r="123" spans="1:20" ht="15.75" x14ac:dyDescent="0.25">
      <c r="A123" s="60"/>
      <c r="B123" s="60" t="str" cm="1">
        <f t="array" ref="B123">IF(ISBLANK($A123), "", TRIM(IF(ISNUMBER(SEARCH("%)", INDEX(MVI_Sample!$A:$CC, $A123, B$1))), LEFT(INDEX(MVI_Sample!$A:$CC, $A123, B$1), FIND("(", INDEX(MVI_Sample!$A:$CC, $A123, B$1)) - 2), INDEX(MVI_Sample!$A:$CC, $A123, B$1))))</f>
        <v/>
      </c>
      <c r="C123" s="60" t="str" cm="1">
        <f t="array" ref="C123">IF(ISBLANK($A123),"",TRIM(INDEX(MVI_Sample!$A:$CC,$A123, C$1)))</f>
        <v/>
      </c>
      <c r="D123" s="60" t="str" cm="1">
        <f t="array" ref="D123">IF(ISBLANK($A123),"",TRIM(INDEX(MVI_Sample!C:C,$A123)))</f>
        <v/>
      </c>
      <c r="E123" s="60" t="e">
        <f>VLOOKUP(B123,Country_Info!C$2:F$30,2, FALSE)</f>
        <v>#N/A</v>
      </c>
      <c r="F123" s="60" t="str" cm="1">
        <f t="array" ref="F123">IF(ISBLANK($A123),"",TRIM(INDEX(MVI_Sample!$A:$CC,$A123, F$1)))</f>
        <v/>
      </c>
      <c r="G123" s="60" t="e">
        <f>IF(VLOOKUP(B123, Country_Info!C$2:F$30, 3, FALSE)="", "", VLOOKUP(B123, Country_Info!C$2:F$30, 3, FALSE))</f>
        <v>#N/A</v>
      </c>
      <c r="H123" s="60" t="str" cm="1">
        <f t="array" ref="H123">IF(ISBLANK($A123),"",TRIM(INDEX(MVI_Sample!$A:$CC,$A123, H$1)))</f>
        <v/>
      </c>
      <c r="I123" s="104" t="str" cm="1">
        <f t="array" ref="I123">IF(ISBLANK($A123),"",TRIM(INDEX(MVI_Sample!$A:$CC,$A123, I$1)))</f>
        <v/>
      </c>
      <c r="J123" s="104" t="str" cm="1">
        <f t="array" ref="J123">IF(ISBLANK($A123),"",TRIM(INDEX(MVI_Sample!$A:$CC,$A123, J$1)))</f>
        <v/>
      </c>
      <c r="K123" s="104" t="str" cm="1">
        <f t="array" ref="K123">IF(ISBLANK($A123),"",TRIM(INDEX(MVI_Sample!$A:$CC,$A123, K$1)))</f>
        <v/>
      </c>
      <c r="L123" s="104" t="str" cm="1">
        <f t="array" ref="L123">IF(ISBLANK($A123),"",TRIM(INDEX(MVI_Sample!$A:$CC,$A123, L$1)))</f>
        <v/>
      </c>
      <c r="M123" s="104" t="str" cm="1">
        <f t="array" ref="M123">IF(ISBLANK($A123),"",TRIM(INDEX(MVI_Sample!$A:$CC,$A123, M$1)))</f>
        <v/>
      </c>
      <c r="N123" s="104" t="str" cm="1">
        <f t="array" ref="N123">IF(ISBLANK($A123),"",TRIM(INDEX(MVI_Sample!$A:$CC,$A123, N$1)))</f>
        <v/>
      </c>
      <c r="O123" s="104" t="str" cm="1">
        <f t="array" ref="O123">IF(ISBLANK($A123),"",TRIM(INDEX(MVI_Sample!$A:$CC,$A123, O$1)))</f>
        <v/>
      </c>
      <c r="P123" s="80" t="str" cm="1">
        <f t="array" ref="P123">IF(ISBLANK($A123),"",TRIM(INDEX(MVI_Sample!$A:$CC,$A123, P$1)))</f>
        <v/>
      </c>
      <c r="Q123" s="80" t="str" cm="1">
        <f t="array" ref="Q123">IF(ISBLANK($A123),"",TRIM(INDEX(MVI_Sample!$A:$CC,$A123, Q$1)))</f>
        <v/>
      </c>
      <c r="R123" s="104" t="str" cm="1">
        <f t="array" ref="R123">IF(ISBLANK($A123),"",TRIM(INDEX(MVI_Sample!$A:$CC,$A123, R$1)))</f>
        <v/>
      </c>
    </row>
    <row r="124" spans="1:20" ht="15.75" x14ac:dyDescent="0.25">
      <c r="A124" s="60"/>
      <c r="B124" s="60" t="str" cm="1">
        <f t="array" ref="B124">IF(ISBLANK($A124), "", TRIM(IF(ISNUMBER(SEARCH("%)", INDEX(MVI_Sample!$A:$CC, $A124, B$1))), LEFT(INDEX(MVI_Sample!$A:$CC, $A124, B$1), FIND("(", INDEX(MVI_Sample!$A:$CC, $A124, B$1)) - 2), INDEX(MVI_Sample!$A:$CC, $A124, B$1))))</f>
        <v/>
      </c>
      <c r="C124" s="60" t="str" cm="1">
        <f t="array" ref="C124">IF(ISBLANK($A124),"",TRIM(INDEX(MVI_Sample!$A:$CC,$A124, C$1)))</f>
        <v/>
      </c>
      <c r="D124" s="60" t="str" cm="1">
        <f t="array" ref="D124">IF(ISBLANK($A124),"",TRIM(INDEX(MVI_Sample!C:C,$A124)))</f>
        <v/>
      </c>
      <c r="E124" s="60" t="e">
        <f>VLOOKUP(B124,Country_Info!C$2:F$30,2, FALSE)</f>
        <v>#N/A</v>
      </c>
      <c r="F124" s="60" t="str" cm="1">
        <f t="array" ref="F124">IF(ISBLANK($A124),"",TRIM(INDEX(MVI_Sample!$A:$CC,$A124, F$1)))</f>
        <v/>
      </c>
      <c r="G124" s="60" t="e">
        <f>IF(VLOOKUP(B124, Country_Info!C$2:F$30, 3, FALSE)="", "", VLOOKUP(B124, Country_Info!C$2:F$30, 3, FALSE))</f>
        <v>#N/A</v>
      </c>
      <c r="H124" s="60" t="str" cm="1">
        <f t="array" ref="H124">IF(ISBLANK($A124),"",TRIM(INDEX(MVI_Sample!$A:$CC,$A124, H$1)))</f>
        <v/>
      </c>
      <c r="I124" s="104" t="str" cm="1">
        <f t="array" ref="I124">IF(ISBLANK($A124),"",TRIM(INDEX(MVI_Sample!$A:$CC,$A124, I$1)))</f>
        <v/>
      </c>
      <c r="J124" s="104" t="str" cm="1">
        <f t="array" ref="J124">IF(ISBLANK($A124),"",TRIM(INDEX(MVI_Sample!$A:$CC,$A124, J$1)))</f>
        <v/>
      </c>
      <c r="K124" s="104" t="str" cm="1">
        <f t="array" ref="K124">IF(ISBLANK($A124),"",TRIM(INDEX(MVI_Sample!$A:$CC,$A124, K$1)))</f>
        <v/>
      </c>
      <c r="L124" s="104" t="str" cm="1">
        <f t="array" ref="L124">IF(ISBLANK($A124),"",TRIM(INDEX(MVI_Sample!$A:$CC,$A124, L$1)))</f>
        <v/>
      </c>
      <c r="M124" s="104" t="str" cm="1">
        <f t="array" ref="M124">IF(ISBLANK($A124),"",TRIM(INDEX(MVI_Sample!$A:$CC,$A124, M$1)))</f>
        <v/>
      </c>
      <c r="N124" s="104" t="str" cm="1">
        <f t="array" ref="N124">IF(ISBLANK($A124),"",TRIM(INDEX(MVI_Sample!$A:$CC,$A124, N$1)))</f>
        <v/>
      </c>
      <c r="O124" s="104" t="str" cm="1">
        <f t="array" ref="O124">IF(ISBLANK($A124),"",TRIM(INDEX(MVI_Sample!$A:$CC,$A124, O$1)))</f>
        <v/>
      </c>
      <c r="P124" s="80" t="str" cm="1">
        <f t="array" ref="P124">IF(ISBLANK($A124),"",TRIM(INDEX(MVI_Sample!$A:$CC,$A124, P$1)))</f>
        <v/>
      </c>
      <c r="Q124" s="80" t="str" cm="1">
        <f t="array" ref="Q124">IF(ISBLANK($A124),"",TRIM(INDEX(MVI_Sample!$A:$CC,$A124, Q$1)))</f>
        <v/>
      </c>
      <c r="R124" s="104" t="str" cm="1">
        <f t="array" ref="R124">IF(ISBLANK($A124),"",TRIM(INDEX(MVI_Sample!$A:$CC,$A124, R$1)))</f>
        <v/>
      </c>
    </row>
    <row r="125" spans="1:20" ht="15.75" x14ac:dyDescent="0.25">
      <c r="A125" s="60"/>
      <c r="B125" s="60" t="str" cm="1">
        <f t="array" ref="B125">IF(ISBLANK($A125), "", TRIM(IF(ISNUMBER(SEARCH("%)", INDEX(MVI_Sample!$A:$CC, $A125, B$1))), LEFT(INDEX(MVI_Sample!$A:$CC, $A125, B$1), FIND("(", INDEX(MVI_Sample!$A:$CC, $A125, B$1)) - 2), INDEX(MVI_Sample!$A:$CC, $A125, B$1))))</f>
        <v/>
      </c>
      <c r="C125" s="60" t="str" cm="1">
        <f t="array" ref="C125">IF(ISBLANK($A125),"",TRIM(INDEX(MVI_Sample!$A:$CC,$A125, C$1)))</f>
        <v/>
      </c>
      <c r="D125" s="60" t="str" cm="1">
        <f t="array" ref="D125">IF(ISBLANK($A125),"",TRIM(INDEX(MVI_Sample!C:C,$A125)))</f>
        <v/>
      </c>
      <c r="E125" s="60" t="e">
        <f>VLOOKUP(B125,Country_Info!C$2:F$30,2, FALSE)</f>
        <v>#N/A</v>
      </c>
      <c r="F125" s="60" t="str" cm="1">
        <f t="array" ref="F125">IF(ISBLANK($A125),"",TRIM(INDEX(MVI_Sample!$A:$CC,$A125, F$1)))</f>
        <v/>
      </c>
      <c r="G125" s="60" t="e">
        <f>IF(VLOOKUP(B125, Country_Info!C$2:F$30, 3, FALSE)="", "", VLOOKUP(B125, Country_Info!C$2:F$30, 3, FALSE))</f>
        <v>#N/A</v>
      </c>
      <c r="H125" s="60" t="str" cm="1">
        <f t="array" ref="H125">IF(ISBLANK($A125),"",TRIM(INDEX(MVI_Sample!$A:$CC,$A125, H$1)))</f>
        <v/>
      </c>
      <c r="I125" s="104" t="str" cm="1">
        <f t="array" ref="I125">IF(ISBLANK($A125),"",TRIM(INDEX(MVI_Sample!$A:$CC,$A125, I$1)))</f>
        <v/>
      </c>
      <c r="J125" s="104" t="str" cm="1">
        <f t="array" ref="J125">IF(ISBLANK($A125),"",TRIM(INDEX(MVI_Sample!$A:$CC,$A125, J$1)))</f>
        <v/>
      </c>
      <c r="K125" s="104" t="str" cm="1">
        <f t="array" ref="K125">IF(ISBLANK($A125),"",TRIM(INDEX(MVI_Sample!$A:$CC,$A125, K$1)))</f>
        <v/>
      </c>
      <c r="L125" s="104" t="str" cm="1">
        <f t="array" ref="L125">IF(ISBLANK($A125),"",TRIM(INDEX(MVI_Sample!$A:$CC,$A125, L$1)))</f>
        <v/>
      </c>
      <c r="M125" s="104" t="str" cm="1">
        <f t="array" ref="M125">IF(ISBLANK($A125),"",TRIM(INDEX(MVI_Sample!$A:$CC,$A125, M$1)))</f>
        <v/>
      </c>
      <c r="N125" s="104" t="str" cm="1">
        <f t="array" ref="N125">IF(ISBLANK($A125),"",TRIM(INDEX(MVI_Sample!$A:$CC,$A125, N$1)))</f>
        <v/>
      </c>
      <c r="O125" s="104" t="str" cm="1">
        <f t="array" ref="O125">IF(ISBLANK($A125),"",TRIM(INDEX(MVI_Sample!$A:$CC,$A125, O$1)))</f>
        <v/>
      </c>
      <c r="P125" s="80" t="str" cm="1">
        <f t="array" ref="P125">IF(ISBLANK($A125),"",TRIM(INDEX(MVI_Sample!$A:$CC,$A125, P$1)))</f>
        <v/>
      </c>
      <c r="Q125" s="80" t="str" cm="1">
        <f t="array" ref="Q125">IF(ISBLANK($A125),"",TRIM(INDEX(MVI_Sample!$A:$CC,$A125, Q$1)))</f>
        <v/>
      </c>
      <c r="R125" s="104" t="str" cm="1">
        <f t="array" ref="R125">IF(ISBLANK($A125),"",TRIM(INDEX(MVI_Sample!$A:$CC,$A125, R$1)))</f>
        <v/>
      </c>
    </row>
    <row r="126" spans="1:20" ht="15.75" x14ac:dyDescent="0.25">
      <c r="A126" s="60"/>
      <c r="B126" s="60" t="str" cm="1">
        <f t="array" ref="B126">IF(ISBLANK($A126), "", TRIM(IF(ISNUMBER(SEARCH("%)", INDEX(MVI_Sample!$A:$CC, $A126, B$1))), LEFT(INDEX(MVI_Sample!$A:$CC, $A126, B$1), FIND("(", INDEX(MVI_Sample!$A:$CC, $A126, B$1)) - 2), INDEX(MVI_Sample!$A:$CC, $A126, B$1))))</f>
        <v/>
      </c>
      <c r="C126" s="60" t="str" cm="1">
        <f t="array" ref="C126">IF(ISBLANK($A126),"",TRIM(INDEX(MVI_Sample!$A:$CC,$A126, C$1)))</f>
        <v/>
      </c>
      <c r="D126" s="60" t="str" cm="1">
        <f t="array" ref="D126">IF(ISBLANK($A126),"",TRIM(INDEX(MVI_Sample!C:C,$A126)))</f>
        <v/>
      </c>
      <c r="E126" s="60" t="e">
        <f>VLOOKUP(B126,Country_Info!C$2:F$30,2, FALSE)</f>
        <v>#N/A</v>
      </c>
      <c r="F126" s="60" t="str" cm="1">
        <f t="array" ref="F126">IF(ISBLANK($A126),"",TRIM(INDEX(MVI_Sample!$A:$CC,$A126, F$1)))</f>
        <v/>
      </c>
      <c r="G126" s="60" t="e">
        <f>IF(VLOOKUP(B126, Country_Info!C$2:F$30, 3, FALSE)="", "", VLOOKUP(B126, Country_Info!C$2:F$30, 3, FALSE))</f>
        <v>#N/A</v>
      </c>
      <c r="H126" s="60" t="str" cm="1">
        <f t="array" ref="H126">IF(ISBLANK($A126),"",TRIM(INDEX(MVI_Sample!$A:$CC,$A126, H$1)))</f>
        <v/>
      </c>
      <c r="I126" s="104" t="str" cm="1">
        <f t="array" ref="I126">IF(ISBLANK($A126),"",TRIM(INDEX(MVI_Sample!$A:$CC,$A126, I$1)))</f>
        <v/>
      </c>
      <c r="J126" s="104" t="str" cm="1">
        <f t="array" ref="J126">IF(ISBLANK($A126),"",TRIM(INDEX(MVI_Sample!$A:$CC,$A126, J$1)))</f>
        <v/>
      </c>
      <c r="K126" s="104" t="str" cm="1">
        <f t="array" ref="K126">IF(ISBLANK($A126),"",TRIM(INDEX(MVI_Sample!$A:$CC,$A126, K$1)))</f>
        <v/>
      </c>
      <c r="L126" s="104" t="str" cm="1">
        <f t="array" ref="L126">IF(ISBLANK($A126),"",TRIM(INDEX(MVI_Sample!$A:$CC,$A126, L$1)))</f>
        <v/>
      </c>
      <c r="M126" s="104" t="str" cm="1">
        <f t="array" ref="M126">IF(ISBLANK($A126),"",TRIM(INDEX(MVI_Sample!$A:$CC,$A126, M$1)))</f>
        <v/>
      </c>
      <c r="N126" s="104" t="str" cm="1">
        <f t="array" ref="N126">IF(ISBLANK($A126),"",TRIM(INDEX(MVI_Sample!$A:$CC,$A126, N$1)))</f>
        <v/>
      </c>
      <c r="O126" s="104" t="str" cm="1">
        <f t="array" ref="O126">IF(ISBLANK($A126),"",TRIM(INDEX(MVI_Sample!$A:$CC,$A126, O$1)))</f>
        <v/>
      </c>
      <c r="P126" s="80" t="str" cm="1">
        <f t="array" ref="P126">IF(ISBLANK($A126),"",TRIM(INDEX(MVI_Sample!$A:$CC,$A126, P$1)))</f>
        <v/>
      </c>
      <c r="Q126" s="80" t="str" cm="1">
        <f t="array" ref="Q126">IF(ISBLANK($A126),"",TRIM(INDEX(MVI_Sample!$A:$CC,$A126, Q$1)))</f>
        <v/>
      </c>
      <c r="R126" s="104" t="str" cm="1">
        <f t="array" ref="R126">IF(ISBLANK($A126),"",TRIM(INDEX(MVI_Sample!$A:$CC,$A126, R$1)))</f>
        <v/>
      </c>
    </row>
    <row r="127" spans="1:20" ht="15.75" x14ac:dyDescent="0.25">
      <c r="A127" s="60"/>
      <c r="B127" s="60" t="str" cm="1">
        <f t="array" ref="B127">IF(ISBLANK($A127), "", TRIM(IF(ISNUMBER(SEARCH("%)", INDEX(MVI_Sample!$A:$CC, $A127, B$1))), LEFT(INDEX(MVI_Sample!$A:$CC, $A127, B$1), FIND("(", INDEX(MVI_Sample!$A:$CC, $A127, B$1)) - 2), INDEX(MVI_Sample!$A:$CC, $A127, B$1))))</f>
        <v/>
      </c>
      <c r="C127" s="60" t="str" cm="1">
        <f t="array" ref="C127">IF(ISBLANK($A127),"",TRIM(INDEX(MVI_Sample!$A:$CC,$A127, C$1)))</f>
        <v/>
      </c>
      <c r="D127" s="60" t="str" cm="1">
        <f t="array" ref="D127">IF(ISBLANK($A127),"",TRIM(INDEX(MVI_Sample!C:C,$A127)))</f>
        <v/>
      </c>
      <c r="E127" s="60" t="e">
        <f>VLOOKUP(B127,Country_Info!C$2:F$30,2, FALSE)</f>
        <v>#N/A</v>
      </c>
      <c r="F127" s="60" t="str" cm="1">
        <f t="array" ref="F127">IF(ISBLANK($A127),"",TRIM(INDEX(MVI_Sample!$A:$CC,$A127, F$1)))</f>
        <v/>
      </c>
      <c r="G127" s="60" t="e">
        <f>IF(VLOOKUP(B127, Country_Info!C$2:F$30, 3, FALSE)="", "", VLOOKUP(B127, Country_Info!C$2:F$30, 3, FALSE))</f>
        <v>#N/A</v>
      </c>
      <c r="H127" s="60" t="str" cm="1">
        <f t="array" ref="H127">IF(ISBLANK($A127),"",TRIM(INDEX(MVI_Sample!$A:$CC,$A127, H$1)))</f>
        <v/>
      </c>
      <c r="I127" s="104" t="str" cm="1">
        <f t="array" ref="I127">IF(ISBLANK($A127),"",TRIM(INDEX(MVI_Sample!$A:$CC,$A127, I$1)))</f>
        <v/>
      </c>
      <c r="J127" s="104" t="str" cm="1">
        <f t="array" ref="J127">IF(ISBLANK($A127),"",TRIM(INDEX(MVI_Sample!$A:$CC,$A127, J$1)))</f>
        <v/>
      </c>
      <c r="K127" s="104" t="str" cm="1">
        <f t="array" ref="K127">IF(ISBLANK($A127),"",TRIM(INDEX(MVI_Sample!$A:$CC,$A127, K$1)))</f>
        <v/>
      </c>
      <c r="L127" s="104" t="str" cm="1">
        <f t="array" ref="L127">IF(ISBLANK($A127),"",TRIM(INDEX(MVI_Sample!$A:$CC,$A127, L$1)))</f>
        <v/>
      </c>
      <c r="M127" s="104" t="str" cm="1">
        <f t="array" ref="M127">IF(ISBLANK($A127),"",TRIM(INDEX(MVI_Sample!$A:$CC,$A127, M$1)))</f>
        <v/>
      </c>
      <c r="N127" s="104" t="str" cm="1">
        <f t="array" ref="N127">IF(ISBLANK($A127),"",TRIM(INDEX(MVI_Sample!$A:$CC,$A127, N$1)))</f>
        <v/>
      </c>
      <c r="O127" s="104" t="str" cm="1">
        <f t="array" ref="O127">IF(ISBLANK($A127),"",TRIM(INDEX(MVI_Sample!$A:$CC,$A127, O$1)))</f>
        <v/>
      </c>
      <c r="P127" s="80" t="str" cm="1">
        <f t="array" ref="P127">IF(ISBLANK($A127),"",TRIM(INDEX(MVI_Sample!$A:$CC,$A127, P$1)))</f>
        <v/>
      </c>
      <c r="Q127" s="80" t="str" cm="1">
        <f t="array" ref="Q127">IF(ISBLANK($A127),"",TRIM(INDEX(MVI_Sample!$A:$CC,$A127, Q$1)))</f>
        <v/>
      </c>
      <c r="R127" s="104" t="str" cm="1">
        <f t="array" ref="R127">IF(ISBLANK($A127),"",TRIM(INDEX(MVI_Sample!$A:$CC,$A127, R$1)))</f>
        <v/>
      </c>
    </row>
    <row r="128" spans="1:20" ht="15.75" x14ac:dyDescent="0.25">
      <c r="A128" s="60"/>
      <c r="B128" s="60" t="str" cm="1">
        <f t="array" ref="B128">IF(ISBLANK($A128), "", TRIM(IF(ISNUMBER(SEARCH("%)", INDEX(MVI_Sample!$A:$CC, $A128, B$1))), LEFT(INDEX(MVI_Sample!$A:$CC, $A128, B$1), FIND("(", INDEX(MVI_Sample!$A:$CC, $A128, B$1)) - 2), INDEX(MVI_Sample!$A:$CC, $A128, B$1))))</f>
        <v/>
      </c>
      <c r="C128" s="60" t="str" cm="1">
        <f t="array" ref="C128">IF(ISBLANK($A128),"",TRIM(INDEX(MVI_Sample!$A:$CC,$A128, C$1)))</f>
        <v/>
      </c>
      <c r="D128" s="60" t="str" cm="1">
        <f t="array" ref="D128">IF(ISBLANK($A128),"",TRIM(INDEX(MVI_Sample!C:C,$A128)))</f>
        <v/>
      </c>
      <c r="E128" s="60" t="e">
        <f>VLOOKUP(B128,Country_Info!C$2:F$30,2, FALSE)</f>
        <v>#N/A</v>
      </c>
      <c r="F128" s="60" t="str" cm="1">
        <f t="array" ref="F128">IF(ISBLANK($A128),"",TRIM(INDEX(MVI_Sample!$A:$CC,$A128, F$1)))</f>
        <v/>
      </c>
      <c r="G128" s="60" t="e">
        <f>IF(VLOOKUP(B128, Country_Info!C$2:F$30, 3, FALSE)="", "", VLOOKUP(B128, Country_Info!C$2:F$30, 3, FALSE))</f>
        <v>#N/A</v>
      </c>
      <c r="H128" s="60" t="str" cm="1">
        <f t="array" ref="H128">IF(ISBLANK($A128),"",TRIM(INDEX(MVI_Sample!$A:$CC,$A128, H$1)))</f>
        <v/>
      </c>
      <c r="I128" s="104" t="str" cm="1">
        <f t="array" ref="I128">IF(ISBLANK($A128),"",TRIM(INDEX(MVI_Sample!$A:$CC,$A128, I$1)))</f>
        <v/>
      </c>
      <c r="J128" s="104" t="str" cm="1">
        <f t="array" ref="J128">IF(ISBLANK($A128),"",TRIM(INDEX(MVI_Sample!$A:$CC,$A128, J$1)))</f>
        <v/>
      </c>
      <c r="K128" s="104" t="str" cm="1">
        <f t="array" ref="K128">IF(ISBLANK($A128),"",TRIM(INDEX(MVI_Sample!$A:$CC,$A128, K$1)))</f>
        <v/>
      </c>
      <c r="L128" s="104" t="str" cm="1">
        <f t="array" ref="L128">IF(ISBLANK($A128),"",TRIM(INDEX(MVI_Sample!$A:$CC,$A128, L$1)))</f>
        <v/>
      </c>
      <c r="M128" s="104" t="str" cm="1">
        <f t="array" ref="M128">IF(ISBLANK($A128),"",TRIM(INDEX(MVI_Sample!$A:$CC,$A128, M$1)))</f>
        <v/>
      </c>
      <c r="N128" s="104" t="str" cm="1">
        <f t="array" ref="N128">IF(ISBLANK($A128),"",TRIM(INDEX(MVI_Sample!$A:$CC,$A128, N$1)))</f>
        <v/>
      </c>
      <c r="O128" s="104" t="str" cm="1">
        <f t="array" ref="O128">IF(ISBLANK($A128),"",TRIM(INDEX(MVI_Sample!$A:$CC,$A128, O$1)))</f>
        <v/>
      </c>
      <c r="P128" s="80" t="str" cm="1">
        <f t="array" ref="P128">IF(ISBLANK($A128),"",TRIM(INDEX(MVI_Sample!$A:$CC,$A128, P$1)))</f>
        <v/>
      </c>
      <c r="Q128" s="80" t="str" cm="1">
        <f t="array" ref="Q128">IF(ISBLANK($A128),"",TRIM(INDEX(MVI_Sample!$A:$CC,$A128, Q$1)))</f>
        <v/>
      </c>
      <c r="R128" s="104" t="str" cm="1">
        <f t="array" ref="R128">IF(ISBLANK($A128),"",TRIM(INDEX(MVI_Sample!$A:$CC,$A128, R$1)))</f>
        <v/>
      </c>
    </row>
    <row r="129" spans="1:18" ht="15.75" x14ac:dyDescent="0.25">
      <c r="A129" s="60"/>
      <c r="B129" s="60" t="str" cm="1">
        <f t="array" ref="B129">IF(ISBLANK($A129), "", TRIM(IF(ISNUMBER(SEARCH("%)", INDEX(MVI_Sample!$A:$CC, $A129, B$1))), LEFT(INDEX(MVI_Sample!$A:$CC, $A129, B$1), FIND("(", INDEX(MVI_Sample!$A:$CC, $A129, B$1)) - 2), INDEX(MVI_Sample!$A:$CC, $A129, B$1))))</f>
        <v/>
      </c>
      <c r="C129" s="60" t="str" cm="1">
        <f t="array" ref="C129">IF(ISBLANK($A129),"",TRIM(INDEX(MVI_Sample!$A:$CC,$A129, C$1)))</f>
        <v/>
      </c>
      <c r="D129" s="60" t="str" cm="1">
        <f t="array" ref="D129">IF(ISBLANK($A129),"",TRIM(INDEX(MVI_Sample!C:C,$A129)))</f>
        <v/>
      </c>
      <c r="E129" s="60" t="e">
        <f>VLOOKUP(B129,Country_Info!C$2:F$30,2, FALSE)</f>
        <v>#N/A</v>
      </c>
      <c r="F129" s="60" t="str" cm="1">
        <f t="array" ref="F129">IF(ISBLANK($A129),"",TRIM(INDEX(MVI_Sample!$A:$CC,$A129, F$1)))</f>
        <v/>
      </c>
      <c r="G129" s="60" t="e">
        <f>IF(VLOOKUP(B129, Country_Info!C$2:F$30, 3, FALSE)="", "", VLOOKUP(B129, Country_Info!C$2:F$30, 3, FALSE))</f>
        <v>#N/A</v>
      </c>
      <c r="H129" s="60" t="str" cm="1">
        <f t="array" ref="H129">IF(ISBLANK($A129),"",TRIM(INDEX(MVI_Sample!$A:$CC,$A129, H$1)))</f>
        <v/>
      </c>
      <c r="I129" s="104" t="str" cm="1">
        <f t="array" ref="I129">IF(ISBLANK($A129),"",TRIM(INDEX(MVI_Sample!$A:$CC,$A129, I$1)))</f>
        <v/>
      </c>
      <c r="J129" s="104" t="str" cm="1">
        <f t="array" ref="J129">IF(ISBLANK($A129),"",TRIM(INDEX(MVI_Sample!$A:$CC,$A129, J$1)))</f>
        <v/>
      </c>
      <c r="K129" s="104" t="str" cm="1">
        <f t="array" ref="K129">IF(ISBLANK($A129),"",TRIM(INDEX(MVI_Sample!$A:$CC,$A129, K$1)))</f>
        <v/>
      </c>
      <c r="L129" s="104" t="str" cm="1">
        <f t="array" ref="L129">IF(ISBLANK($A129),"",TRIM(INDEX(MVI_Sample!$A:$CC,$A129, L$1)))</f>
        <v/>
      </c>
      <c r="M129" s="104" t="str" cm="1">
        <f t="array" ref="M129">IF(ISBLANK($A129),"",TRIM(INDEX(MVI_Sample!$A:$CC,$A129, M$1)))</f>
        <v/>
      </c>
      <c r="N129" s="104" t="str" cm="1">
        <f t="array" ref="N129">IF(ISBLANK($A129),"",TRIM(INDEX(MVI_Sample!$A:$CC,$A129, N$1)))</f>
        <v/>
      </c>
      <c r="O129" s="104" t="str" cm="1">
        <f t="array" ref="O129">IF(ISBLANK($A129),"",TRIM(INDEX(MVI_Sample!$A:$CC,$A129, O$1)))</f>
        <v/>
      </c>
      <c r="P129" s="80" t="str" cm="1">
        <f t="array" ref="P129">IF(ISBLANK($A129),"",TRIM(INDEX(MVI_Sample!$A:$CC,$A129, P$1)))</f>
        <v/>
      </c>
      <c r="Q129" s="80" t="str" cm="1">
        <f t="array" ref="Q129">IF(ISBLANK($A129),"",TRIM(INDEX(MVI_Sample!$A:$CC,$A129, Q$1)))</f>
        <v/>
      </c>
      <c r="R129" s="104" t="str" cm="1">
        <f t="array" ref="R129">IF(ISBLANK($A129),"",TRIM(INDEX(MVI_Sample!$A:$CC,$A129, R$1)))</f>
        <v/>
      </c>
    </row>
    <row r="130" spans="1:18" ht="15.75" x14ac:dyDescent="0.25">
      <c r="A130" s="60"/>
      <c r="B130" s="60" t="str" cm="1">
        <f t="array" ref="B130">IF(ISBLANK($A130), "", TRIM(IF(ISNUMBER(SEARCH("%)", INDEX(MVI_Sample!$A:$CC, $A130, B$1))), LEFT(INDEX(MVI_Sample!$A:$CC, $A130, B$1), FIND("(", INDEX(MVI_Sample!$A:$CC, $A130, B$1)) - 2), INDEX(MVI_Sample!$A:$CC, $A130, B$1))))</f>
        <v/>
      </c>
      <c r="C130" s="60" t="str" cm="1">
        <f t="array" ref="C130">IF(ISBLANK($A130),"",TRIM(INDEX(MVI_Sample!$A:$CC,$A130, C$1)))</f>
        <v/>
      </c>
      <c r="D130" s="60" t="str" cm="1">
        <f t="array" ref="D130">IF(ISBLANK($A130),"",TRIM(INDEX(MVI_Sample!C:C,$A130)))</f>
        <v/>
      </c>
      <c r="E130" s="60" t="e">
        <f>VLOOKUP(B130,Country_Info!C$2:F$30,2, FALSE)</f>
        <v>#N/A</v>
      </c>
      <c r="F130" s="60" t="str" cm="1">
        <f t="array" ref="F130">IF(ISBLANK($A130),"",TRIM(INDEX(MVI_Sample!$A:$CC,$A130, F$1)))</f>
        <v/>
      </c>
      <c r="G130" s="60" t="e">
        <f>IF(VLOOKUP(B130, Country_Info!C$2:F$30, 3, FALSE)="", "", VLOOKUP(B130, Country_Info!C$2:F$30, 3, FALSE))</f>
        <v>#N/A</v>
      </c>
      <c r="H130" s="60" t="str" cm="1">
        <f t="array" ref="H130">IF(ISBLANK($A130),"",TRIM(INDEX(MVI_Sample!$A:$CC,$A130, H$1)))</f>
        <v/>
      </c>
      <c r="I130" s="104" t="str" cm="1">
        <f t="array" ref="I130">IF(ISBLANK($A130),"",TRIM(INDEX(MVI_Sample!$A:$CC,$A130, I$1)))</f>
        <v/>
      </c>
      <c r="J130" s="104" t="str" cm="1">
        <f t="array" ref="J130">IF(ISBLANK($A130),"",TRIM(INDEX(MVI_Sample!$A:$CC,$A130, J$1)))</f>
        <v/>
      </c>
      <c r="K130" s="104" t="str" cm="1">
        <f t="array" ref="K130">IF(ISBLANK($A130),"",TRIM(INDEX(MVI_Sample!$A:$CC,$A130, K$1)))</f>
        <v/>
      </c>
      <c r="L130" s="104" t="str" cm="1">
        <f t="array" ref="L130">IF(ISBLANK($A130),"",TRIM(INDEX(MVI_Sample!$A:$CC,$A130, L$1)))</f>
        <v/>
      </c>
      <c r="M130" s="104" t="str" cm="1">
        <f t="array" ref="M130">IF(ISBLANK($A130),"",TRIM(INDEX(MVI_Sample!$A:$CC,$A130, M$1)))</f>
        <v/>
      </c>
      <c r="N130" s="104" t="str" cm="1">
        <f t="array" ref="N130">IF(ISBLANK($A130),"",TRIM(INDEX(MVI_Sample!$A:$CC,$A130, N$1)))</f>
        <v/>
      </c>
      <c r="O130" s="104" t="str" cm="1">
        <f t="array" ref="O130">IF(ISBLANK($A130),"",TRIM(INDEX(MVI_Sample!$A:$CC,$A130, O$1)))</f>
        <v/>
      </c>
      <c r="P130" s="80" t="str" cm="1">
        <f t="array" ref="P130">IF(ISBLANK($A130),"",TRIM(INDEX(MVI_Sample!$A:$CC,$A130, P$1)))</f>
        <v/>
      </c>
      <c r="Q130" s="80" t="str" cm="1">
        <f t="array" ref="Q130">IF(ISBLANK($A130),"",TRIM(INDEX(MVI_Sample!$A:$CC,$A130, Q$1)))</f>
        <v/>
      </c>
      <c r="R130" s="104" t="str" cm="1">
        <f t="array" ref="R130">IF(ISBLANK($A130),"",TRIM(INDEX(MVI_Sample!$A:$CC,$A130, R$1)))</f>
        <v/>
      </c>
    </row>
    <row r="131" spans="1:18" ht="15.75" x14ac:dyDescent="0.25">
      <c r="A131" s="60"/>
      <c r="B131" s="60" t="str" cm="1">
        <f t="array" ref="B131">IF(ISBLANK($A131), "", TRIM(IF(ISNUMBER(SEARCH("%)", INDEX(MVI_Sample!$A:$CC, $A131, B$1))), LEFT(INDEX(MVI_Sample!$A:$CC, $A131, B$1), FIND("(", INDEX(MVI_Sample!$A:$CC, $A131, B$1)) - 2), INDEX(MVI_Sample!$A:$CC, $A131, B$1))))</f>
        <v/>
      </c>
      <c r="C131" s="60" t="str" cm="1">
        <f t="array" ref="C131">IF(ISBLANK($A131),"",TRIM(INDEX(MVI_Sample!$A:$CC,$A131, C$1)))</f>
        <v/>
      </c>
      <c r="D131" s="60" t="str" cm="1">
        <f t="array" ref="D131">IF(ISBLANK($A131),"",TRIM(INDEX(MVI_Sample!C:C,$A131)))</f>
        <v/>
      </c>
      <c r="E131" s="60" t="e">
        <f>VLOOKUP(B131,Country_Info!C$2:F$30,2, FALSE)</f>
        <v>#N/A</v>
      </c>
      <c r="F131" s="60" t="str" cm="1">
        <f t="array" ref="F131">IF(ISBLANK($A131),"",TRIM(INDEX(MVI_Sample!$A:$CC,$A131, F$1)))</f>
        <v/>
      </c>
      <c r="G131" s="60" t="e">
        <f>IF(VLOOKUP(B131, Country_Info!C$2:F$30, 3, FALSE)="", "", VLOOKUP(B131, Country_Info!C$2:F$30, 3, FALSE))</f>
        <v>#N/A</v>
      </c>
      <c r="H131" s="60" t="str" cm="1">
        <f t="array" ref="H131">IF(ISBLANK($A131),"",TRIM(INDEX(MVI_Sample!$A:$CC,$A131, H$1)))</f>
        <v/>
      </c>
      <c r="I131" s="104" t="str" cm="1">
        <f t="array" ref="I131">IF(ISBLANK($A131),"",TRIM(INDEX(MVI_Sample!$A:$CC,$A131, I$1)))</f>
        <v/>
      </c>
      <c r="J131" s="104" t="str" cm="1">
        <f t="array" ref="J131">IF(ISBLANK($A131),"",TRIM(INDEX(MVI_Sample!$A:$CC,$A131, J$1)))</f>
        <v/>
      </c>
      <c r="K131" s="104" t="str" cm="1">
        <f t="array" ref="K131">IF(ISBLANK($A131),"",TRIM(INDEX(MVI_Sample!$A:$CC,$A131, K$1)))</f>
        <v/>
      </c>
      <c r="L131" s="104" t="str" cm="1">
        <f t="array" ref="L131">IF(ISBLANK($A131),"",TRIM(INDEX(MVI_Sample!$A:$CC,$A131, L$1)))</f>
        <v/>
      </c>
      <c r="M131" s="104" t="str" cm="1">
        <f t="array" ref="M131">IF(ISBLANK($A131),"",TRIM(INDEX(MVI_Sample!$A:$CC,$A131, M$1)))</f>
        <v/>
      </c>
      <c r="N131" s="104" t="str" cm="1">
        <f t="array" ref="N131">IF(ISBLANK($A131),"",TRIM(INDEX(MVI_Sample!$A:$CC,$A131, N$1)))</f>
        <v/>
      </c>
      <c r="O131" s="104" t="str" cm="1">
        <f t="array" ref="O131">IF(ISBLANK($A131),"",TRIM(INDEX(MVI_Sample!$A:$CC,$A131, O$1)))</f>
        <v/>
      </c>
      <c r="P131" s="80" t="str" cm="1">
        <f t="array" ref="P131">IF(ISBLANK($A131),"",TRIM(INDEX(MVI_Sample!$A:$CC,$A131, P$1)))</f>
        <v/>
      </c>
      <c r="Q131" s="80" t="str" cm="1">
        <f t="array" ref="Q131">IF(ISBLANK($A131),"",TRIM(INDEX(MVI_Sample!$A:$CC,$A131, Q$1)))</f>
        <v/>
      </c>
      <c r="R131" s="104" t="str" cm="1">
        <f t="array" ref="R131">IF(ISBLANK($A131),"",TRIM(INDEX(MVI_Sample!$A:$CC,$A131, R$1)))</f>
        <v/>
      </c>
    </row>
    <row r="132" spans="1:18" ht="15.75" x14ac:dyDescent="0.25">
      <c r="A132" s="60"/>
      <c r="B132" s="60" t="str" cm="1">
        <f t="array" ref="B132">IF(ISBLANK($A132), "", TRIM(IF(ISNUMBER(SEARCH("%)", INDEX(MVI_Sample!$A:$CC, $A132, B$1))), LEFT(INDEX(MVI_Sample!$A:$CC, $A132, B$1), FIND("(", INDEX(MVI_Sample!$A:$CC, $A132, B$1)) - 2), INDEX(MVI_Sample!$A:$CC, $A132, B$1))))</f>
        <v/>
      </c>
      <c r="C132" s="60" t="str" cm="1">
        <f t="array" ref="C132">IF(ISBLANK($A132),"",TRIM(INDEX(MVI_Sample!$A:$CC,$A132, C$1)))</f>
        <v/>
      </c>
      <c r="D132" s="60" t="str" cm="1">
        <f t="array" ref="D132">IF(ISBLANK($A132),"",TRIM(INDEX(MVI_Sample!C:C,$A132)))</f>
        <v/>
      </c>
      <c r="E132" s="60" t="e">
        <f>VLOOKUP(B132,Country_Info!C$2:F$30,2, FALSE)</f>
        <v>#N/A</v>
      </c>
      <c r="F132" s="60" t="str" cm="1">
        <f t="array" ref="F132">IF(ISBLANK($A132),"",TRIM(INDEX(MVI_Sample!$A:$CC,$A132, F$1)))</f>
        <v/>
      </c>
      <c r="G132" s="60" t="e">
        <f>IF(VLOOKUP(B132, Country_Info!C$2:F$30, 3, FALSE)="", "", VLOOKUP(B132, Country_Info!C$2:F$30, 3, FALSE))</f>
        <v>#N/A</v>
      </c>
      <c r="H132" s="60" t="str" cm="1">
        <f t="array" ref="H132">IF(ISBLANK($A132),"",TRIM(INDEX(MVI_Sample!$A:$CC,$A132, H$1)))</f>
        <v/>
      </c>
      <c r="I132" s="104" t="str" cm="1">
        <f t="array" ref="I132">IF(ISBLANK($A132),"",TRIM(INDEX(MVI_Sample!$A:$CC,$A132, I$1)))</f>
        <v/>
      </c>
      <c r="J132" s="104" t="str" cm="1">
        <f t="array" ref="J132">IF(ISBLANK($A132),"",TRIM(INDEX(MVI_Sample!$A:$CC,$A132, J$1)))</f>
        <v/>
      </c>
      <c r="K132" s="104" t="str" cm="1">
        <f t="array" ref="K132">IF(ISBLANK($A132),"",TRIM(INDEX(MVI_Sample!$A:$CC,$A132, K$1)))</f>
        <v/>
      </c>
      <c r="L132" s="104" t="str" cm="1">
        <f t="array" ref="L132">IF(ISBLANK($A132),"",TRIM(INDEX(MVI_Sample!$A:$CC,$A132, L$1)))</f>
        <v/>
      </c>
      <c r="M132" s="104" t="str" cm="1">
        <f t="array" ref="M132">IF(ISBLANK($A132),"",TRIM(INDEX(MVI_Sample!$A:$CC,$A132, M$1)))</f>
        <v/>
      </c>
      <c r="N132" s="104" t="str" cm="1">
        <f t="array" ref="N132">IF(ISBLANK($A132),"",TRIM(INDEX(MVI_Sample!$A:$CC,$A132, N$1)))</f>
        <v/>
      </c>
      <c r="O132" s="104" t="str" cm="1">
        <f t="array" ref="O132">IF(ISBLANK($A132),"",TRIM(INDEX(MVI_Sample!$A:$CC,$A132, O$1)))</f>
        <v/>
      </c>
      <c r="P132" s="80" t="str" cm="1">
        <f t="array" ref="P132">IF(ISBLANK($A132),"",TRIM(INDEX(MVI_Sample!$A:$CC,$A132, P$1)))</f>
        <v/>
      </c>
      <c r="Q132" s="80" t="str" cm="1">
        <f t="array" ref="Q132">IF(ISBLANK($A132),"",TRIM(INDEX(MVI_Sample!$A:$CC,$A132, Q$1)))</f>
        <v/>
      </c>
      <c r="R132" s="104" t="str" cm="1">
        <f t="array" ref="R132">IF(ISBLANK($A132),"",TRIM(INDEX(MVI_Sample!$A:$CC,$A132, R$1)))</f>
        <v/>
      </c>
    </row>
    <row r="133" spans="1:18" ht="15.75" x14ac:dyDescent="0.25">
      <c r="A133" s="60"/>
      <c r="B133" s="60" t="str" cm="1">
        <f t="array" ref="B133">IF(ISBLANK($A133), "", TRIM(IF(ISNUMBER(SEARCH("%)", INDEX(MVI_Sample!$A:$CC, $A133, B$1))), LEFT(INDEX(MVI_Sample!$A:$CC, $A133, B$1), FIND("(", INDEX(MVI_Sample!$A:$CC, $A133, B$1)) - 2), INDEX(MVI_Sample!$A:$CC, $A133, B$1))))</f>
        <v/>
      </c>
      <c r="C133" s="60" t="str" cm="1">
        <f t="array" ref="C133">IF(ISBLANK($A133),"",TRIM(INDEX(MVI_Sample!$A:$CC,$A133, C$1)))</f>
        <v/>
      </c>
      <c r="D133" s="60" t="str" cm="1">
        <f t="array" ref="D133">IF(ISBLANK($A133),"",TRIM(INDEX(MVI_Sample!C:C,$A133)))</f>
        <v/>
      </c>
      <c r="E133" s="60" t="e">
        <f>VLOOKUP(B133,Country_Info!C$2:F$30,2, FALSE)</f>
        <v>#N/A</v>
      </c>
      <c r="F133" s="60" t="str" cm="1">
        <f t="array" ref="F133">IF(ISBLANK($A133),"",TRIM(INDEX(MVI_Sample!$A:$CC,$A133, F$1)))</f>
        <v/>
      </c>
      <c r="G133" s="60" t="e">
        <f>IF(VLOOKUP(B133, Country_Info!C$2:F$30, 3, FALSE)="", "", VLOOKUP(B133, Country_Info!C$2:F$30, 3, FALSE))</f>
        <v>#N/A</v>
      </c>
      <c r="H133" s="60" t="str" cm="1">
        <f t="array" ref="H133">IF(ISBLANK($A133),"",TRIM(INDEX(MVI_Sample!$A:$CC,$A133, H$1)))</f>
        <v/>
      </c>
      <c r="I133" s="104" t="str" cm="1">
        <f t="array" ref="I133">IF(ISBLANK($A133),"",TRIM(INDEX(MVI_Sample!$A:$CC,$A133, I$1)))</f>
        <v/>
      </c>
      <c r="J133" s="104" t="str" cm="1">
        <f t="array" ref="J133">IF(ISBLANK($A133),"",TRIM(INDEX(MVI_Sample!$A:$CC,$A133, J$1)))</f>
        <v/>
      </c>
      <c r="K133" s="104" t="str" cm="1">
        <f t="array" ref="K133">IF(ISBLANK($A133),"",TRIM(INDEX(MVI_Sample!$A:$CC,$A133, K$1)))</f>
        <v/>
      </c>
      <c r="L133" s="104" t="str" cm="1">
        <f t="array" ref="L133">IF(ISBLANK($A133),"",TRIM(INDEX(MVI_Sample!$A:$CC,$A133, L$1)))</f>
        <v/>
      </c>
      <c r="M133" s="104" t="str" cm="1">
        <f t="array" ref="M133">IF(ISBLANK($A133),"",TRIM(INDEX(MVI_Sample!$A:$CC,$A133, M$1)))</f>
        <v/>
      </c>
      <c r="N133" s="104" t="str" cm="1">
        <f t="array" ref="N133">IF(ISBLANK($A133),"",TRIM(INDEX(MVI_Sample!$A:$CC,$A133, N$1)))</f>
        <v/>
      </c>
      <c r="O133" s="104" t="str" cm="1">
        <f t="array" ref="O133">IF(ISBLANK($A133),"",TRIM(INDEX(MVI_Sample!$A:$CC,$A133, O$1)))</f>
        <v/>
      </c>
      <c r="P133" s="80" t="str" cm="1">
        <f t="array" ref="P133">IF(ISBLANK($A133),"",TRIM(INDEX(MVI_Sample!$A:$CC,$A133, P$1)))</f>
        <v/>
      </c>
      <c r="Q133" s="80" t="str" cm="1">
        <f t="array" ref="Q133">IF(ISBLANK($A133),"",TRIM(INDEX(MVI_Sample!$A:$CC,$A133, Q$1)))</f>
        <v/>
      </c>
      <c r="R133" s="104" t="str" cm="1">
        <f t="array" ref="R133">IF(ISBLANK($A133),"",TRIM(INDEX(MVI_Sample!$A:$CC,$A133, R$1)))</f>
        <v/>
      </c>
    </row>
    <row r="134" spans="1:18" ht="15.75" x14ac:dyDescent="0.25">
      <c r="A134" s="60"/>
      <c r="B134" s="60" t="str" cm="1">
        <f t="array" ref="B134">IF(ISBLANK($A134), "", TRIM(IF(ISNUMBER(SEARCH("%)", INDEX(MVI_Sample!$A:$CC, $A134, B$1))), LEFT(INDEX(MVI_Sample!$A:$CC, $A134, B$1), FIND("(", INDEX(MVI_Sample!$A:$CC, $A134, B$1)) - 2), INDEX(MVI_Sample!$A:$CC, $A134, B$1))))</f>
        <v/>
      </c>
      <c r="C134" s="60" t="str" cm="1">
        <f t="array" ref="C134">IF(ISBLANK($A134),"",TRIM(INDEX(MVI_Sample!$A:$CC,$A134, C$1)))</f>
        <v/>
      </c>
      <c r="D134" s="60" t="str" cm="1">
        <f t="array" ref="D134">IF(ISBLANK($A134),"",TRIM(INDEX(MVI_Sample!C:C,$A134)))</f>
        <v/>
      </c>
      <c r="E134" s="60" t="e">
        <f>VLOOKUP(B134,Country_Info!C$2:F$30,2, FALSE)</f>
        <v>#N/A</v>
      </c>
      <c r="F134" s="60" t="str" cm="1">
        <f t="array" ref="F134">IF(ISBLANK($A134),"",TRIM(INDEX(MVI_Sample!$A:$CC,$A134, F$1)))</f>
        <v/>
      </c>
      <c r="G134" s="60" t="e">
        <f>IF(VLOOKUP(B134, Country_Info!C$2:F$30, 3, FALSE)="", "", VLOOKUP(B134, Country_Info!C$2:F$30, 3, FALSE))</f>
        <v>#N/A</v>
      </c>
      <c r="H134" s="60" t="str" cm="1">
        <f t="array" ref="H134">IF(ISBLANK($A134),"",TRIM(INDEX(MVI_Sample!$A:$CC,$A134, H$1)))</f>
        <v/>
      </c>
      <c r="I134" s="104" t="str" cm="1">
        <f t="array" ref="I134">IF(ISBLANK($A134),"",TRIM(INDEX(MVI_Sample!$A:$CC,$A134, I$1)))</f>
        <v/>
      </c>
      <c r="J134" s="104" t="str" cm="1">
        <f t="array" ref="J134">IF(ISBLANK($A134),"",TRIM(INDEX(MVI_Sample!$A:$CC,$A134, J$1)))</f>
        <v/>
      </c>
      <c r="K134" s="104" t="str" cm="1">
        <f t="array" ref="K134">IF(ISBLANK($A134),"",TRIM(INDEX(MVI_Sample!$A:$CC,$A134, K$1)))</f>
        <v/>
      </c>
      <c r="L134" s="104" t="str" cm="1">
        <f t="array" ref="L134">IF(ISBLANK($A134),"",TRIM(INDEX(MVI_Sample!$A:$CC,$A134, L$1)))</f>
        <v/>
      </c>
      <c r="M134" s="104" t="str" cm="1">
        <f t="array" ref="M134">IF(ISBLANK($A134),"",TRIM(INDEX(MVI_Sample!$A:$CC,$A134, M$1)))</f>
        <v/>
      </c>
      <c r="N134" s="104" t="str" cm="1">
        <f t="array" ref="N134">IF(ISBLANK($A134),"",TRIM(INDEX(MVI_Sample!$A:$CC,$A134, N$1)))</f>
        <v/>
      </c>
      <c r="O134" s="104" t="str" cm="1">
        <f t="array" ref="O134">IF(ISBLANK($A134),"",TRIM(INDEX(MVI_Sample!$A:$CC,$A134, O$1)))</f>
        <v/>
      </c>
      <c r="P134" s="80" t="str" cm="1">
        <f t="array" ref="P134">IF(ISBLANK($A134),"",TRIM(INDEX(MVI_Sample!$A:$CC,$A134, P$1)))</f>
        <v/>
      </c>
      <c r="Q134" s="80" t="str" cm="1">
        <f t="array" ref="Q134">IF(ISBLANK($A134),"",TRIM(INDEX(MVI_Sample!$A:$CC,$A134, Q$1)))</f>
        <v/>
      </c>
      <c r="R134" s="104" t="str" cm="1">
        <f t="array" ref="R134">IF(ISBLANK($A134),"",TRIM(INDEX(MVI_Sample!$A:$CC,$A134, R$1)))</f>
        <v/>
      </c>
    </row>
    <row r="135" spans="1:18" ht="15.75" x14ac:dyDescent="0.25">
      <c r="A135" s="60"/>
      <c r="B135" s="60" t="str" cm="1">
        <f t="array" ref="B135">IF(ISBLANK($A135), "", TRIM(IF(ISNUMBER(SEARCH("%)", INDEX(MVI_Sample!$A:$CC, $A135, B$1))), LEFT(INDEX(MVI_Sample!$A:$CC, $A135, B$1), FIND("(", INDEX(MVI_Sample!$A:$CC, $A135, B$1)) - 2), INDEX(MVI_Sample!$A:$CC, $A135, B$1))))</f>
        <v/>
      </c>
      <c r="C135" s="60" t="str" cm="1">
        <f t="array" ref="C135">IF(ISBLANK($A135),"",TRIM(INDEX(MVI_Sample!$A:$CC,$A135, C$1)))</f>
        <v/>
      </c>
      <c r="D135" s="60" t="str" cm="1">
        <f t="array" ref="D135">IF(ISBLANK($A135),"",TRIM(INDEX(MVI_Sample!C:C,$A135)))</f>
        <v/>
      </c>
      <c r="E135" s="60" t="e">
        <f>VLOOKUP(B135,Country_Info!C$2:F$30,2, FALSE)</f>
        <v>#N/A</v>
      </c>
      <c r="F135" s="60" t="str" cm="1">
        <f t="array" ref="F135">IF(ISBLANK($A135),"",TRIM(INDEX(MVI_Sample!$A:$CC,$A135, F$1)))</f>
        <v/>
      </c>
      <c r="G135" s="60" t="e">
        <f>IF(VLOOKUP(B135, Country_Info!C$2:F$30, 3, FALSE)="", "", VLOOKUP(B135, Country_Info!C$2:F$30, 3, FALSE))</f>
        <v>#N/A</v>
      </c>
      <c r="H135" s="60" t="str" cm="1">
        <f t="array" ref="H135">IF(ISBLANK($A135),"",TRIM(INDEX(MVI_Sample!$A:$CC,$A135, H$1)))</f>
        <v/>
      </c>
      <c r="I135" s="104" t="str" cm="1">
        <f t="array" ref="I135">IF(ISBLANK($A135),"",TRIM(INDEX(MVI_Sample!$A:$CC,$A135, I$1)))</f>
        <v/>
      </c>
      <c r="J135" s="104" t="str" cm="1">
        <f t="array" ref="J135">IF(ISBLANK($A135),"",TRIM(INDEX(MVI_Sample!$A:$CC,$A135, J$1)))</f>
        <v/>
      </c>
      <c r="K135" s="104" t="str" cm="1">
        <f t="array" ref="K135">IF(ISBLANK($A135),"",TRIM(INDEX(MVI_Sample!$A:$CC,$A135, K$1)))</f>
        <v/>
      </c>
      <c r="L135" s="104" t="str" cm="1">
        <f t="array" ref="L135">IF(ISBLANK($A135),"",TRIM(INDEX(MVI_Sample!$A:$CC,$A135, L$1)))</f>
        <v/>
      </c>
      <c r="M135" s="104" t="str" cm="1">
        <f t="array" ref="M135">IF(ISBLANK($A135),"",TRIM(INDEX(MVI_Sample!$A:$CC,$A135, M$1)))</f>
        <v/>
      </c>
      <c r="N135" s="104" t="str" cm="1">
        <f t="array" ref="N135">IF(ISBLANK($A135),"",TRIM(INDEX(MVI_Sample!$A:$CC,$A135, N$1)))</f>
        <v/>
      </c>
      <c r="O135" s="104" t="str" cm="1">
        <f t="array" ref="O135">IF(ISBLANK($A135),"",TRIM(INDEX(MVI_Sample!$A:$CC,$A135, O$1)))</f>
        <v/>
      </c>
      <c r="P135" s="80" t="str" cm="1">
        <f t="array" ref="P135">IF(ISBLANK($A135),"",TRIM(INDEX(MVI_Sample!$A:$CC,$A135, P$1)))</f>
        <v/>
      </c>
      <c r="Q135" s="80" t="str" cm="1">
        <f t="array" ref="Q135">IF(ISBLANK($A135),"",TRIM(INDEX(MVI_Sample!$A:$CC,$A135, Q$1)))</f>
        <v/>
      </c>
      <c r="R135" s="104" t="str" cm="1">
        <f t="array" ref="R135">IF(ISBLANK($A135),"",TRIM(INDEX(MVI_Sample!$A:$CC,$A135, R$1)))</f>
        <v/>
      </c>
    </row>
    <row r="136" spans="1:18" ht="15.75" x14ac:dyDescent="0.25">
      <c r="A136" s="60"/>
      <c r="B136" s="60" t="str" cm="1">
        <f t="array" ref="B136">IF(ISBLANK($A136), "", TRIM(IF(ISNUMBER(SEARCH("%)", INDEX(MVI_Sample!$A:$CC, $A136, B$1))), LEFT(INDEX(MVI_Sample!$A:$CC, $A136, B$1), FIND("(", INDEX(MVI_Sample!$A:$CC, $A136, B$1)) - 2), INDEX(MVI_Sample!$A:$CC, $A136, B$1))))</f>
        <v/>
      </c>
      <c r="C136" s="60" t="str" cm="1">
        <f t="array" ref="C136">IF(ISBLANK($A136),"",TRIM(INDEX(MVI_Sample!$A:$CC,$A136, C$1)))</f>
        <v/>
      </c>
      <c r="D136" s="60" t="str" cm="1">
        <f t="array" ref="D136">IF(ISBLANK($A136),"",TRIM(INDEX(MVI_Sample!C:C,$A136)))</f>
        <v/>
      </c>
      <c r="E136" s="60" t="e">
        <f>VLOOKUP(B136,Country_Info!C$2:F$30,2, FALSE)</f>
        <v>#N/A</v>
      </c>
      <c r="F136" s="60" t="str" cm="1">
        <f t="array" ref="F136">IF(ISBLANK($A136),"",TRIM(INDEX(MVI_Sample!$A:$CC,$A136, F$1)))</f>
        <v/>
      </c>
      <c r="G136" s="60" t="e">
        <f>IF(VLOOKUP(B136, Country_Info!C$2:F$30, 3, FALSE)="", "", VLOOKUP(B136, Country_Info!C$2:F$30, 3, FALSE))</f>
        <v>#N/A</v>
      </c>
      <c r="H136" s="60" t="str" cm="1">
        <f t="array" ref="H136">IF(ISBLANK($A136),"",TRIM(INDEX(MVI_Sample!$A:$CC,$A136, H$1)))</f>
        <v/>
      </c>
      <c r="I136" s="104" t="str" cm="1">
        <f t="array" ref="I136">IF(ISBLANK($A136),"",TRIM(INDEX(MVI_Sample!$A:$CC,$A136, I$1)))</f>
        <v/>
      </c>
      <c r="J136" s="104" t="str" cm="1">
        <f t="array" ref="J136">IF(ISBLANK($A136),"",TRIM(INDEX(MVI_Sample!$A:$CC,$A136, J$1)))</f>
        <v/>
      </c>
      <c r="K136" s="104" t="str" cm="1">
        <f t="array" ref="K136">IF(ISBLANK($A136),"",TRIM(INDEX(MVI_Sample!$A:$CC,$A136, K$1)))</f>
        <v/>
      </c>
      <c r="L136" s="104" t="str" cm="1">
        <f t="array" ref="L136">IF(ISBLANK($A136),"",TRIM(INDEX(MVI_Sample!$A:$CC,$A136, L$1)))</f>
        <v/>
      </c>
      <c r="M136" s="104" t="str" cm="1">
        <f t="array" ref="M136">IF(ISBLANK($A136),"",TRIM(INDEX(MVI_Sample!$A:$CC,$A136, M$1)))</f>
        <v/>
      </c>
      <c r="N136" s="104" t="str" cm="1">
        <f t="array" ref="N136">IF(ISBLANK($A136),"",TRIM(INDEX(MVI_Sample!$A:$CC,$A136, N$1)))</f>
        <v/>
      </c>
      <c r="O136" s="104" t="str" cm="1">
        <f t="array" ref="O136">IF(ISBLANK($A136),"",TRIM(INDEX(MVI_Sample!$A:$CC,$A136, O$1)))</f>
        <v/>
      </c>
      <c r="P136" s="80" t="str" cm="1">
        <f t="array" ref="P136">IF(ISBLANK($A136),"",TRIM(INDEX(MVI_Sample!$A:$CC,$A136, P$1)))</f>
        <v/>
      </c>
      <c r="Q136" s="80" t="str" cm="1">
        <f t="array" ref="Q136">IF(ISBLANK($A136),"",TRIM(INDEX(MVI_Sample!$A:$CC,$A136, Q$1)))</f>
        <v/>
      </c>
      <c r="R136" s="104" t="str" cm="1">
        <f t="array" ref="R136">IF(ISBLANK($A136),"",TRIM(INDEX(MVI_Sample!$A:$CC,$A136, R$1)))</f>
        <v/>
      </c>
    </row>
    <row r="137" spans="1:18" ht="15.75" x14ac:dyDescent="0.25">
      <c r="A137" s="60"/>
      <c r="B137" s="60" t="str" cm="1">
        <f t="array" ref="B137">IF(ISBLANK($A137), "", TRIM(IF(ISNUMBER(SEARCH("%)", INDEX(MVI_Sample!$A:$CC, $A137, B$1))), LEFT(INDEX(MVI_Sample!$A:$CC, $A137, B$1), FIND("(", INDEX(MVI_Sample!$A:$CC, $A137, B$1)) - 2), INDEX(MVI_Sample!$A:$CC, $A137, B$1))))</f>
        <v/>
      </c>
      <c r="C137" s="60" t="str" cm="1">
        <f t="array" ref="C137">IF(ISBLANK($A137),"",TRIM(INDEX(MVI_Sample!$A:$CC,$A137, C$1)))</f>
        <v/>
      </c>
      <c r="D137" s="60" t="str" cm="1">
        <f t="array" ref="D137">IF(ISBLANK($A137),"",TRIM(INDEX(MVI_Sample!C:C,$A137)))</f>
        <v/>
      </c>
      <c r="E137" s="60" t="e">
        <f>VLOOKUP(B137,Country_Info!C$2:F$30,2, FALSE)</f>
        <v>#N/A</v>
      </c>
      <c r="F137" s="60" t="str" cm="1">
        <f t="array" ref="F137">IF(ISBLANK($A137),"",TRIM(INDEX(MVI_Sample!$A:$CC,$A137, F$1)))</f>
        <v/>
      </c>
      <c r="G137" s="60" t="e">
        <f>IF(VLOOKUP(B137, Country_Info!C$2:F$30, 3, FALSE)="", "", VLOOKUP(B137, Country_Info!C$2:F$30, 3, FALSE))</f>
        <v>#N/A</v>
      </c>
      <c r="H137" s="60" t="str" cm="1">
        <f t="array" ref="H137">IF(ISBLANK($A137),"",TRIM(INDEX(MVI_Sample!$A:$CC,$A137, H$1)))</f>
        <v/>
      </c>
      <c r="I137" s="104" t="str" cm="1">
        <f t="array" ref="I137">IF(ISBLANK($A137),"",TRIM(INDEX(MVI_Sample!$A:$CC,$A137, I$1)))</f>
        <v/>
      </c>
      <c r="J137" s="104" t="str" cm="1">
        <f t="array" ref="J137">IF(ISBLANK($A137),"",TRIM(INDEX(MVI_Sample!$A:$CC,$A137, J$1)))</f>
        <v/>
      </c>
      <c r="K137" s="104" t="str" cm="1">
        <f t="array" ref="K137">IF(ISBLANK($A137),"",TRIM(INDEX(MVI_Sample!$A:$CC,$A137, K$1)))</f>
        <v/>
      </c>
      <c r="L137" s="104" t="str" cm="1">
        <f t="array" ref="L137">IF(ISBLANK($A137),"",TRIM(INDEX(MVI_Sample!$A:$CC,$A137, L$1)))</f>
        <v/>
      </c>
      <c r="M137" s="104" t="str" cm="1">
        <f t="array" ref="M137">IF(ISBLANK($A137),"",TRIM(INDEX(MVI_Sample!$A:$CC,$A137, M$1)))</f>
        <v/>
      </c>
      <c r="N137" s="104" t="str" cm="1">
        <f t="array" ref="N137">IF(ISBLANK($A137),"",TRIM(INDEX(MVI_Sample!$A:$CC,$A137, N$1)))</f>
        <v/>
      </c>
      <c r="O137" s="104" t="str" cm="1">
        <f t="array" ref="O137">IF(ISBLANK($A137),"",TRIM(INDEX(MVI_Sample!$A:$CC,$A137, O$1)))</f>
        <v/>
      </c>
      <c r="P137" s="80" t="str" cm="1">
        <f t="array" ref="P137">IF(ISBLANK($A137),"",TRIM(INDEX(MVI_Sample!$A:$CC,$A137, P$1)))</f>
        <v/>
      </c>
      <c r="Q137" s="80" t="str" cm="1">
        <f t="array" ref="Q137">IF(ISBLANK($A137),"",TRIM(INDEX(MVI_Sample!$A:$CC,$A137, Q$1)))</f>
        <v/>
      </c>
      <c r="R137" s="104" t="str" cm="1">
        <f t="array" ref="R137">IF(ISBLANK($A137),"",TRIM(INDEX(MVI_Sample!$A:$CC,$A137, R$1)))</f>
        <v/>
      </c>
    </row>
    <row r="138" spans="1:18" ht="15.75" x14ac:dyDescent="0.25">
      <c r="A138" s="60"/>
      <c r="B138" s="60" t="str" cm="1">
        <f t="array" ref="B138">IF(ISBLANK($A138), "", TRIM(IF(ISNUMBER(SEARCH("%)", INDEX(MVI_Sample!$A:$CC, $A138, B$1))), LEFT(INDEX(MVI_Sample!$A:$CC, $A138, B$1), FIND("(", INDEX(MVI_Sample!$A:$CC, $A138, B$1)) - 2), INDEX(MVI_Sample!$A:$CC, $A138, B$1))))</f>
        <v/>
      </c>
      <c r="C138" s="60" t="str" cm="1">
        <f t="array" ref="C138">IF(ISBLANK($A138),"",TRIM(INDEX(MVI_Sample!$A:$CC,$A138, C$1)))</f>
        <v/>
      </c>
      <c r="D138" s="60" t="str" cm="1">
        <f t="array" ref="D138">IF(ISBLANK($A138),"",TRIM(INDEX(MVI_Sample!C:C,$A138)))</f>
        <v/>
      </c>
      <c r="E138" s="60" t="e">
        <f>VLOOKUP(B138,Country_Info!C$2:F$30,2, FALSE)</f>
        <v>#N/A</v>
      </c>
      <c r="F138" s="60" t="str" cm="1">
        <f t="array" ref="F138">IF(ISBLANK($A138),"",TRIM(INDEX(MVI_Sample!$A:$CC,$A138, F$1)))</f>
        <v/>
      </c>
      <c r="G138" s="60" t="e">
        <f>IF(VLOOKUP(B138, Country_Info!C$2:F$30, 3, FALSE)="", "", VLOOKUP(B138, Country_Info!C$2:F$30, 3, FALSE))</f>
        <v>#N/A</v>
      </c>
      <c r="H138" s="60" t="str" cm="1">
        <f t="array" ref="H138">IF(ISBLANK($A138),"",TRIM(INDEX(MVI_Sample!$A:$CC,$A138, H$1)))</f>
        <v/>
      </c>
      <c r="I138" s="104" t="str" cm="1">
        <f t="array" ref="I138">IF(ISBLANK($A138),"",TRIM(INDEX(MVI_Sample!$A:$CC,$A138, I$1)))</f>
        <v/>
      </c>
      <c r="J138" s="104" t="str" cm="1">
        <f t="array" ref="J138">IF(ISBLANK($A138),"",TRIM(INDEX(MVI_Sample!$A:$CC,$A138, J$1)))</f>
        <v/>
      </c>
      <c r="K138" s="104" t="str" cm="1">
        <f t="array" ref="K138">IF(ISBLANK($A138),"",TRIM(INDEX(MVI_Sample!$A:$CC,$A138, K$1)))</f>
        <v/>
      </c>
      <c r="L138" s="104" t="str" cm="1">
        <f t="array" ref="L138">IF(ISBLANK($A138),"",TRIM(INDEX(MVI_Sample!$A:$CC,$A138, L$1)))</f>
        <v/>
      </c>
      <c r="M138" s="104" t="str" cm="1">
        <f t="array" ref="M138">IF(ISBLANK($A138),"",TRIM(INDEX(MVI_Sample!$A:$CC,$A138, M$1)))</f>
        <v/>
      </c>
      <c r="N138" s="104" t="str" cm="1">
        <f t="array" ref="N138">IF(ISBLANK($A138),"",TRIM(INDEX(MVI_Sample!$A:$CC,$A138, N$1)))</f>
        <v/>
      </c>
      <c r="O138" s="104" t="str" cm="1">
        <f t="array" ref="O138">IF(ISBLANK($A138),"",TRIM(INDEX(MVI_Sample!$A:$CC,$A138, O$1)))</f>
        <v/>
      </c>
      <c r="P138" s="80" t="str" cm="1">
        <f t="array" ref="P138">IF(ISBLANK($A138),"",TRIM(INDEX(MVI_Sample!$A:$CC,$A138, P$1)))</f>
        <v/>
      </c>
      <c r="Q138" s="80" t="str" cm="1">
        <f t="array" ref="Q138">IF(ISBLANK($A138),"",TRIM(INDEX(MVI_Sample!$A:$CC,$A138, Q$1)))</f>
        <v/>
      </c>
      <c r="R138" s="104" t="str" cm="1">
        <f t="array" ref="R138">IF(ISBLANK($A138),"",TRIM(INDEX(MVI_Sample!$A:$CC,$A138, R$1)))</f>
        <v/>
      </c>
    </row>
    <row r="139" spans="1:18" ht="15.75" x14ac:dyDescent="0.25">
      <c r="A139" s="60"/>
      <c r="B139" s="60" t="str" cm="1">
        <f t="array" ref="B139">IF(ISBLANK($A139), "", TRIM(IF(ISNUMBER(SEARCH("%)", INDEX(MVI_Sample!$A:$CC, $A139, B$1))), LEFT(INDEX(MVI_Sample!$A:$CC, $A139, B$1), FIND("(", INDEX(MVI_Sample!$A:$CC, $A139, B$1)) - 2), INDEX(MVI_Sample!$A:$CC, $A139, B$1))))</f>
        <v/>
      </c>
      <c r="C139" s="60" t="str" cm="1">
        <f t="array" ref="C139">IF(ISBLANK($A139),"",TRIM(INDEX(MVI_Sample!$A:$CC,$A139, C$1)))</f>
        <v/>
      </c>
      <c r="D139" s="60" t="str" cm="1">
        <f t="array" ref="D139">IF(ISBLANK($A139),"",TRIM(INDEX(MVI_Sample!C:C,$A139)))</f>
        <v/>
      </c>
      <c r="E139" s="60" t="e">
        <f>VLOOKUP(B139,Country_Info!C$2:F$30,2, FALSE)</f>
        <v>#N/A</v>
      </c>
      <c r="F139" s="60" t="str" cm="1">
        <f t="array" ref="F139">IF(ISBLANK($A139),"",TRIM(INDEX(MVI_Sample!$A:$CC,$A139, F$1)))</f>
        <v/>
      </c>
      <c r="G139" s="60" t="e">
        <f>IF(VLOOKUP(B139, Country_Info!C$2:F$30, 3, FALSE)="", "", VLOOKUP(B139, Country_Info!C$2:F$30, 3, FALSE))</f>
        <v>#N/A</v>
      </c>
      <c r="H139" s="60" t="str" cm="1">
        <f t="array" ref="H139">IF(ISBLANK($A139),"",TRIM(INDEX(MVI_Sample!$A:$CC,$A139, H$1)))</f>
        <v/>
      </c>
      <c r="I139" s="104" t="str" cm="1">
        <f t="array" ref="I139">IF(ISBLANK($A139),"",TRIM(INDEX(MVI_Sample!$A:$CC,$A139, I$1)))</f>
        <v/>
      </c>
      <c r="J139" s="104" t="str" cm="1">
        <f t="array" ref="J139">IF(ISBLANK($A139),"",TRIM(INDEX(MVI_Sample!$A:$CC,$A139, J$1)))</f>
        <v/>
      </c>
      <c r="K139" s="104" t="str" cm="1">
        <f t="array" ref="K139">IF(ISBLANK($A139),"",TRIM(INDEX(MVI_Sample!$A:$CC,$A139, K$1)))</f>
        <v/>
      </c>
      <c r="L139" s="104" t="str" cm="1">
        <f t="array" ref="L139">IF(ISBLANK($A139),"",TRIM(INDEX(MVI_Sample!$A:$CC,$A139, L$1)))</f>
        <v/>
      </c>
      <c r="M139" s="104" t="str" cm="1">
        <f t="array" ref="M139">IF(ISBLANK($A139),"",TRIM(INDEX(MVI_Sample!$A:$CC,$A139, M$1)))</f>
        <v/>
      </c>
      <c r="N139" s="104" t="str" cm="1">
        <f t="array" ref="N139">IF(ISBLANK($A139),"",TRIM(INDEX(MVI_Sample!$A:$CC,$A139, N$1)))</f>
        <v/>
      </c>
      <c r="O139" s="104" t="str" cm="1">
        <f t="array" ref="O139">IF(ISBLANK($A139),"",TRIM(INDEX(MVI_Sample!$A:$CC,$A139, O$1)))</f>
        <v/>
      </c>
      <c r="P139" s="80" t="str" cm="1">
        <f t="array" ref="P139">IF(ISBLANK($A139),"",TRIM(INDEX(MVI_Sample!$A:$CC,$A139, P$1)))</f>
        <v/>
      </c>
      <c r="Q139" s="80" t="str" cm="1">
        <f t="array" ref="Q139">IF(ISBLANK($A139),"",TRIM(INDEX(MVI_Sample!$A:$CC,$A139, Q$1)))</f>
        <v/>
      </c>
      <c r="R139" s="104" t="str" cm="1">
        <f t="array" ref="R139">IF(ISBLANK($A139),"",TRIM(INDEX(MVI_Sample!$A:$CC,$A139, R$1)))</f>
        <v/>
      </c>
    </row>
    <row r="140" spans="1:18" ht="15.75" x14ac:dyDescent="0.25">
      <c r="A140" s="60"/>
      <c r="B140" s="60" t="str" cm="1">
        <f t="array" ref="B140">IF(ISBLANK($A140), "", TRIM(IF(ISNUMBER(SEARCH("%)", INDEX(MVI_Sample!$A:$CC, $A140, B$1))), LEFT(INDEX(MVI_Sample!$A:$CC, $A140, B$1), FIND("(", INDEX(MVI_Sample!$A:$CC, $A140, B$1)) - 2), INDEX(MVI_Sample!$A:$CC, $A140, B$1))))</f>
        <v/>
      </c>
      <c r="C140" s="60" t="str" cm="1">
        <f t="array" ref="C140">IF(ISBLANK($A140),"",TRIM(INDEX(MVI_Sample!$A:$CC,$A140, C$1)))</f>
        <v/>
      </c>
      <c r="D140" s="60" t="str" cm="1">
        <f t="array" ref="D140">IF(ISBLANK($A140),"",TRIM(INDEX(MVI_Sample!C:C,$A140)))</f>
        <v/>
      </c>
      <c r="E140" s="60" t="e">
        <f>VLOOKUP(B140,Country_Info!C$2:F$30,2, FALSE)</f>
        <v>#N/A</v>
      </c>
      <c r="F140" s="60" t="str" cm="1">
        <f t="array" ref="F140">IF(ISBLANK($A140),"",TRIM(INDEX(MVI_Sample!$A:$CC,$A140, F$1)))</f>
        <v/>
      </c>
      <c r="G140" s="60" t="e">
        <f>IF(VLOOKUP(B140, Country_Info!C$2:F$30, 3, FALSE)="", "", VLOOKUP(B140, Country_Info!C$2:F$30, 3, FALSE))</f>
        <v>#N/A</v>
      </c>
      <c r="H140" s="60" t="str" cm="1">
        <f t="array" ref="H140">IF(ISBLANK($A140),"",TRIM(INDEX(MVI_Sample!$A:$CC,$A140, H$1)))</f>
        <v/>
      </c>
      <c r="I140" s="104" t="str" cm="1">
        <f t="array" ref="I140">IF(ISBLANK($A140),"",TRIM(INDEX(MVI_Sample!$A:$CC,$A140, I$1)))</f>
        <v/>
      </c>
      <c r="J140" s="104" t="str" cm="1">
        <f t="array" ref="J140">IF(ISBLANK($A140),"",TRIM(INDEX(MVI_Sample!$A:$CC,$A140, J$1)))</f>
        <v/>
      </c>
      <c r="K140" s="104" t="str" cm="1">
        <f t="array" ref="K140">IF(ISBLANK($A140),"",TRIM(INDEX(MVI_Sample!$A:$CC,$A140, K$1)))</f>
        <v/>
      </c>
      <c r="L140" s="104" t="str" cm="1">
        <f t="array" ref="L140">IF(ISBLANK($A140),"",TRIM(INDEX(MVI_Sample!$A:$CC,$A140, L$1)))</f>
        <v/>
      </c>
      <c r="M140" s="104" t="str" cm="1">
        <f t="array" ref="M140">IF(ISBLANK($A140),"",TRIM(INDEX(MVI_Sample!$A:$CC,$A140, M$1)))</f>
        <v/>
      </c>
      <c r="N140" s="104" t="str" cm="1">
        <f t="array" ref="N140">IF(ISBLANK($A140),"",TRIM(INDEX(MVI_Sample!$A:$CC,$A140, N$1)))</f>
        <v/>
      </c>
      <c r="O140" s="104" t="str" cm="1">
        <f t="array" ref="O140">IF(ISBLANK($A140),"",TRIM(INDEX(MVI_Sample!$A:$CC,$A140, O$1)))</f>
        <v/>
      </c>
      <c r="P140" s="80" t="str" cm="1">
        <f t="array" ref="P140">IF(ISBLANK($A140),"",TRIM(INDEX(MVI_Sample!$A:$CC,$A140, P$1)))</f>
        <v/>
      </c>
      <c r="Q140" s="80" t="str" cm="1">
        <f t="array" ref="Q140">IF(ISBLANK($A140),"",TRIM(INDEX(MVI_Sample!$A:$CC,$A140, Q$1)))</f>
        <v/>
      </c>
      <c r="R140" s="104" t="str" cm="1">
        <f t="array" ref="R140">IF(ISBLANK($A140),"",TRIM(INDEX(MVI_Sample!$A:$CC,$A140, R$1)))</f>
        <v/>
      </c>
    </row>
    <row r="141" spans="1:18" ht="15.75" x14ac:dyDescent="0.25">
      <c r="A141" s="60"/>
      <c r="B141" s="60" t="str" cm="1">
        <f t="array" ref="B141">IF(ISBLANK($A141), "", TRIM(IF(ISNUMBER(SEARCH("%)", INDEX(MVI_Sample!$A:$CC, $A141, B$1))), LEFT(INDEX(MVI_Sample!$A:$CC, $A141, B$1), FIND("(", INDEX(MVI_Sample!$A:$CC, $A141, B$1)) - 2), INDEX(MVI_Sample!$A:$CC, $A141, B$1))))</f>
        <v/>
      </c>
      <c r="C141" s="60" t="str" cm="1">
        <f t="array" ref="C141">IF(ISBLANK($A141),"",TRIM(INDEX(MVI_Sample!$A:$CC,$A141, C$1)))</f>
        <v/>
      </c>
      <c r="D141" s="60" t="str" cm="1">
        <f t="array" ref="D141">IF(ISBLANK($A141),"",TRIM(INDEX(MVI_Sample!C:C,$A141)))</f>
        <v/>
      </c>
      <c r="E141" s="60" t="e">
        <f>VLOOKUP(B141,Country_Info!C$2:F$30,2, FALSE)</f>
        <v>#N/A</v>
      </c>
      <c r="F141" s="60" t="str" cm="1">
        <f t="array" ref="F141">IF(ISBLANK($A141),"",TRIM(INDEX(MVI_Sample!$A:$CC,$A141, F$1)))</f>
        <v/>
      </c>
      <c r="G141" s="60" t="e">
        <f>IF(VLOOKUP(B141, Country_Info!C$2:F$30, 3, FALSE)="", "", VLOOKUP(B141, Country_Info!C$2:F$30, 3, FALSE))</f>
        <v>#N/A</v>
      </c>
      <c r="H141" s="60" t="str" cm="1">
        <f t="array" ref="H141">IF(ISBLANK($A141),"",TRIM(INDEX(MVI_Sample!$A:$CC,$A141, H$1)))</f>
        <v/>
      </c>
      <c r="I141" s="104" t="str" cm="1">
        <f t="array" ref="I141">IF(ISBLANK($A141),"",TRIM(INDEX(MVI_Sample!$A:$CC,$A141, I$1)))</f>
        <v/>
      </c>
      <c r="J141" s="104" t="str" cm="1">
        <f t="array" ref="J141">IF(ISBLANK($A141),"",TRIM(INDEX(MVI_Sample!$A:$CC,$A141, J$1)))</f>
        <v/>
      </c>
      <c r="K141" s="104" t="str" cm="1">
        <f t="array" ref="K141">IF(ISBLANK($A141),"",TRIM(INDEX(MVI_Sample!$A:$CC,$A141, K$1)))</f>
        <v/>
      </c>
      <c r="L141" s="104" t="str" cm="1">
        <f t="array" ref="L141">IF(ISBLANK($A141),"",TRIM(INDEX(MVI_Sample!$A:$CC,$A141, L$1)))</f>
        <v/>
      </c>
      <c r="M141" s="104" t="str" cm="1">
        <f t="array" ref="M141">IF(ISBLANK($A141),"",TRIM(INDEX(MVI_Sample!$A:$CC,$A141, M$1)))</f>
        <v/>
      </c>
      <c r="N141" s="104" t="str" cm="1">
        <f t="array" ref="N141">IF(ISBLANK($A141),"",TRIM(INDEX(MVI_Sample!$A:$CC,$A141, N$1)))</f>
        <v/>
      </c>
      <c r="O141" s="104" t="str" cm="1">
        <f t="array" ref="O141">IF(ISBLANK($A141),"",TRIM(INDEX(MVI_Sample!$A:$CC,$A141, O$1)))</f>
        <v/>
      </c>
      <c r="P141" s="80" t="str" cm="1">
        <f t="array" ref="P141">IF(ISBLANK($A141),"",TRIM(INDEX(MVI_Sample!$A:$CC,$A141, P$1)))</f>
        <v/>
      </c>
      <c r="Q141" s="80" t="str" cm="1">
        <f t="array" ref="Q141">IF(ISBLANK($A141),"",TRIM(INDEX(MVI_Sample!$A:$CC,$A141, Q$1)))</f>
        <v/>
      </c>
      <c r="R141" s="104" t="str" cm="1">
        <f t="array" ref="R141">IF(ISBLANK($A141),"",TRIM(INDEX(MVI_Sample!$A:$CC,$A141, R$1)))</f>
        <v/>
      </c>
    </row>
    <row r="142" spans="1:18" ht="15.75" x14ac:dyDescent="0.25">
      <c r="A142" s="60"/>
      <c r="B142" s="60" t="str" cm="1">
        <f t="array" ref="B142">IF(ISBLANK($A142), "", TRIM(IF(ISNUMBER(SEARCH("%)", INDEX(MVI_Sample!$A:$CC, $A142, B$1))), LEFT(INDEX(MVI_Sample!$A:$CC, $A142, B$1), FIND("(", INDEX(MVI_Sample!$A:$CC, $A142, B$1)) - 2), INDEX(MVI_Sample!$A:$CC, $A142, B$1))))</f>
        <v/>
      </c>
      <c r="C142" s="60" t="str" cm="1">
        <f t="array" ref="C142">IF(ISBLANK($A142),"",TRIM(INDEX(MVI_Sample!$A:$CC,$A142, C$1)))</f>
        <v/>
      </c>
      <c r="D142" s="60" t="str" cm="1">
        <f t="array" ref="D142">IF(ISBLANK($A142),"",TRIM(INDEX(MVI_Sample!C:C,$A142)))</f>
        <v/>
      </c>
      <c r="E142" s="60" t="e">
        <f>VLOOKUP(B142,Country_Info!C$2:F$30,2, FALSE)</f>
        <v>#N/A</v>
      </c>
      <c r="F142" s="60" t="str" cm="1">
        <f t="array" ref="F142">IF(ISBLANK($A142),"",TRIM(INDEX(MVI_Sample!$A:$CC,$A142, F$1)))</f>
        <v/>
      </c>
      <c r="G142" s="60" t="e">
        <f>IF(VLOOKUP(B142, Country_Info!C$2:F$30, 3, FALSE)="", "", VLOOKUP(B142, Country_Info!C$2:F$30, 3, FALSE))</f>
        <v>#N/A</v>
      </c>
      <c r="H142" s="60" t="str" cm="1">
        <f t="array" ref="H142">IF(ISBLANK($A142),"",TRIM(INDEX(MVI_Sample!$A:$CC,$A142, H$1)))</f>
        <v/>
      </c>
      <c r="I142" s="104" t="str" cm="1">
        <f t="array" ref="I142">IF(ISBLANK($A142),"",TRIM(INDEX(MVI_Sample!$A:$CC,$A142, I$1)))</f>
        <v/>
      </c>
      <c r="J142" s="104" t="str" cm="1">
        <f t="array" ref="J142">IF(ISBLANK($A142),"",TRIM(INDEX(MVI_Sample!$A:$CC,$A142, J$1)))</f>
        <v/>
      </c>
      <c r="K142" s="104" t="str" cm="1">
        <f t="array" ref="K142">IF(ISBLANK($A142),"",TRIM(INDEX(MVI_Sample!$A:$CC,$A142, K$1)))</f>
        <v/>
      </c>
      <c r="L142" s="104" t="str" cm="1">
        <f t="array" ref="L142">IF(ISBLANK($A142),"",TRIM(INDEX(MVI_Sample!$A:$CC,$A142, L$1)))</f>
        <v/>
      </c>
      <c r="M142" s="104" t="str" cm="1">
        <f t="array" ref="M142">IF(ISBLANK($A142),"",TRIM(INDEX(MVI_Sample!$A:$CC,$A142, M$1)))</f>
        <v/>
      </c>
      <c r="N142" s="104" t="str" cm="1">
        <f t="array" ref="N142">IF(ISBLANK($A142),"",TRIM(INDEX(MVI_Sample!$A:$CC,$A142, N$1)))</f>
        <v/>
      </c>
      <c r="O142" s="104" t="str" cm="1">
        <f t="array" ref="O142">IF(ISBLANK($A142),"",TRIM(INDEX(MVI_Sample!$A:$CC,$A142, O$1)))</f>
        <v/>
      </c>
      <c r="P142" s="80" t="str" cm="1">
        <f t="array" ref="P142">IF(ISBLANK($A142),"",TRIM(INDEX(MVI_Sample!$A:$CC,$A142, P$1)))</f>
        <v/>
      </c>
      <c r="Q142" s="80" t="str" cm="1">
        <f t="array" ref="Q142">IF(ISBLANK($A142),"",TRIM(INDEX(MVI_Sample!$A:$CC,$A142, Q$1)))</f>
        <v/>
      </c>
      <c r="R142" s="104" t="str" cm="1">
        <f t="array" ref="R142">IF(ISBLANK($A142),"",TRIM(INDEX(MVI_Sample!$A:$CC,$A142, R$1)))</f>
        <v/>
      </c>
    </row>
    <row r="143" spans="1:18" ht="15.75" x14ac:dyDescent="0.25">
      <c r="A143" s="60"/>
      <c r="B143" s="60" t="str" cm="1">
        <f t="array" ref="B143">IF(ISBLANK($A143), "", TRIM(IF(ISNUMBER(SEARCH("%)", INDEX(MVI_Sample!$A:$CC, $A143, B$1))), LEFT(INDEX(MVI_Sample!$A:$CC, $A143, B$1), FIND("(", INDEX(MVI_Sample!$A:$CC, $A143, B$1)) - 2), INDEX(MVI_Sample!$A:$CC, $A143, B$1))))</f>
        <v/>
      </c>
      <c r="C143" s="60" t="str" cm="1">
        <f t="array" ref="C143">IF(ISBLANK($A143),"",TRIM(INDEX(MVI_Sample!$A:$CC,$A143, C$1)))</f>
        <v/>
      </c>
      <c r="D143" s="60" t="str" cm="1">
        <f t="array" ref="D143">IF(ISBLANK($A143),"",TRIM(INDEX(MVI_Sample!C:C,$A143)))</f>
        <v/>
      </c>
      <c r="E143" s="60" t="e">
        <f>VLOOKUP(B143,Country_Info!C$2:F$30,2, FALSE)</f>
        <v>#N/A</v>
      </c>
      <c r="F143" s="60" t="str" cm="1">
        <f t="array" ref="F143">IF(ISBLANK($A143),"",TRIM(INDEX(MVI_Sample!$A:$CC,$A143, F$1)))</f>
        <v/>
      </c>
      <c r="G143" s="60" t="e">
        <f>IF(VLOOKUP(B143, Country_Info!C$2:F$30, 3, FALSE)="", "", VLOOKUP(B143, Country_Info!C$2:F$30, 3, FALSE))</f>
        <v>#N/A</v>
      </c>
      <c r="H143" s="60" t="str" cm="1">
        <f t="array" ref="H143">IF(ISBLANK($A143),"",TRIM(INDEX(MVI_Sample!$A:$CC,$A143, H$1)))</f>
        <v/>
      </c>
      <c r="I143" s="104" t="str" cm="1">
        <f t="array" ref="I143">IF(ISBLANK($A143),"",TRIM(INDEX(MVI_Sample!$A:$CC,$A143, I$1)))</f>
        <v/>
      </c>
      <c r="J143" s="104" t="str" cm="1">
        <f t="array" ref="J143">IF(ISBLANK($A143),"",TRIM(INDEX(MVI_Sample!$A:$CC,$A143, J$1)))</f>
        <v/>
      </c>
      <c r="K143" s="104" t="str" cm="1">
        <f t="array" ref="K143">IF(ISBLANK($A143),"",TRIM(INDEX(MVI_Sample!$A:$CC,$A143, K$1)))</f>
        <v/>
      </c>
      <c r="L143" s="104" t="str" cm="1">
        <f t="array" ref="L143">IF(ISBLANK($A143),"",TRIM(INDEX(MVI_Sample!$A:$CC,$A143, L$1)))</f>
        <v/>
      </c>
      <c r="M143" s="104" t="str" cm="1">
        <f t="array" ref="M143">IF(ISBLANK($A143),"",TRIM(INDEX(MVI_Sample!$A:$CC,$A143, M$1)))</f>
        <v/>
      </c>
      <c r="N143" s="104" t="str" cm="1">
        <f t="array" ref="N143">IF(ISBLANK($A143),"",TRIM(INDEX(MVI_Sample!$A:$CC,$A143, N$1)))</f>
        <v/>
      </c>
      <c r="O143" s="104" t="str" cm="1">
        <f t="array" ref="O143">IF(ISBLANK($A143),"",TRIM(INDEX(MVI_Sample!$A:$CC,$A143, O$1)))</f>
        <v/>
      </c>
      <c r="P143" s="80" t="str" cm="1">
        <f t="array" ref="P143">IF(ISBLANK($A143),"",TRIM(INDEX(MVI_Sample!$A:$CC,$A143, P$1)))</f>
        <v/>
      </c>
      <c r="Q143" s="80" t="str" cm="1">
        <f t="array" ref="Q143">IF(ISBLANK($A143),"",TRIM(INDEX(MVI_Sample!$A:$CC,$A143, Q$1)))</f>
        <v/>
      </c>
      <c r="R143" s="104" t="str" cm="1">
        <f t="array" ref="R143">IF(ISBLANK($A143),"",TRIM(INDEX(MVI_Sample!$A:$CC,$A143, R$1)))</f>
        <v/>
      </c>
    </row>
    <row r="144" spans="1:18" ht="15.75" x14ac:dyDescent="0.25">
      <c r="A144" s="60"/>
      <c r="B144" s="60" t="str" cm="1">
        <f t="array" ref="B144">IF(ISBLANK($A144), "", TRIM(IF(ISNUMBER(SEARCH("%)", INDEX(MVI_Sample!$A:$CC, $A144, B$1))), LEFT(INDEX(MVI_Sample!$A:$CC, $A144, B$1), FIND("(", INDEX(MVI_Sample!$A:$CC, $A144, B$1)) - 2), INDEX(MVI_Sample!$A:$CC, $A144, B$1))))</f>
        <v/>
      </c>
      <c r="C144" s="60" t="str" cm="1">
        <f t="array" ref="C144">IF(ISBLANK($A144),"",TRIM(INDEX(MVI_Sample!$A:$CC,$A144, C$1)))</f>
        <v/>
      </c>
      <c r="D144" s="60" t="str" cm="1">
        <f t="array" ref="D144">IF(ISBLANK($A144),"",TRIM(INDEX(MVI_Sample!C:C,$A144)))</f>
        <v/>
      </c>
      <c r="E144" s="60" t="e">
        <f>VLOOKUP(B144,Country_Info!C$2:F$30,2, FALSE)</f>
        <v>#N/A</v>
      </c>
      <c r="F144" s="60" t="str" cm="1">
        <f t="array" ref="F144">IF(ISBLANK($A144),"",TRIM(INDEX(MVI_Sample!$A:$CC,$A144, F$1)))</f>
        <v/>
      </c>
      <c r="G144" s="60" t="e">
        <f>IF(VLOOKUP(B144, Country_Info!C$2:F$30, 3, FALSE)="", "", VLOOKUP(B144, Country_Info!C$2:F$30, 3, FALSE))</f>
        <v>#N/A</v>
      </c>
      <c r="H144" s="60" t="str" cm="1">
        <f t="array" ref="H144">IF(ISBLANK($A144),"",TRIM(INDEX(MVI_Sample!$A:$CC,$A144, H$1)))</f>
        <v/>
      </c>
      <c r="I144" s="104" t="str" cm="1">
        <f t="array" ref="I144">IF(ISBLANK($A144),"",TRIM(INDEX(MVI_Sample!$A:$CC,$A144, I$1)))</f>
        <v/>
      </c>
      <c r="J144" s="104" t="str" cm="1">
        <f t="array" ref="J144">IF(ISBLANK($A144),"",TRIM(INDEX(MVI_Sample!$A:$CC,$A144, J$1)))</f>
        <v/>
      </c>
      <c r="K144" s="104" t="str" cm="1">
        <f t="array" ref="K144">IF(ISBLANK($A144),"",TRIM(INDEX(MVI_Sample!$A:$CC,$A144, K$1)))</f>
        <v/>
      </c>
      <c r="L144" s="104" t="str" cm="1">
        <f t="array" ref="L144">IF(ISBLANK($A144),"",TRIM(INDEX(MVI_Sample!$A:$CC,$A144, L$1)))</f>
        <v/>
      </c>
      <c r="M144" s="104" t="str" cm="1">
        <f t="array" ref="M144">IF(ISBLANK($A144),"",TRIM(INDEX(MVI_Sample!$A:$CC,$A144, M$1)))</f>
        <v/>
      </c>
      <c r="N144" s="104" t="str" cm="1">
        <f t="array" ref="N144">IF(ISBLANK($A144),"",TRIM(INDEX(MVI_Sample!$A:$CC,$A144, N$1)))</f>
        <v/>
      </c>
      <c r="O144" s="104" t="str" cm="1">
        <f t="array" ref="O144">IF(ISBLANK($A144),"",TRIM(INDEX(MVI_Sample!$A:$CC,$A144, O$1)))</f>
        <v/>
      </c>
      <c r="P144" s="80" t="str" cm="1">
        <f t="array" ref="P144">IF(ISBLANK($A144),"",TRIM(INDEX(MVI_Sample!$A:$CC,$A144, P$1)))</f>
        <v/>
      </c>
      <c r="Q144" s="80" t="str" cm="1">
        <f t="array" ref="Q144">IF(ISBLANK($A144),"",TRIM(INDEX(MVI_Sample!$A:$CC,$A144, Q$1)))</f>
        <v/>
      </c>
      <c r="R144" s="104" t="str" cm="1">
        <f t="array" ref="R144">IF(ISBLANK($A144),"",TRIM(INDEX(MVI_Sample!$A:$CC,$A144, R$1)))</f>
        <v/>
      </c>
    </row>
    <row r="145" spans="1:18" ht="15.75" x14ac:dyDescent="0.25">
      <c r="A145" s="60"/>
      <c r="B145" s="60" t="str" cm="1">
        <f t="array" ref="B145">IF(ISBLANK($A145), "", TRIM(IF(ISNUMBER(SEARCH("%)", INDEX(MVI_Sample!$A:$CC, $A145, B$1))), LEFT(INDEX(MVI_Sample!$A:$CC, $A145, B$1), FIND("(", INDEX(MVI_Sample!$A:$CC, $A145, B$1)) - 2), INDEX(MVI_Sample!$A:$CC, $A145, B$1))))</f>
        <v/>
      </c>
      <c r="C145" s="60" t="str" cm="1">
        <f t="array" ref="C145">IF(ISBLANK($A145),"",TRIM(INDEX(MVI_Sample!$A:$CC,$A145, C$1)))</f>
        <v/>
      </c>
      <c r="D145" s="60" t="str" cm="1">
        <f t="array" ref="D145">IF(ISBLANK($A145),"",TRIM(INDEX(MVI_Sample!C:C,$A145)))</f>
        <v/>
      </c>
      <c r="E145" s="60" t="e">
        <f>VLOOKUP(B145,Country_Info!C$2:F$30,2, FALSE)</f>
        <v>#N/A</v>
      </c>
      <c r="F145" s="60" t="str" cm="1">
        <f t="array" ref="F145">IF(ISBLANK($A145),"",TRIM(INDEX(MVI_Sample!$A:$CC,$A145, F$1)))</f>
        <v/>
      </c>
      <c r="G145" s="60" t="e">
        <f>IF(VLOOKUP(B145, Country_Info!C$2:F$30, 3, FALSE)="", "", VLOOKUP(B145, Country_Info!C$2:F$30, 3, FALSE))</f>
        <v>#N/A</v>
      </c>
      <c r="H145" s="60" t="str" cm="1">
        <f t="array" ref="H145">IF(ISBLANK($A145),"",TRIM(INDEX(MVI_Sample!$A:$CC,$A145, H$1)))</f>
        <v/>
      </c>
      <c r="I145" s="104" t="str" cm="1">
        <f t="array" ref="I145">IF(ISBLANK($A145),"",TRIM(INDEX(MVI_Sample!$A:$CC,$A145, I$1)))</f>
        <v/>
      </c>
      <c r="J145" s="104" t="str" cm="1">
        <f t="array" ref="J145">IF(ISBLANK($A145),"",TRIM(INDEX(MVI_Sample!$A:$CC,$A145, J$1)))</f>
        <v/>
      </c>
      <c r="K145" s="104" t="str" cm="1">
        <f t="array" ref="K145">IF(ISBLANK($A145),"",TRIM(INDEX(MVI_Sample!$A:$CC,$A145, K$1)))</f>
        <v/>
      </c>
      <c r="L145" s="104" t="str" cm="1">
        <f t="array" ref="L145">IF(ISBLANK($A145),"",TRIM(INDEX(MVI_Sample!$A:$CC,$A145, L$1)))</f>
        <v/>
      </c>
      <c r="M145" s="104" t="str" cm="1">
        <f t="array" ref="M145">IF(ISBLANK($A145),"",TRIM(INDEX(MVI_Sample!$A:$CC,$A145, M$1)))</f>
        <v/>
      </c>
      <c r="N145" s="104" t="str" cm="1">
        <f t="array" ref="N145">IF(ISBLANK($A145),"",TRIM(INDEX(MVI_Sample!$A:$CC,$A145, N$1)))</f>
        <v/>
      </c>
      <c r="O145" s="104" t="str" cm="1">
        <f t="array" ref="O145">IF(ISBLANK($A145),"",TRIM(INDEX(MVI_Sample!$A:$CC,$A145, O$1)))</f>
        <v/>
      </c>
      <c r="P145" s="80" t="str" cm="1">
        <f t="array" ref="P145">IF(ISBLANK($A145),"",TRIM(INDEX(MVI_Sample!$A:$CC,$A145, P$1)))</f>
        <v/>
      </c>
      <c r="Q145" s="80" t="str" cm="1">
        <f t="array" ref="Q145">IF(ISBLANK($A145),"",TRIM(INDEX(MVI_Sample!$A:$CC,$A145, Q$1)))</f>
        <v/>
      </c>
      <c r="R145" s="104" t="str" cm="1">
        <f t="array" ref="R145">IF(ISBLANK($A145),"",TRIM(INDEX(MVI_Sample!$A:$CC,$A145, R$1)))</f>
        <v/>
      </c>
    </row>
    <row r="146" spans="1:18" ht="15.75" x14ac:dyDescent="0.25">
      <c r="A146" s="60"/>
      <c r="B146" s="60" t="str" cm="1">
        <f t="array" ref="B146">IF(ISBLANK($A146), "", TRIM(IF(ISNUMBER(SEARCH("%)", INDEX(MVI_Sample!$A:$CC, $A146, B$1))), LEFT(INDEX(MVI_Sample!$A:$CC, $A146, B$1), FIND("(", INDEX(MVI_Sample!$A:$CC, $A146, B$1)) - 2), INDEX(MVI_Sample!$A:$CC, $A146, B$1))))</f>
        <v/>
      </c>
      <c r="C146" s="60" t="str" cm="1">
        <f t="array" ref="C146">IF(ISBLANK($A146),"",TRIM(INDEX(MVI_Sample!$A:$CC,$A146, C$1)))</f>
        <v/>
      </c>
      <c r="D146" s="60" t="str" cm="1">
        <f t="array" ref="D146">IF(ISBLANK($A146),"",TRIM(INDEX(MVI_Sample!C:C,$A146)))</f>
        <v/>
      </c>
      <c r="E146" s="60" t="e">
        <f>VLOOKUP(B146,Country_Info!C$2:F$30,2, FALSE)</f>
        <v>#N/A</v>
      </c>
      <c r="F146" s="60" t="str" cm="1">
        <f t="array" ref="F146">IF(ISBLANK($A146),"",TRIM(INDEX(MVI_Sample!$A:$CC,$A146, F$1)))</f>
        <v/>
      </c>
      <c r="G146" s="60" t="e">
        <f>IF(VLOOKUP(B146, Country_Info!C$2:F$30, 3, FALSE)="", "", VLOOKUP(B146, Country_Info!C$2:F$30, 3, FALSE))</f>
        <v>#N/A</v>
      </c>
      <c r="H146" s="60" t="str" cm="1">
        <f t="array" ref="H146">IF(ISBLANK($A146),"",TRIM(INDEX(MVI_Sample!$A:$CC,$A146, H$1)))</f>
        <v/>
      </c>
      <c r="I146" s="104" t="str" cm="1">
        <f t="array" ref="I146">IF(ISBLANK($A146),"",TRIM(INDEX(MVI_Sample!$A:$CC,$A146, I$1)))</f>
        <v/>
      </c>
      <c r="J146" s="104" t="str" cm="1">
        <f t="array" ref="J146">IF(ISBLANK($A146),"",TRIM(INDEX(MVI_Sample!$A:$CC,$A146, J$1)))</f>
        <v/>
      </c>
      <c r="K146" s="104" t="str" cm="1">
        <f t="array" ref="K146">IF(ISBLANK($A146),"",TRIM(INDEX(MVI_Sample!$A:$CC,$A146, K$1)))</f>
        <v/>
      </c>
      <c r="L146" s="104" t="str" cm="1">
        <f t="array" ref="L146">IF(ISBLANK($A146),"",TRIM(INDEX(MVI_Sample!$A:$CC,$A146, L$1)))</f>
        <v/>
      </c>
      <c r="M146" s="104" t="str" cm="1">
        <f t="array" ref="M146">IF(ISBLANK($A146),"",TRIM(INDEX(MVI_Sample!$A:$CC,$A146, M$1)))</f>
        <v/>
      </c>
      <c r="N146" s="104" t="str" cm="1">
        <f t="array" ref="N146">IF(ISBLANK($A146),"",TRIM(INDEX(MVI_Sample!$A:$CC,$A146, N$1)))</f>
        <v/>
      </c>
      <c r="O146" s="104" t="str" cm="1">
        <f t="array" ref="O146">IF(ISBLANK($A146),"",TRIM(INDEX(MVI_Sample!$A:$CC,$A146, O$1)))</f>
        <v/>
      </c>
      <c r="P146" s="80" t="str" cm="1">
        <f t="array" ref="P146">IF(ISBLANK($A146),"",TRIM(INDEX(MVI_Sample!$A:$CC,$A146, P$1)))</f>
        <v/>
      </c>
      <c r="Q146" s="80" t="str" cm="1">
        <f t="array" ref="Q146">IF(ISBLANK($A146),"",TRIM(INDEX(MVI_Sample!$A:$CC,$A146, Q$1)))</f>
        <v/>
      </c>
      <c r="R146" s="104" t="str" cm="1">
        <f t="array" ref="R146">IF(ISBLANK($A146),"",TRIM(INDEX(MVI_Sample!$A:$CC,$A146, R$1)))</f>
        <v/>
      </c>
    </row>
    <row r="147" spans="1:18" ht="15.75" x14ac:dyDescent="0.25">
      <c r="A147" s="60"/>
      <c r="B147" s="60" t="str" cm="1">
        <f t="array" ref="B147">IF(ISBLANK($A147), "", TRIM(IF(ISNUMBER(SEARCH("%)", INDEX(MVI_Sample!$A:$CC, $A147, B$1))), LEFT(INDEX(MVI_Sample!$A:$CC, $A147, B$1), FIND("(", INDEX(MVI_Sample!$A:$CC, $A147, B$1)) - 2), INDEX(MVI_Sample!$A:$CC, $A147, B$1))))</f>
        <v/>
      </c>
      <c r="C147" s="60" t="str" cm="1">
        <f t="array" ref="C147">IF(ISBLANK($A147),"",TRIM(INDEX(MVI_Sample!$A:$CC,$A147, C$1)))</f>
        <v/>
      </c>
      <c r="D147" s="60" t="str" cm="1">
        <f t="array" ref="D147">IF(ISBLANK($A147),"",TRIM(INDEX(MVI_Sample!C:C,$A147)))</f>
        <v/>
      </c>
      <c r="E147" s="60" t="e">
        <f>VLOOKUP(B147,Country_Info!C$2:F$30,2, FALSE)</f>
        <v>#N/A</v>
      </c>
      <c r="F147" s="60" t="str" cm="1">
        <f t="array" ref="F147">IF(ISBLANK($A147),"",TRIM(INDEX(MVI_Sample!$A:$CC,$A147, F$1)))</f>
        <v/>
      </c>
      <c r="G147" s="60" t="e">
        <f>IF(VLOOKUP(B147, Country_Info!C$2:F$30, 3, FALSE)="", "", VLOOKUP(B147, Country_Info!C$2:F$30, 3, FALSE))</f>
        <v>#N/A</v>
      </c>
      <c r="H147" s="60" t="str" cm="1">
        <f t="array" ref="H147">IF(ISBLANK($A147),"",TRIM(INDEX(MVI_Sample!$A:$CC,$A147, H$1)))</f>
        <v/>
      </c>
      <c r="I147" s="104" t="str" cm="1">
        <f t="array" ref="I147">IF(ISBLANK($A147),"",TRIM(INDEX(MVI_Sample!$A:$CC,$A147, I$1)))</f>
        <v/>
      </c>
      <c r="J147" s="104" t="str" cm="1">
        <f t="array" ref="J147">IF(ISBLANK($A147),"",TRIM(INDEX(MVI_Sample!$A:$CC,$A147, J$1)))</f>
        <v/>
      </c>
      <c r="K147" s="104" t="str" cm="1">
        <f t="array" ref="K147">IF(ISBLANK($A147),"",TRIM(INDEX(MVI_Sample!$A:$CC,$A147, K$1)))</f>
        <v/>
      </c>
      <c r="L147" s="104" t="str" cm="1">
        <f t="array" ref="L147">IF(ISBLANK($A147),"",TRIM(INDEX(MVI_Sample!$A:$CC,$A147, L$1)))</f>
        <v/>
      </c>
      <c r="M147" s="104" t="str" cm="1">
        <f t="array" ref="M147">IF(ISBLANK($A147),"",TRIM(INDEX(MVI_Sample!$A:$CC,$A147, M$1)))</f>
        <v/>
      </c>
      <c r="N147" s="104" t="str" cm="1">
        <f t="array" ref="N147">IF(ISBLANK($A147),"",TRIM(INDEX(MVI_Sample!$A:$CC,$A147, N$1)))</f>
        <v/>
      </c>
      <c r="O147" s="104" t="str" cm="1">
        <f t="array" ref="O147">IF(ISBLANK($A147),"",TRIM(INDEX(MVI_Sample!$A:$CC,$A147, O$1)))</f>
        <v/>
      </c>
      <c r="P147" s="80" t="str" cm="1">
        <f t="array" ref="P147">IF(ISBLANK($A147),"",TRIM(INDEX(MVI_Sample!$A:$CC,$A147, P$1)))</f>
        <v/>
      </c>
      <c r="Q147" s="80" t="str" cm="1">
        <f t="array" ref="Q147">IF(ISBLANK($A147),"",TRIM(INDEX(MVI_Sample!$A:$CC,$A147, Q$1)))</f>
        <v/>
      </c>
      <c r="R147" s="104" t="str" cm="1">
        <f t="array" ref="R147">IF(ISBLANK($A147),"",TRIM(INDEX(MVI_Sample!$A:$CC,$A147, R$1)))</f>
        <v/>
      </c>
    </row>
    <row r="148" spans="1:18" ht="15.75" x14ac:dyDescent="0.25">
      <c r="A148" s="60"/>
      <c r="B148" s="60" t="str" cm="1">
        <f t="array" ref="B148">IF(ISBLANK($A148), "", TRIM(IF(ISNUMBER(SEARCH("%)", INDEX(MVI_Sample!$A:$CC, $A148, B$1))), LEFT(INDEX(MVI_Sample!$A:$CC, $A148, B$1), FIND("(", INDEX(MVI_Sample!$A:$CC, $A148, B$1)) - 2), INDEX(MVI_Sample!$A:$CC, $A148, B$1))))</f>
        <v/>
      </c>
      <c r="C148" s="60" t="str" cm="1">
        <f t="array" ref="C148">IF(ISBLANK($A148),"",TRIM(INDEX(MVI_Sample!$A:$CC,$A148, C$1)))</f>
        <v/>
      </c>
      <c r="D148" s="60" t="str" cm="1">
        <f t="array" ref="D148">IF(ISBLANK($A148),"",TRIM(INDEX(MVI_Sample!C:C,$A148)))</f>
        <v/>
      </c>
      <c r="E148" s="60" t="e">
        <f>VLOOKUP(B148,Country_Info!C$2:F$30,2, FALSE)</f>
        <v>#N/A</v>
      </c>
      <c r="F148" s="60" t="str" cm="1">
        <f t="array" ref="F148">IF(ISBLANK($A148),"",TRIM(INDEX(MVI_Sample!$A:$CC,$A148, F$1)))</f>
        <v/>
      </c>
      <c r="G148" s="60" t="e">
        <f>IF(VLOOKUP(B148, Country_Info!C$2:F$30, 3, FALSE)="", "", VLOOKUP(B148, Country_Info!C$2:F$30, 3, FALSE))</f>
        <v>#N/A</v>
      </c>
      <c r="H148" s="60" t="str" cm="1">
        <f t="array" ref="H148">IF(ISBLANK($A148),"",TRIM(INDEX(MVI_Sample!$A:$CC,$A148, H$1)))</f>
        <v/>
      </c>
      <c r="I148" s="104" t="str" cm="1">
        <f t="array" ref="I148">IF(ISBLANK($A148),"",TRIM(INDEX(MVI_Sample!$A:$CC,$A148, I$1)))</f>
        <v/>
      </c>
      <c r="J148" s="104" t="str" cm="1">
        <f t="array" ref="J148">IF(ISBLANK($A148),"",TRIM(INDEX(MVI_Sample!$A:$CC,$A148, J$1)))</f>
        <v/>
      </c>
      <c r="K148" s="104" t="str" cm="1">
        <f t="array" ref="K148">IF(ISBLANK($A148),"",TRIM(INDEX(MVI_Sample!$A:$CC,$A148, K$1)))</f>
        <v/>
      </c>
      <c r="L148" s="104" t="str" cm="1">
        <f t="array" ref="L148">IF(ISBLANK($A148),"",TRIM(INDEX(MVI_Sample!$A:$CC,$A148, L$1)))</f>
        <v/>
      </c>
      <c r="M148" s="104" t="str" cm="1">
        <f t="array" ref="M148">IF(ISBLANK($A148),"",TRIM(INDEX(MVI_Sample!$A:$CC,$A148, M$1)))</f>
        <v/>
      </c>
      <c r="N148" s="104" t="str" cm="1">
        <f t="array" ref="N148">IF(ISBLANK($A148),"",TRIM(INDEX(MVI_Sample!$A:$CC,$A148, N$1)))</f>
        <v/>
      </c>
      <c r="O148" s="104" t="str" cm="1">
        <f t="array" ref="O148">IF(ISBLANK($A148),"",TRIM(INDEX(MVI_Sample!$A:$CC,$A148, O$1)))</f>
        <v/>
      </c>
      <c r="P148" s="80" t="str" cm="1">
        <f t="array" ref="P148">IF(ISBLANK($A148),"",TRIM(INDEX(MVI_Sample!$A:$CC,$A148, P$1)))</f>
        <v/>
      </c>
      <c r="Q148" s="80" t="str" cm="1">
        <f t="array" ref="Q148">IF(ISBLANK($A148),"",TRIM(INDEX(MVI_Sample!$A:$CC,$A148, Q$1)))</f>
        <v/>
      </c>
      <c r="R148" s="104" t="str" cm="1">
        <f t="array" ref="R148">IF(ISBLANK($A148),"",TRIM(INDEX(MVI_Sample!$A:$CC,$A148, R$1)))</f>
        <v/>
      </c>
    </row>
    <row r="149" spans="1:18" ht="15.75" x14ac:dyDescent="0.25">
      <c r="A149" s="60"/>
      <c r="B149" s="60" t="str" cm="1">
        <f t="array" ref="B149">IF(ISBLANK($A149), "", TRIM(IF(ISNUMBER(SEARCH("%)", INDEX(MVI_Sample!$A:$CC, $A149, B$1))), LEFT(INDEX(MVI_Sample!$A:$CC, $A149, B$1), FIND("(", INDEX(MVI_Sample!$A:$CC, $A149, B$1)) - 2), INDEX(MVI_Sample!$A:$CC, $A149, B$1))))</f>
        <v/>
      </c>
      <c r="C149" s="60" t="str" cm="1">
        <f t="array" ref="C149">IF(ISBLANK($A149),"",TRIM(INDEX(MVI_Sample!$A:$CC,$A149, C$1)))</f>
        <v/>
      </c>
      <c r="D149" s="60" t="str" cm="1">
        <f t="array" ref="D149">IF(ISBLANK($A149),"",TRIM(INDEX(MVI_Sample!C:C,$A149)))</f>
        <v/>
      </c>
      <c r="E149" s="60" t="e">
        <f>VLOOKUP(B149,Country_Info!C$2:F$30,2, FALSE)</f>
        <v>#N/A</v>
      </c>
      <c r="F149" s="60" t="str" cm="1">
        <f t="array" ref="F149">IF(ISBLANK($A149),"",TRIM(INDEX(MVI_Sample!$A:$CC,$A149, F$1)))</f>
        <v/>
      </c>
      <c r="G149" s="60" t="e">
        <f>IF(VLOOKUP(B149, Country_Info!C$2:F$30, 3, FALSE)="", "", VLOOKUP(B149, Country_Info!C$2:F$30, 3, FALSE))</f>
        <v>#N/A</v>
      </c>
      <c r="H149" s="60" t="str" cm="1">
        <f t="array" ref="H149">IF(ISBLANK($A149),"",TRIM(INDEX(MVI_Sample!$A:$CC,$A149, H$1)))</f>
        <v/>
      </c>
      <c r="I149" s="104" t="str" cm="1">
        <f t="array" ref="I149">IF(ISBLANK($A149),"",TRIM(INDEX(MVI_Sample!$A:$CC,$A149, I$1)))</f>
        <v/>
      </c>
      <c r="J149" s="104" t="str" cm="1">
        <f t="array" ref="J149">IF(ISBLANK($A149),"",TRIM(INDEX(MVI_Sample!$A:$CC,$A149, J$1)))</f>
        <v/>
      </c>
      <c r="K149" s="104" t="str" cm="1">
        <f t="array" ref="K149">IF(ISBLANK($A149),"",TRIM(INDEX(MVI_Sample!$A:$CC,$A149, K$1)))</f>
        <v/>
      </c>
      <c r="L149" s="104" t="str" cm="1">
        <f t="array" ref="L149">IF(ISBLANK($A149),"",TRIM(INDEX(MVI_Sample!$A:$CC,$A149, L$1)))</f>
        <v/>
      </c>
      <c r="M149" s="104" t="str" cm="1">
        <f t="array" ref="M149">IF(ISBLANK($A149),"",TRIM(INDEX(MVI_Sample!$A:$CC,$A149, M$1)))</f>
        <v/>
      </c>
      <c r="N149" s="104" t="str" cm="1">
        <f t="array" ref="N149">IF(ISBLANK($A149),"",TRIM(INDEX(MVI_Sample!$A:$CC,$A149, N$1)))</f>
        <v/>
      </c>
      <c r="O149" s="104" t="str" cm="1">
        <f t="array" ref="O149">IF(ISBLANK($A149),"",TRIM(INDEX(MVI_Sample!$A:$CC,$A149, O$1)))</f>
        <v/>
      </c>
      <c r="P149" s="80" t="str" cm="1">
        <f t="array" ref="P149">IF(ISBLANK($A149),"",TRIM(INDEX(MVI_Sample!$A:$CC,$A149, P$1)))</f>
        <v/>
      </c>
      <c r="Q149" s="80" t="str" cm="1">
        <f t="array" ref="Q149">IF(ISBLANK($A149),"",TRIM(INDEX(MVI_Sample!$A:$CC,$A149, Q$1)))</f>
        <v/>
      </c>
      <c r="R149" s="104" t="str" cm="1">
        <f t="array" ref="R149">IF(ISBLANK($A149),"",TRIM(INDEX(MVI_Sample!$A:$CC,$A149, R$1)))</f>
        <v/>
      </c>
    </row>
    <row r="150" spans="1:18" ht="15.75" x14ac:dyDescent="0.25">
      <c r="A150" s="60"/>
      <c r="B150" s="60" t="str" cm="1">
        <f t="array" ref="B150">IF(ISBLANK($A150), "", TRIM(IF(ISNUMBER(SEARCH("%)", INDEX(MVI_Sample!$A:$CC, $A150, B$1))), LEFT(INDEX(MVI_Sample!$A:$CC, $A150, B$1), FIND("(", INDEX(MVI_Sample!$A:$CC, $A150, B$1)) - 2), INDEX(MVI_Sample!$A:$CC, $A150, B$1))))</f>
        <v/>
      </c>
      <c r="C150" s="60" t="str" cm="1">
        <f t="array" ref="C150">IF(ISBLANK($A150),"",TRIM(INDEX(MVI_Sample!$A:$CC,$A150, C$1)))</f>
        <v/>
      </c>
      <c r="D150" s="60" t="str" cm="1">
        <f t="array" ref="D150">IF(ISBLANK($A150),"",TRIM(INDEX(MVI_Sample!C:C,$A150)))</f>
        <v/>
      </c>
      <c r="E150" s="60" t="e">
        <f>VLOOKUP(B150,Country_Info!C$2:F$30,2, FALSE)</f>
        <v>#N/A</v>
      </c>
      <c r="F150" s="60" t="str" cm="1">
        <f t="array" ref="F150">IF(ISBLANK($A150),"",TRIM(INDEX(MVI_Sample!$A:$CC,$A150, F$1)))</f>
        <v/>
      </c>
      <c r="G150" s="60" t="e">
        <f>IF(VLOOKUP(B150, Country_Info!C$2:F$30, 3, FALSE)="", "", VLOOKUP(B150, Country_Info!C$2:F$30, 3, FALSE))</f>
        <v>#N/A</v>
      </c>
      <c r="H150" s="60" t="str" cm="1">
        <f t="array" ref="H150">IF(ISBLANK($A150),"",TRIM(INDEX(MVI_Sample!$A:$CC,$A150, H$1)))</f>
        <v/>
      </c>
      <c r="I150" s="104" t="str" cm="1">
        <f t="array" ref="I150">IF(ISBLANK($A150),"",TRIM(INDEX(MVI_Sample!$A:$CC,$A150, I$1)))</f>
        <v/>
      </c>
      <c r="J150" s="104" t="str" cm="1">
        <f t="array" ref="J150">IF(ISBLANK($A150),"",TRIM(INDEX(MVI_Sample!$A:$CC,$A150, J$1)))</f>
        <v/>
      </c>
      <c r="K150" s="104" t="str" cm="1">
        <f t="array" ref="K150">IF(ISBLANK($A150),"",TRIM(INDEX(MVI_Sample!$A:$CC,$A150, K$1)))</f>
        <v/>
      </c>
      <c r="L150" s="104" t="str" cm="1">
        <f t="array" ref="L150">IF(ISBLANK($A150),"",TRIM(INDEX(MVI_Sample!$A:$CC,$A150, L$1)))</f>
        <v/>
      </c>
      <c r="M150" s="104" t="str" cm="1">
        <f t="array" ref="M150">IF(ISBLANK($A150),"",TRIM(INDEX(MVI_Sample!$A:$CC,$A150, M$1)))</f>
        <v/>
      </c>
      <c r="N150" s="104" t="str" cm="1">
        <f t="array" ref="N150">IF(ISBLANK($A150),"",TRIM(INDEX(MVI_Sample!$A:$CC,$A150, N$1)))</f>
        <v/>
      </c>
      <c r="O150" s="104" t="str" cm="1">
        <f t="array" ref="O150">IF(ISBLANK($A150),"",TRIM(INDEX(MVI_Sample!$A:$CC,$A150, O$1)))</f>
        <v/>
      </c>
      <c r="P150" s="80" t="str" cm="1">
        <f t="array" ref="P150">IF(ISBLANK($A150),"",TRIM(INDEX(MVI_Sample!$A:$CC,$A150, P$1)))</f>
        <v/>
      </c>
      <c r="Q150" s="80" t="str" cm="1">
        <f t="array" ref="Q150">IF(ISBLANK($A150),"",TRIM(INDEX(MVI_Sample!$A:$CC,$A150, Q$1)))</f>
        <v/>
      </c>
      <c r="R150" s="104" t="str" cm="1">
        <f t="array" ref="R150">IF(ISBLANK($A150),"",TRIM(INDEX(MVI_Sample!$A:$CC,$A150, R$1)))</f>
        <v/>
      </c>
    </row>
    <row r="151" spans="1:18" ht="15.75" x14ac:dyDescent="0.25">
      <c r="A151" s="60"/>
      <c r="B151" s="60" t="str" cm="1">
        <f t="array" ref="B151">IF(ISBLANK($A151), "", TRIM(IF(ISNUMBER(SEARCH("%)", INDEX(MVI_Sample!$A:$CC, $A151, B$1))), LEFT(INDEX(MVI_Sample!$A:$CC, $A151, B$1), FIND("(", INDEX(MVI_Sample!$A:$CC, $A151, B$1)) - 2), INDEX(MVI_Sample!$A:$CC, $A151, B$1))))</f>
        <v/>
      </c>
      <c r="C151" s="60" t="str" cm="1">
        <f t="array" ref="C151">IF(ISBLANK($A151),"",TRIM(INDEX(MVI_Sample!$A:$CC,$A151, C$1)))</f>
        <v/>
      </c>
      <c r="D151" s="60" t="str" cm="1">
        <f t="array" ref="D151">IF(ISBLANK($A151),"",TRIM(INDEX(MVI_Sample!C:C,$A151)))</f>
        <v/>
      </c>
      <c r="E151" s="60" t="e">
        <f>VLOOKUP(B151,Country_Info!C$2:F$30,2, FALSE)</f>
        <v>#N/A</v>
      </c>
      <c r="F151" s="60" t="str" cm="1">
        <f t="array" ref="F151">IF(ISBLANK($A151),"",TRIM(INDEX(MVI_Sample!$A:$CC,$A151, F$1)))</f>
        <v/>
      </c>
      <c r="G151" s="60" t="e">
        <f>IF(VLOOKUP(B151, Country_Info!C$2:F$30, 3, FALSE)="", "", VLOOKUP(B151, Country_Info!C$2:F$30, 3, FALSE))</f>
        <v>#N/A</v>
      </c>
      <c r="H151" s="60" t="str" cm="1">
        <f t="array" ref="H151">IF(ISBLANK($A151),"",TRIM(INDEX(MVI_Sample!$A:$CC,$A151, H$1)))</f>
        <v/>
      </c>
      <c r="I151" s="104" t="str" cm="1">
        <f t="array" ref="I151">IF(ISBLANK($A151),"",TRIM(INDEX(MVI_Sample!$A:$CC,$A151, I$1)))</f>
        <v/>
      </c>
      <c r="J151" s="104" t="str" cm="1">
        <f t="array" ref="J151">IF(ISBLANK($A151),"",TRIM(INDEX(MVI_Sample!$A:$CC,$A151, J$1)))</f>
        <v/>
      </c>
      <c r="K151" s="104" t="str" cm="1">
        <f t="array" ref="K151">IF(ISBLANK($A151),"",TRIM(INDEX(MVI_Sample!$A:$CC,$A151, K$1)))</f>
        <v/>
      </c>
      <c r="L151" s="104" t="str" cm="1">
        <f t="array" ref="L151">IF(ISBLANK($A151),"",TRIM(INDEX(MVI_Sample!$A:$CC,$A151, L$1)))</f>
        <v/>
      </c>
      <c r="M151" s="104" t="str" cm="1">
        <f t="array" ref="M151">IF(ISBLANK($A151),"",TRIM(INDEX(MVI_Sample!$A:$CC,$A151, M$1)))</f>
        <v/>
      </c>
      <c r="N151" s="104" t="str" cm="1">
        <f t="array" ref="N151">IF(ISBLANK($A151),"",TRIM(INDEX(MVI_Sample!$A:$CC,$A151, N$1)))</f>
        <v/>
      </c>
      <c r="O151" s="104" t="str" cm="1">
        <f t="array" ref="O151">IF(ISBLANK($A151),"",TRIM(INDEX(MVI_Sample!$A:$CC,$A151, O$1)))</f>
        <v/>
      </c>
      <c r="P151" s="80" t="str" cm="1">
        <f t="array" ref="P151">IF(ISBLANK($A151),"",TRIM(INDEX(MVI_Sample!$A:$CC,$A151, P$1)))</f>
        <v/>
      </c>
      <c r="Q151" s="80" t="str" cm="1">
        <f t="array" ref="Q151">IF(ISBLANK($A151),"",TRIM(INDEX(MVI_Sample!$A:$CC,$A151, Q$1)))</f>
        <v/>
      </c>
      <c r="R151" s="104" t="str" cm="1">
        <f t="array" ref="R151">IF(ISBLANK($A151),"",TRIM(INDEX(MVI_Sample!$A:$CC,$A151, R$1)))</f>
        <v/>
      </c>
    </row>
    <row r="152" spans="1:18" ht="15.75" x14ac:dyDescent="0.25">
      <c r="A152" s="60"/>
      <c r="B152" s="60" t="str" cm="1">
        <f t="array" ref="B152">IF(ISBLANK($A152), "", TRIM(IF(ISNUMBER(SEARCH("%)", INDEX(MVI_Sample!$A:$CC, $A152, B$1))), LEFT(INDEX(MVI_Sample!$A:$CC, $A152, B$1), FIND("(", INDEX(MVI_Sample!$A:$CC, $A152, B$1)) - 2), INDEX(MVI_Sample!$A:$CC, $A152, B$1))))</f>
        <v/>
      </c>
      <c r="C152" s="60" t="str" cm="1">
        <f t="array" ref="C152">IF(ISBLANK($A152),"",TRIM(INDEX(MVI_Sample!$A:$CC,$A152, C$1)))</f>
        <v/>
      </c>
      <c r="D152" s="60" t="str" cm="1">
        <f t="array" ref="D152">IF(ISBLANK($A152),"",TRIM(INDEX(MVI_Sample!C:C,$A152)))</f>
        <v/>
      </c>
      <c r="E152" s="60" t="e">
        <f>VLOOKUP(B152,Country_Info!C$2:F$30,2, FALSE)</f>
        <v>#N/A</v>
      </c>
      <c r="F152" s="60" t="str" cm="1">
        <f t="array" ref="F152">IF(ISBLANK($A152),"",TRIM(INDEX(MVI_Sample!$A:$CC,$A152, F$1)))</f>
        <v/>
      </c>
      <c r="G152" s="60" t="e">
        <f>IF(VLOOKUP(B152, Country_Info!C$2:F$30, 3, FALSE)="", "", VLOOKUP(B152, Country_Info!C$2:F$30, 3, FALSE))</f>
        <v>#N/A</v>
      </c>
      <c r="H152" s="60" t="str" cm="1">
        <f t="array" ref="H152">IF(ISBLANK($A152),"",TRIM(INDEX(MVI_Sample!$A:$CC,$A152, H$1)))</f>
        <v/>
      </c>
      <c r="I152" s="104" t="str" cm="1">
        <f t="array" ref="I152">IF(ISBLANK($A152),"",TRIM(INDEX(MVI_Sample!$A:$CC,$A152, I$1)))</f>
        <v/>
      </c>
      <c r="J152" s="104" t="str" cm="1">
        <f t="array" ref="J152">IF(ISBLANK($A152),"",TRIM(INDEX(MVI_Sample!$A:$CC,$A152, J$1)))</f>
        <v/>
      </c>
      <c r="K152" s="104" t="str" cm="1">
        <f t="array" ref="K152">IF(ISBLANK($A152),"",TRIM(INDEX(MVI_Sample!$A:$CC,$A152, K$1)))</f>
        <v/>
      </c>
      <c r="L152" s="104" t="str" cm="1">
        <f t="array" ref="L152">IF(ISBLANK($A152),"",TRIM(INDEX(MVI_Sample!$A:$CC,$A152, L$1)))</f>
        <v/>
      </c>
      <c r="M152" s="104" t="str" cm="1">
        <f t="array" ref="M152">IF(ISBLANK($A152),"",TRIM(INDEX(MVI_Sample!$A:$CC,$A152, M$1)))</f>
        <v/>
      </c>
      <c r="N152" s="104" t="str" cm="1">
        <f t="array" ref="N152">IF(ISBLANK($A152),"",TRIM(INDEX(MVI_Sample!$A:$CC,$A152, N$1)))</f>
        <v/>
      </c>
      <c r="O152" s="104" t="str" cm="1">
        <f t="array" ref="O152">IF(ISBLANK($A152),"",TRIM(INDEX(MVI_Sample!$A:$CC,$A152, O$1)))</f>
        <v/>
      </c>
      <c r="P152" s="80" t="str" cm="1">
        <f t="array" ref="P152">IF(ISBLANK($A152),"",TRIM(INDEX(MVI_Sample!$A:$CC,$A152, P$1)))</f>
        <v/>
      </c>
      <c r="Q152" s="80" t="str" cm="1">
        <f t="array" ref="Q152">IF(ISBLANK($A152),"",TRIM(INDEX(MVI_Sample!$A:$CC,$A152, Q$1)))</f>
        <v/>
      </c>
      <c r="R152" s="104" t="str" cm="1">
        <f t="array" ref="R152">IF(ISBLANK($A152),"",TRIM(INDEX(MVI_Sample!$A:$CC,$A152, R$1)))</f>
        <v/>
      </c>
    </row>
    <row r="153" spans="1:18" ht="15.75" x14ac:dyDescent="0.25">
      <c r="A153" s="60"/>
      <c r="B153" s="60" t="str" cm="1">
        <f t="array" ref="B153">IF(ISBLANK($A153), "", TRIM(IF(ISNUMBER(SEARCH("%)", INDEX(MVI_Sample!$A:$CC, $A153, B$1))), LEFT(INDEX(MVI_Sample!$A:$CC, $A153, B$1), FIND("(", INDEX(MVI_Sample!$A:$CC, $A153, B$1)) - 2), INDEX(MVI_Sample!$A:$CC, $A153, B$1))))</f>
        <v/>
      </c>
      <c r="C153" s="60" t="str" cm="1">
        <f t="array" ref="C153">IF(ISBLANK($A153),"",TRIM(INDEX(MVI_Sample!$A:$CC,$A153, C$1)))</f>
        <v/>
      </c>
      <c r="D153" s="60" t="str" cm="1">
        <f t="array" ref="D153">IF(ISBLANK($A153),"",TRIM(INDEX(MVI_Sample!C:C,$A153)))</f>
        <v/>
      </c>
      <c r="E153" s="60" t="e">
        <f>VLOOKUP(B153,Country_Info!C$2:F$30,2, FALSE)</f>
        <v>#N/A</v>
      </c>
      <c r="F153" s="60" t="str" cm="1">
        <f t="array" ref="F153">IF(ISBLANK($A153),"",TRIM(INDEX(MVI_Sample!$A:$CC,$A153, F$1)))</f>
        <v/>
      </c>
      <c r="G153" s="60" t="e">
        <f>IF(VLOOKUP(B153, Country_Info!C$2:F$30, 3, FALSE)="", "", VLOOKUP(B153, Country_Info!C$2:F$30, 3, FALSE))</f>
        <v>#N/A</v>
      </c>
      <c r="H153" s="60" t="str" cm="1">
        <f t="array" ref="H153">IF(ISBLANK($A153),"",TRIM(INDEX(MVI_Sample!$A:$CC,$A153, H$1)))</f>
        <v/>
      </c>
      <c r="I153" s="104" t="str" cm="1">
        <f t="array" ref="I153">IF(ISBLANK($A153),"",TRIM(INDEX(MVI_Sample!$A:$CC,$A153, I$1)))</f>
        <v/>
      </c>
      <c r="J153" s="104" t="str" cm="1">
        <f t="array" ref="J153">IF(ISBLANK($A153),"",TRIM(INDEX(MVI_Sample!$A:$CC,$A153, J$1)))</f>
        <v/>
      </c>
      <c r="K153" s="104" t="str" cm="1">
        <f t="array" ref="K153">IF(ISBLANK($A153),"",TRIM(INDEX(MVI_Sample!$A:$CC,$A153, K$1)))</f>
        <v/>
      </c>
      <c r="L153" s="104" t="str" cm="1">
        <f t="array" ref="L153">IF(ISBLANK($A153),"",TRIM(INDEX(MVI_Sample!$A:$CC,$A153, L$1)))</f>
        <v/>
      </c>
      <c r="M153" s="104" t="str" cm="1">
        <f t="array" ref="M153">IF(ISBLANK($A153),"",TRIM(INDEX(MVI_Sample!$A:$CC,$A153, M$1)))</f>
        <v/>
      </c>
      <c r="N153" s="104" t="str" cm="1">
        <f t="array" ref="N153">IF(ISBLANK($A153),"",TRIM(INDEX(MVI_Sample!$A:$CC,$A153, N$1)))</f>
        <v/>
      </c>
      <c r="O153" s="104" t="str" cm="1">
        <f t="array" ref="O153">IF(ISBLANK($A153),"",TRIM(INDEX(MVI_Sample!$A:$CC,$A153, O$1)))</f>
        <v/>
      </c>
      <c r="P153" s="80" t="str" cm="1">
        <f t="array" ref="P153">IF(ISBLANK($A153),"",TRIM(INDEX(MVI_Sample!$A:$CC,$A153, P$1)))</f>
        <v/>
      </c>
      <c r="Q153" s="80" t="str" cm="1">
        <f t="array" ref="Q153">IF(ISBLANK($A153),"",TRIM(INDEX(MVI_Sample!$A:$CC,$A153, Q$1)))</f>
        <v/>
      </c>
      <c r="R153" s="104" t="str" cm="1">
        <f t="array" ref="R153">IF(ISBLANK($A153),"",TRIM(INDEX(MVI_Sample!$A:$CC,$A153, R$1)))</f>
        <v/>
      </c>
    </row>
    <row r="154" spans="1:18" ht="15.75" x14ac:dyDescent="0.25">
      <c r="A154" s="60"/>
      <c r="B154" s="60" t="str" cm="1">
        <f t="array" ref="B154">IF(ISBLANK($A154), "", TRIM(IF(ISNUMBER(SEARCH("%)", INDEX(MVI_Sample!$A:$CC, $A154, B$1))), LEFT(INDEX(MVI_Sample!$A:$CC, $A154, B$1), FIND("(", INDEX(MVI_Sample!$A:$CC, $A154, B$1)) - 2), INDEX(MVI_Sample!$A:$CC, $A154, B$1))))</f>
        <v/>
      </c>
      <c r="C154" s="60" t="str" cm="1">
        <f t="array" ref="C154">IF(ISBLANK($A154),"",TRIM(INDEX(MVI_Sample!$A:$CC,$A154, C$1)))</f>
        <v/>
      </c>
      <c r="D154" s="60" t="str" cm="1">
        <f t="array" ref="D154">IF(ISBLANK($A154),"",TRIM(INDEX(MVI_Sample!C:C,$A154)))</f>
        <v/>
      </c>
      <c r="E154" s="60" t="e">
        <f>VLOOKUP(B154,Country_Info!C$2:F$30,2, FALSE)</f>
        <v>#N/A</v>
      </c>
      <c r="F154" s="60" t="str" cm="1">
        <f t="array" ref="F154">IF(ISBLANK($A154),"",TRIM(INDEX(MVI_Sample!$A:$CC,$A154, F$1)))</f>
        <v/>
      </c>
      <c r="G154" s="60" t="e">
        <f>IF(VLOOKUP(B154, Country_Info!C$2:F$30, 3, FALSE)="", "", VLOOKUP(B154, Country_Info!C$2:F$30, 3, FALSE))</f>
        <v>#N/A</v>
      </c>
      <c r="H154" s="60" t="str" cm="1">
        <f t="array" ref="H154">IF(ISBLANK($A154),"",TRIM(INDEX(MVI_Sample!$A:$CC,$A154, H$1)))</f>
        <v/>
      </c>
      <c r="I154" s="104" t="str" cm="1">
        <f t="array" ref="I154">IF(ISBLANK($A154),"",TRIM(INDEX(MVI_Sample!$A:$CC,$A154, I$1)))</f>
        <v/>
      </c>
      <c r="J154" s="104" t="str" cm="1">
        <f t="array" ref="J154">IF(ISBLANK($A154),"",TRIM(INDEX(MVI_Sample!$A:$CC,$A154, J$1)))</f>
        <v/>
      </c>
      <c r="K154" s="104" t="str" cm="1">
        <f t="array" ref="K154">IF(ISBLANK($A154),"",TRIM(INDEX(MVI_Sample!$A:$CC,$A154, K$1)))</f>
        <v/>
      </c>
      <c r="L154" s="104" t="str" cm="1">
        <f t="array" ref="L154">IF(ISBLANK($A154),"",TRIM(INDEX(MVI_Sample!$A:$CC,$A154, L$1)))</f>
        <v/>
      </c>
      <c r="M154" s="104" t="str" cm="1">
        <f t="array" ref="M154">IF(ISBLANK($A154),"",TRIM(INDEX(MVI_Sample!$A:$CC,$A154, M$1)))</f>
        <v/>
      </c>
      <c r="N154" s="104" t="str" cm="1">
        <f t="array" ref="N154">IF(ISBLANK($A154),"",TRIM(INDEX(MVI_Sample!$A:$CC,$A154, N$1)))</f>
        <v/>
      </c>
      <c r="O154" s="104" t="str" cm="1">
        <f t="array" ref="O154">IF(ISBLANK($A154),"",TRIM(INDEX(MVI_Sample!$A:$CC,$A154, O$1)))</f>
        <v/>
      </c>
      <c r="P154" s="80" t="str" cm="1">
        <f t="array" ref="P154">IF(ISBLANK($A154),"",TRIM(INDEX(MVI_Sample!$A:$CC,$A154, P$1)))</f>
        <v/>
      </c>
      <c r="Q154" s="80" t="str" cm="1">
        <f t="array" ref="Q154">IF(ISBLANK($A154),"",TRIM(INDEX(MVI_Sample!$A:$CC,$A154, Q$1)))</f>
        <v/>
      </c>
      <c r="R154" s="104" t="str" cm="1">
        <f t="array" ref="R154">IF(ISBLANK($A154),"",TRIM(INDEX(MVI_Sample!$A:$CC,$A154, R$1)))</f>
        <v/>
      </c>
    </row>
    <row r="155" spans="1:18" ht="15.75" x14ac:dyDescent="0.25">
      <c r="A155" s="60"/>
      <c r="B155" s="60" t="str" cm="1">
        <f t="array" ref="B155">IF(ISBLANK($A155), "", TRIM(IF(ISNUMBER(SEARCH("%)", INDEX(MVI_Sample!$A:$CC, $A155, B$1))), LEFT(INDEX(MVI_Sample!$A:$CC, $A155, B$1), FIND("(", INDEX(MVI_Sample!$A:$CC, $A155, B$1)) - 2), INDEX(MVI_Sample!$A:$CC, $A155, B$1))))</f>
        <v/>
      </c>
      <c r="C155" s="60" t="str" cm="1">
        <f t="array" ref="C155">IF(ISBLANK($A155),"",TRIM(INDEX(MVI_Sample!$A:$CC,$A155, C$1)))</f>
        <v/>
      </c>
      <c r="D155" s="60" t="str" cm="1">
        <f t="array" ref="D155">IF(ISBLANK($A155),"",TRIM(INDEX(MVI_Sample!C:C,$A155)))</f>
        <v/>
      </c>
      <c r="E155" s="60" t="e">
        <f>VLOOKUP(B155,Country_Info!C$2:F$30,2, FALSE)</f>
        <v>#N/A</v>
      </c>
      <c r="F155" s="60" t="str" cm="1">
        <f t="array" ref="F155">IF(ISBLANK($A155),"",TRIM(INDEX(MVI_Sample!$A:$CC,$A155, F$1)))</f>
        <v/>
      </c>
      <c r="G155" s="60" t="e">
        <f>IF(VLOOKUP(B155, Country_Info!C$2:F$30, 3, FALSE)="", "", VLOOKUP(B155, Country_Info!C$2:F$30, 3, FALSE))</f>
        <v>#N/A</v>
      </c>
      <c r="H155" s="60" t="str" cm="1">
        <f t="array" ref="H155">IF(ISBLANK($A155),"",TRIM(INDEX(MVI_Sample!$A:$CC,$A155, H$1)))</f>
        <v/>
      </c>
      <c r="I155" s="104" t="str" cm="1">
        <f t="array" ref="I155">IF(ISBLANK($A155),"",TRIM(INDEX(MVI_Sample!$A:$CC,$A155, I$1)))</f>
        <v/>
      </c>
      <c r="J155" s="104" t="str" cm="1">
        <f t="array" ref="J155">IF(ISBLANK($A155),"",TRIM(INDEX(MVI_Sample!$A:$CC,$A155, J$1)))</f>
        <v/>
      </c>
      <c r="K155" s="104" t="str" cm="1">
        <f t="array" ref="K155">IF(ISBLANK($A155),"",TRIM(INDEX(MVI_Sample!$A:$CC,$A155, K$1)))</f>
        <v/>
      </c>
      <c r="L155" s="104" t="str" cm="1">
        <f t="array" ref="L155">IF(ISBLANK($A155),"",TRIM(INDEX(MVI_Sample!$A:$CC,$A155, L$1)))</f>
        <v/>
      </c>
      <c r="M155" s="104" t="str" cm="1">
        <f t="array" ref="M155">IF(ISBLANK($A155),"",TRIM(INDEX(MVI_Sample!$A:$CC,$A155, M$1)))</f>
        <v/>
      </c>
      <c r="N155" s="104" t="str" cm="1">
        <f t="array" ref="N155">IF(ISBLANK($A155),"",TRIM(INDEX(MVI_Sample!$A:$CC,$A155, N$1)))</f>
        <v/>
      </c>
      <c r="O155" s="104" t="str" cm="1">
        <f t="array" ref="O155">IF(ISBLANK($A155),"",TRIM(INDEX(MVI_Sample!$A:$CC,$A155, O$1)))</f>
        <v/>
      </c>
      <c r="P155" s="80" t="str" cm="1">
        <f t="array" ref="P155">IF(ISBLANK($A155),"",TRIM(INDEX(MVI_Sample!$A:$CC,$A155, P$1)))</f>
        <v/>
      </c>
      <c r="Q155" s="80" t="str" cm="1">
        <f t="array" ref="Q155">IF(ISBLANK($A155),"",TRIM(INDEX(MVI_Sample!$A:$CC,$A155, Q$1)))</f>
        <v/>
      </c>
      <c r="R155" s="104" t="str" cm="1">
        <f t="array" ref="R155">IF(ISBLANK($A155),"",TRIM(INDEX(MVI_Sample!$A:$CC,$A155, R$1)))</f>
        <v/>
      </c>
    </row>
    <row r="156" spans="1:18" ht="15.75" x14ac:dyDescent="0.25">
      <c r="A156" s="60"/>
      <c r="B156" s="60" t="str" cm="1">
        <f t="array" ref="B156">IF(ISBLANK($A156), "", TRIM(IF(ISNUMBER(SEARCH("%)", INDEX(MVI_Sample!$A:$CC, $A156, B$1))), LEFT(INDEX(MVI_Sample!$A:$CC, $A156, B$1), FIND("(", INDEX(MVI_Sample!$A:$CC, $A156, B$1)) - 2), INDEX(MVI_Sample!$A:$CC, $A156, B$1))))</f>
        <v/>
      </c>
      <c r="C156" s="60" t="str" cm="1">
        <f t="array" ref="C156">IF(ISBLANK($A156),"",TRIM(INDEX(MVI_Sample!$A:$CC,$A156, C$1)))</f>
        <v/>
      </c>
      <c r="D156" s="60" t="str" cm="1">
        <f t="array" ref="D156">IF(ISBLANK($A156),"",TRIM(INDEX(MVI_Sample!C:C,$A156)))</f>
        <v/>
      </c>
      <c r="E156" s="60" t="e">
        <f>VLOOKUP(B156,Country_Info!C$2:F$30,2, FALSE)</f>
        <v>#N/A</v>
      </c>
      <c r="F156" s="60" t="str" cm="1">
        <f t="array" ref="F156">IF(ISBLANK($A156),"",TRIM(INDEX(MVI_Sample!$A:$CC,$A156, F$1)))</f>
        <v/>
      </c>
      <c r="G156" s="60" t="e">
        <f>IF(VLOOKUP(B156, Country_Info!C$2:F$30, 3, FALSE)="", "", VLOOKUP(B156, Country_Info!C$2:F$30, 3, FALSE))</f>
        <v>#N/A</v>
      </c>
      <c r="H156" s="60" t="str" cm="1">
        <f t="array" ref="H156">IF(ISBLANK($A156),"",TRIM(INDEX(MVI_Sample!$A:$CC,$A156, H$1)))</f>
        <v/>
      </c>
      <c r="I156" s="104" t="str" cm="1">
        <f t="array" ref="I156">IF(ISBLANK($A156),"",TRIM(INDEX(MVI_Sample!$A:$CC,$A156, I$1)))</f>
        <v/>
      </c>
      <c r="J156" s="104" t="str" cm="1">
        <f t="array" ref="J156">IF(ISBLANK($A156),"",TRIM(INDEX(MVI_Sample!$A:$CC,$A156, J$1)))</f>
        <v/>
      </c>
      <c r="K156" s="104" t="str" cm="1">
        <f t="array" ref="K156">IF(ISBLANK($A156),"",TRIM(INDEX(MVI_Sample!$A:$CC,$A156, K$1)))</f>
        <v/>
      </c>
      <c r="L156" s="104" t="str" cm="1">
        <f t="array" ref="L156">IF(ISBLANK($A156),"",TRIM(INDEX(MVI_Sample!$A:$CC,$A156, L$1)))</f>
        <v/>
      </c>
      <c r="M156" s="104" t="str" cm="1">
        <f t="array" ref="M156">IF(ISBLANK($A156),"",TRIM(INDEX(MVI_Sample!$A:$CC,$A156, M$1)))</f>
        <v/>
      </c>
      <c r="N156" s="104" t="str" cm="1">
        <f t="array" ref="N156">IF(ISBLANK($A156),"",TRIM(INDEX(MVI_Sample!$A:$CC,$A156, N$1)))</f>
        <v/>
      </c>
      <c r="O156" s="104" t="str" cm="1">
        <f t="array" ref="O156">IF(ISBLANK($A156),"",TRIM(INDEX(MVI_Sample!$A:$CC,$A156, O$1)))</f>
        <v/>
      </c>
      <c r="P156" s="80" t="str" cm="1">
        <f t="array" ref="P156">IF(ISBLANK($A156),"",TRIM(INDEX(MVI_Sample!$A:$CC,$A156, P$1)))</f>
        <v/>
      </c>
      <c r="Q156" s="80" t="str" cm="1">
        <f t="array" ref="Q156">IF(ISBLANK($A156),"",TRIM(INDEX(MVI_Sample!$A:$CC,$A156, Q$1)))</f>
        <v/>
      </c>
      <c r="R156" s="104" t="str" cm="1">
        <f t="array" ref="R156">IF(ISBLANK($A156),"",TRIM(INDEX(MVI_Sample!$A:$CC,$A156, R$1)))</f>
        <v/>
      </c>
    </row>
    <row r="157" spans="1:18" ht="15.75" x14ac:dyDescent="0.25">
      <c r="A157" s="60"/>
      <c r="B157" s="60" t="str" cm="1">
        <f t="array" ref="B157">IF(ISBLANK($A157), "", TRIM(IF(ISNUMBER(SEARCH("%)", INDEX(MVI_Sample!$A:$CC, $A157, B$1))), LEFT(INDEX(MVI_Sample!$A:$CC, $A157, B$1), FIND("(", INDEX(MVI_Sample!$A:$CC, $A157, B$1)) - 2), INDEX(MVI_Sample!$A:$CC, $A157, B$1))))</f>
        <v/>
      </c>
      <c r="C157" s="60" t="str" cm="1">
        <f t="array" ref="C157">IF(ISBLANK($A157),"",TRIM(INDEX(MVI_Sample!$A:$CC,$A157, C$1)))</f>
        <v/>
      </c>
      <c r="D157" s="60" t="str" cm="1">
        <f t="array" ref="D157">IF(ISBLANK($A157),"",TRIM(INDEX(MVI_Sample!C:C,$A157)))</f>
        <v/>
      </c>
      <c r="E157" s="60" t="e">
        <f>VLOOKUP(B157,Country_Info!C$2:F$30,2, FALSE)</f>
        <v>#N/A</v>
      </c>
      <c r="F157" s="60" t="str" cm="1">
        <f t="array" ref="F157">IF(ISBLANK($A157),"",TRIM(INDEX(MVI_Sample!$A:$CC,$A157, F$1)))</f>
        <v/>
      </c>
      <c r="G157" s="60" t="e">
        <f>IF(VLOOKUP(B157, Country_Info!C$2:F$30, 3, FALSE)="", "", VLOOKUP(B157, Country_Info!C$2:F$30, 3, FALSE))</f>
        <v>#N/A</v>
      </c>
      <c r="H157" s="60" t="str" cm="1">
        <f t="array" ref="H157">IF(ISBLANK($A157),"",TRIM(INDEX(MVI_Sample!$A:$CC,$A157, H$1)))</f>
        <v/>
      </c>
      <c r="I157" s="104" t="str" cm="1">
        <f t="array" ref="I157">IF(ISBLANK($A157),"",TRIM(INDEX(MVI_Sample!$A:$CC,$A157, I$1)))</f>
        <v/>
      </c>
      <c r="J157" s="104" t="str" cm="1">
        <f t="array" ref="J157">IF(ISBLANK($A157),"",TRIM(INDEX(MVI_Sample!$A:$CC,$A157, J$1)))</f>
        <v/>
      </c>
      <c r="K157" s="104" t="str" cm="1">
        <f t="array" ref="K157">IF(ISBLANK($A157),"",TRIM(INDEX(MVI_Sample!$A:$CC,$A157, K$1)))</f>
        <v/>
      </c>
      <c r="L157" s="104" t="str" cm="1">
        <f t="array" ref="L157">IF(ISBLANK($A157),"",TRIM(INDEX(MVI_Sample!$A:$CC,$A157, L$1)))</f>
        <v/>
      </c>
      <c r="M157" s="104" t="str" cm="1">
        <f t="array" ref="M157">IF(ISBLANK($A157),"",TRIM(INDEX(MVI_Sample!$A:$CC,$A157, M$1)))</f>
        <v/>
      </c>
      <c r="N157" s="104" t="str" cm="1">
        <f t="array" ref="N157">IF(ISBLANK($A157),"",TRIM(INDEX(MVI_Sample!$A:$CC,$A157, N$1)))</f>
        <v/>
      </c>
      <c r="O157" s="104" t="str" cm="1">
        <f t="array" ref="O157">IF(ISBLANK($A157),"",TRIM(INDEX(MVI_Sample!$A:$CC,$A157, O$1)))</f>
        <v/>
      </c>
      <c r="P157" s="80" t="str" cm="1">
        <f t="array" ref="P157">IF(ISBLANK($A157),"",TRIM(INDEX(MVI_Sample!$A:$CC,$A157, P$1)))</f>
        <v/>
      </c>
      <c r="Q157" s="80" t="str" cm="1">
        <f t="array" ref="Q157">IF(ISBLANK($A157),"",TRIM(INDEX(MVI_Sample!$A:$CC,$A157, Q$1)))</f>
        <v/>
      </c>
      <c r="R157" s="104" t="str" cm="1">
        <f t="array" ref="R157">IF(ISBLANK($A157),"",TRIM(INDEX(MVI_Sample!$A:$CC,$A157, R$1)))</f>
        <v/>
      </c>
    </row>
    <row r="158" spans="1:18" ht="15.75" x14ac:dyDescent="0.25">
      <c r="A158" s="60"/>
      <c r="B158" s="60" t="str" cm="1">
        <f t="array" ref="B158">IF(ISBLANK($A158), "", TRIM(IF(ISNUMBER(SEARCH("%)", INDEX(MVI_Sample!$A:$CC, $A158, B$1))), LEFT(INDEX(MVI_Sample!$A:$CC, $A158, B$1), FIND("(", INDEX(MVI_Sample!$A:$CC, $A158, B$1)) - 2), INDEX(MVI_Sample!$A:$CC, $A158, B$1))))</f>
        <v/>
      </c>
      <c r="C158" s="60" t="str" cm="1">
        <f t="array" ref="C158">IF(ISBLANK($A158),"",TRIM(INDEX(MVI_Sample!$A:$CC,$A158, C$1)))</f>
        <v/>
      </c>
      <c r="D158" s="60" t="str" cm="1">
        <f t="array" ref="D158">IF(ISBLANK($A158),"",TRIM(INDEX(MVI_Sample!C:C,$A158)))</f>
        <v/>
      </c>
      <c r="E158" s="60" t="e">
        <f>VLOOKUP(B158,Country_Info!C$2:F$30,2, FALSE)</f>
        <v>#N/A</v>
      </c>
      <c r="F158" s="60" t="str" cm="1">
        <f t="array" ref="F158">IF(ISBLANK($A158),"",TRIM(INDEX(MVI_Sample!$A:$CC,$A158, F$1)))</f>
        <v/>
      </c>
      <c r="G158" s="60" t="e">
        <f>IF(VLOOKUP(B158, Country_Info!C$2:F$30, 3, FALSE)="", "", VLOOKUP(B158, Country_Info!C$2:F$30, 3, FALSE))</f>
        <v>#N/A</v>
      </c>
      <c r="H158" s="60" t="str" cm="1">
        <f t="array" ref="H158">IF(ISBLANK($A158),"",TRIM(INDEX(MVI_Sample!$A:$CC,$A158, H$1)))</f>
        <v/>
      </c>
      <c r="I158" s="104" t="str" cm="1">
        <f t="array" ref="I158">IF(ISBLANK($A158),"",TRIM(INDEX(MVI_Sample!$A:$CC,$A158, I$1)))</f>
        <v/>
      </c>
      <c r="J158" s="104" t="str" cm="1">
        <f t="array" ref="J158">IF(ISBLANK($A158),"",TRIM(INDEX(MVI_Sample!$A:$CC,$A158, J$1)))</f>
        <v/>
      </c>
      <c r="K158" s="104" t="str" cm="1">
        <f t="array" ref="K158">IF(ISBLANK($A158),"",TRIM(INDEX(MVI_Sample!$A:$CC,$A158, K$1)))</f>
        <v/>
      </c>
      <c r="L158" s="104" t="str" cm="1">
        <f t="array" ref="L158">IF(ISBLANK($A158),"",TRIM(INDEX(MVI_Sample!$A:$CC,$A158, L$1)))</f>
        <v/>
      </c>
      <c r="M158" s="104" t="str" cm="1">
        <f t="array" ref="M158">IF(ISBLANK($A158),"",TRIM(INDEX(MVI_Sample!$A:$CC,$A158, M$1)))</f>
        <v/>
      </c>
      <c r="N158" s="104" t="str" cm="1">
        <f t="array" ref="N158">IF(ISBLANK($A158),"",TRIM(INDEX(MVI_Sample!$A:$CC,$A158, N$1)))</f>
        <v/>
      </c>
      <c r="O158" s="104" t="str" cm="1">
        <f t="array" ref="O158">IF(ISBLANK($A158),"",TRIM(INDEX(MVI_Sample!$A:$CC,$A158, O$1)))</f>
        <v/>
      </c>
      <c r="P158" s="80" t="str" cm="1">
        <f t="array" ref="P158">IF(ISBLANK($A158),"",TRIM(INDEX(MVI_Sample!$A:$CC,$A158, P$1)))</f>
        <v/>
      </c>
      <c r="Q158" s="80" t="str" cm="1">
        <f t="array" ref="Q158">IF(ISBLANK($A158),"",TRIM(INDEX(MVI_Sample!$A:$CC,$A158, Q$1)))</f>
        <v/>
      </c>
      <c r="R158" s="104" t="str" cm="1">
        <f t="array" ref="R158">IF(ISBLANK($A158),"",TRIM(INDEX(MVI_Sample!$A:$CC,$A158, R$1)))</f>
        <v/>
      </c>
    </row>
    <row r="159" spans="1:18" ht="15.75" x14ac:dyDescent="0.25">
      <c r="A159" s="60"/>
      <c r="B159" s="60" t="str" cm="1">
        <f t="array" ref="B159">IF(ISBLANK($A159), "", TRIM(IF(ISNUMBER(SEARCH("%)", INDEX(MVI_Sample!$A:$CC, $A159, B$1))), LEFT(INDEX(MVI_Sample!$A:$CC, $A159, B$1), FIND("(", INDEX(MVI_Sample!$A:$CC, $A159, B$1)) - 2), INDEX(MVI_Sample!$A:$CC, $A159, B$1))))</f>
        <v/>
      </c>
      <c r="C159" s="60" t="str" cm="1">
        <f t="array" ref="C159">IF(ISBLANK($A159),"",TRIM(INDEX(MVI_Sample!$A:$CC,$A159, C$1)))</f>
        <v/>
      </c>
      <c r="D159" s="60" t="str" cm="1">
        <f t="array" ref="D159">IF(ISBLANK($A159),"",TRIM(INDEX(MVI_Sample!C:C,$A159)))</f>
        <v/>
      </c>
      <c r="E159" s="60" t="e">
        <f>VLOOKUP(B159,Country_Info!C$2:F$30,2, FALSE)</f>
        <v>#N/A</v>
      </c>
      <c r="F159" s="60" t="str" cm="1">
        <f t="array" ref="F159">IF(ISBLANK($A159),"",TRIM(INDEX(MVI_Sample!$A:$CC,$A159, F$1)))</f>
        <v/>
      </c>
      <c r="G159" s="60" t="e">
        <f>IF(VLOOKUP(B159, Country_Info!C$2:F$30, 3, FALSE)="", "", VLOOKUP(B159, Country_Info!C$2:F$30, 3, FALSE))</f>
        <v>#N/A</v>
      </c>
      <c r="H159" s="60" t="str" cm="1">
        <f t="array" ref="H159">IF(ISBLANK($A159),"",TRIM(INDEX(MVI_Sample!$A:$CC,$A159, H$1)))</f>
        <v/>
      </c>
      <c r="I159" s="104" t="str" cm="1">
        <f t="array" ref="I159">IF(ISBLANK($A159),"",TRIM(INDEX(MVI_Sample!$A:$CC,$A159, I$1)))</f>
        <v/>
      </c>
      <c r="J159" s="104" t="str" cm="1">
        <f t="array" ref="J159">IF(ISBLANK($A159),"",TRIM(INDEX(MVI_Sample!$A:$CC,$A159, J$1)))</f>
        <v/>
      </c>
      <c r="K159" s="104" t="str" cm="1">
        <f t="array" ref="K159">IF(ISBLANK($A159),"",TRIM(INDEX(MVI_Sample!$A:$CC,$A159, K$1)))</f>
        <v/>
      </c>
      <c r="L159" s="104" t="str" cm="1">
        <f t="array" ref="L159">IF(ISBLANK($A159),"",TRIM(INDEX(MVI_Sample!$A:$CC,$A159, L$1)))</f>
        <v/>
      </c>
      <c r="M159" s="104" t="str" cm="1">
        <f t="array" ref="M159">IF(ISBLANK($A159),"",TRIM(INDEX(MVI_Sample!$A:$CC,$A159, M$1)))</f>
        <v/>
      </c>
      <c r="N159" s="104" t="str" cm="1">
        <f t="array" ref="N159">IF(ISBLANK($A159),"",TRIM(INDEX(MVI_Sample!$A:$CC,$A159, N$1)))</f>
        <v/>
      </c>
      <c r="O159" s="104" t="str" cm="1">
        <f t="array" ref="O159">IF(ISBLANK($A159),"",TRIM(INDEX(MVI_Sample!$A:$CC,$A159, O$1)))</f>
        <v/>
      </c>
      <c r="P159" s="80" t="str" cm="1">
        <f t="array" ref="P159">IF(ISBLANK($A159),"",TRIM(INDEX(MVI_Sample!$A:$CC,$A159, P$1)))</f>
        <v/>
      </c>
      <c r="Q159" s="80" t="str" cm="1">
        <f t="array" ref="Q159">IF(ISBLANK($A159),"",TRIM(INDEX(MVI_Sample!$A:$CC,$A159, Q$1)))</f>
        <v/>
      </c>
      <c r="R159" s="104" t="str" cm="1">
        <f t="array" ref="R159">IF(ISBLANK($A159),"",TRIM(INDEX(MVI_Sample!$A:$CC,$A159, R$1)))</f>
        <v/>
      </c>
    </row>
    <row r="160" spans="1:18" ht="15.75" x14ac:dyDescent="0.25">
      <c r="A160" s="60"/>
      <c r="B160" s="60" t="str" cm="1">
        <f t="array" ref="B160">IF(ISBLANK($A160), "", TRIM(IF(ISNUMBER(SEARCH("%)", INDEX(MVI_Sample!$A:$CC, $A160, B$1))), LEFT(INDEX(MVI_Sample!$A:$CC, $A160, B$1), FIND("(", INDEX(MVI_Sample!$A:$CC, $A160, B$1)) - 2), INDEX(MVI_Sample!$A:$CC, $A160, B$1))))</f>
        <v/>
      </c>
      <c r="C160" s="60" t="str" cm="1">
        <f t="array" ref="C160">IF(ISBLANK($A160),"",TRIM(INDEX(MVI_Sample!$A:$CC,$A160, C$1)))</f>
        <v/>
      </c>
      <c r="D160" s="60" t="str" cm="1">
        <f t="array" ref="D160">IF(ISBLANK($A160),"",TRIM(INDEX(MVI_Sample!C:C,$A160)))</f>
        <v/>
      </c>
      <c r="E160" s="60" t="e">
        <f>VLOOKUP(B160,Country_Info!C$2:F$30,2, FALSE)</f>
        <v>#N/A</v>
      </c>
      <c r="F160" s="60" t="str" cm="1">
        <f t="array" ref="F160">IF(ISBLANK($A160),"",TRIM(INDEX(MVI_Sample!$A:$CC,$A160, F$1)))</f>
        <v/>
      </c>
      <c r="G160" s="60" t="e">
        <f>IF(VLOOKUP(B160, Country_Info!C$2:F$30, 3, FALSE)="", "", VLOOKUP(B160, Country_Info!C$2:F$30, 3, FALSE))</f>
        <v>#N/A</v>
      </c>
      <c r="H160" s="60" t="str" cm="1">
        <f t="array" ref="H160">IF(ISBLANK($A160),"",TRIM(INDEX(MVI_Sample!$A:$CC,$A160, H$1)))</f>
        <v/>
      </c>
      <c r="I160" s="104" t="str" cm="1">
        <f t="array" ref="I160">IF(ISBLANK($A160),"",TRIM(INDEX(MVI_Sample!$A:$CC,$A160, I$1)))</f>
        <v/>
      </c>
      <c r="J160" s="104" t="str" cm="1">
        <f t="array" ref="J160">IF(ISBLANK($A160),"",TRIM(INDEX(MVI_Sample!$A:$CC,$A160, J$1)))</f>
        <v/>
      </c>
      <c r="K160" s="104" t="str" cm="1">
        <f t="array" ref="K160">IF(ISBLANK($A160),"",TRIM(INDEX(MVI_Sample!$A:$CC,$A160, K$1)))</f>
        <v/>
      </c>
      <c r="L160" s="104" t="str" cm="1">
        <f t="array" ref="L160">IF(ISBLANK($A160),"",TRIM(INDEX(MVI_Sample!$A:$CC,$A160, L$1)))</f>
        <v/>
      </c>
      <c r="M160" s="104" t="str" cm="1">
        <f t="array" ref="M160">IF(ISBLANK($A160),"",TRIM(INDEX(MVI_Sample!$A:$CC,$A160, M$1)))</f>
        <v/>
      </c>
      <c r="N160" s="104" t="str" cm="1">
        <f t="array" ref="N160">IF(ISBLANK($A160),"",TRIM(INDEX(MVI_Sample!$A:$CC,$A160, N$1)))</f>
        <v/>
      </c>
      <c r="O160" s="104" t="str" cm="1">
        <f t="array" ref="O160">IF(ISBLANK($A160),"",TRIM(INDEX(MVI_Sample!$A:$CC,$A160, O$1)))</f>
        <v/>
      </c>
      <c r="P160" s="80" t="str" cm="1">
        <f t="array" ref="P160">IF(ISBLANK($A160),"",TRIM(INDEX(MVI_Sample!$A:$CC,$A160, P$1)))</f>
        <v/>
      </c>
      <c r="Q160" s="80" t="str" cm="1">
        <f t="array" ref="Q160">IF(ISBLANK($A160),"",TRIM(INDEX(MVI_Sample!$A:$CC,$A160, Q$1)))</f>
        <v/>
      </c>
      <c r="R160" s="104" t="str" cm="1">
        <f t="array" ref="R160">IF(ISBLANK($A160),"",TRIM(INDEX(MVI_Sample!$A:$CC,$A160, R$1)))</f>
        <v/>
      </c>
    </row>
    <row r="161" spans="1:18" ht="15.75" x14ac:dyDescent="0.25">
      <c r="A161" s="60"/>
      <c r="B161" s="60" t="str" cm="1">
        <f t="array" ref="B161">IF(ISBLANK($A161), "", TRIM(IF(ISNUMBER(SEARCH("%)", INDEX(MVI_Sample!$A:$CC, $A161, B$1))), LEFT(INDEX(MVI_Sample!$A:$CC, $A161, B$1), FIND("(", INDEX(MVI_Sample!$A:$CC, $A161, B$1)) - 2), INDEX(MVI_Sample!$A:$CC, $A161, B$1))))</f>
        <v/>
      </c>
      <c r="C161" s="60" t="str" cm="1">
        <f t="array" ref="C161">IF(ISBLANK($A161),"",TRIM(INDEX(MVI_Sample!$A:$CC,$A161, C$1)))</f>
        <v/>
      </c>
      <c r="D161" s="60" t="str" cm="1">
        <f t="array" ref="D161">IF(ISBLANK($A161),"",TRIM(INDEX(MVI_Sample!C:C,$A161)))</f>
        <v/>
      </c>
      <c r="E161" s="60" t="e">
        <f>VLOOKUP(B161,Country_Info!C$2:F$30,2, FALSE)</f>
        <v>#N/A</v>
      </c>
      <c r="F161" s="60" t="str" cm="1">
        <f t="array" ref="F161">IF(ISBLANK($A161),"",TRIM(INDEX(MVI_Sample!$A:$CC,$A161, F$1)))</f>
        <v/>
      </c>
      <c r="G161" s="60" t="e">
        <f>IF(VLOOKUP(B161, Country_Info!C$2:F$30, 3, FALSE)="", "", VLOOKUP(B161, Country_Info!C$2:F$30, 3, FALSE))</f>
        <v>#N/A</v>
      </c>
      <c r="H161" s="60" t="str" cm="1">
        <f t="array" ref="H161">IF(ISBLANK($A161),"",TRIM(INDEX(MVI_Sample!$A:$CC,$A161, H$1)))</f>
        <v/>
      </c>
      <c r="I161" s="104" t="str" cm="1">
        <f t="array" ref="I161">IF(ISBLANK($A161),"",TRIM(INDEX(MVI_Sample!$A:$CC,$A161, I$1)))</f>
        <v/>
      </c>
      <c r="J161" s="104" t="str" cm="1">
        <f t="array" ref="J161">IF(ISBLANK($A161),"",TRIM(INDEX(MVI_Sample!$A:$CC,$A161, J$1)))</f>
        <v/>
      </c>
      <c r="K161" s="104" t="str" cm="1">
        <f t="array" ref="K161">IF(ISBLANK($A161),"",TRIM(INDEX(MVI_Sample!$A:$CC,$A161, K$1)))</f>
        <v/>
      </c>
      <c r="L161" s="104" t="str" cm="1">
        <f t="array" ref="L161">IF(ISBLANK($A161),"",TRIM(INDEX(MVI_Sample!$A:$CC,$A161, L$1)))</f>
        <v/>
      </c>
      <c r="M161" s="104" t="str" cm="1">
        <f t="array" ref="M161">IF(ISBLANK($A161),"",TRIM(INDEX(MVI_Sample!$A:$CC,$A161, M$1)))</f>
        <v/>
      </c>
      <c r="N161" s="104" t="str" cm="1">
        <f t="array" ref="N161">IF(ISBLANK($A161),"",TRIM(INDEX(MVI_Sample!$A:$CC,$A161, N$1)))</f>
        <v/>
      </c>
      <c r="O161" s="104" t="str" cm="1">
        <f t="array" ref="O161">IF(ISBLANK($A161),"",TRIM(INDEX(MVI_Sample!$A:$CC,$A161, O$1)))</f>
        <v/>
      </c>
      <c r="P161" s="80" t="str" cm="1">
        <f t="array" ref="P161">IF(ISBLANK($A161),"",TRIM(INDEX(MVI_Sample!$A:$CC,$A161, P$1)))</f>
        <v/>
      </c>
      <c r="Q161" s="80" t="str" cm="1">
        <f t="array" ref="Q161">IF(ISBLANK($A161),"",TRIM(INDEX(MVI_Sample!$A:$CC,$A161, Q$1)))</f>
        <v/>
      </c>
      <c r="R161" s="104" t="str" cm="1">
        <f t="array" ref="R161">IF(ISBLANK($A161),"",TRIM(INDEX(MVI_Sample!$A:$CC,$A161, R$1)))</f>
        <v/>
      </c>
    </row>
    <row r="162" spans="1:18" ht="15.75" x14ac:dyDescent="0.25">
      <c r="A162" s="60"/>
      <c r="B162" s="60" t="str" cm="1">
        <f t="array" ref="B162">IF(ISBLANK($A162), "", TRIM(IF(ISNUMBER(SEARCH("%)", INDEX(MVI_Sample!$A:$CC, $A162, B$1))), LEFT(INDEX(MVI_Sample!$A:$CC, $A162, B$1), FIND("(", INDEX(MVI_Sample!$A:$CC, $A162, B$1)) - 2), INDEX(MVI_Sample!$A:$CC, $A162, B$1))))</f>
        <v/>
      </c>
      <c r="C162" s="60" t="str" cm="1">
        <f t="array" ref="C162">IF(ISBLANK($A162),"",TRIM(INDEX(MVI_Sample!$A:$CC,$A162, C$1)))</f>
        <v/>
      </c>
      <c r="D162" s="60" t="str" cm="1">
        <f t="array" ref="D162">IF(ISBLANK($A162),"",TRIM(INDEX(MVI_Sample!C:C,$A162)))</f>
        <v/>
      </c>
      <c r="E162" s="60" t="e">
        <f>VLOOKUP(B162,Country_Info!C$2:F$30,2, FALSE)</f>
        <v>#N/A</v>
      </c>
      <c r="F162" s="60" t="str" cm="1">
        <f t="array" ref="F162">IF(ISBLANK($A162),"",TRIM(INDEX(MVI_Sample!$A:$CC,$A162, F$1)))</f>
        <v/>
      </c>
      <c r="G162" s="60" t="e">
        <f>IF(VLOOKUP(B162, Country_Info!C$2:F$30, 3, FALSE)="", "", VLOOKUP(B162, Country_Info!C$2:F$30, 3, FALSE))</f>
        <v>#N/A</v>
      </c>
      <c r="H162" s="60" t="str" cm="1">
        <f t="array" ref="H162">IF(ISBLANK($A162),"",TRIM(INDEX(MVI_Sample!$A:$CC,$A162, H$1)))</f>
        <v/>
      </c>
      <c r="I162" s="104" t="str" cm="1">
        <f t="array" ref="I162">IF(ISBLANK($A162),"",TRIM(INDEX(MVI_Sample!$A:$CC,$A162, I$1)))</f>
        <v/>
      </c>
      <c r="J162" s="104" t="str" cm="1">
        <f t="array" ref="J162">IF(ISBLANK($A162),"",TRIM(INDEX(MVI_Sample!$A:$CC,$A162, J$1)))</f>
        <v/>
      </c>
      <c r="K162" s="104" t="str" cm="1">
        <f t="array" ref="K162">IF(ISBLANK($A162),"",TRIM(INDEX(MVI_Sample!$A:$CC,$A162, K$1)))</f>
        <v/>
      </c>
      <c r="L162" s="104" t="str" cm="1">
        <f t="array" ref="L162">IF(ISBLANK($A162),"",TRIM(INDEX(MVI_Sample!$A:$CC,$A162, L$1)))</f>
        <v/>
      </c>
      <c r="M162" s="104" t="str" cm="1">
        <f t="array" ref="M162">IF(ISBLANK($A162),"",TRIM(INDEX(MVI_Sample!$A:$CC,$A162, M$1)))</f>
        <v/>
      </c>
      <c r="N162" s="104" t="str" cm="1">
        <f t="array" ref="N162">IF(ISBLANK($A162),"",TRIM(INDEX(MVI_Sample!$A:$CC,$A162, N$1)))</f>
        <v/>
      </c>
      <c r="O162" s="104" t="str" cm="1">
        <f t="array" ref="O162">IF(ISBLANK($A162),"",TRIM(INDEX(MVI_Sample!$A:$CC,$A162, O$1)))</f>
        <v/>
      </c>
      <c r="P162" s="80" t="str" cm="1">
        <f t="array" ref="P162">IF(ISBLANK($A162),"",TRIM(INDEX(MVI_Sample!$A:$CC,$A162, P$1)))</f>
        <v/>
      </c>
      <c r="Q162" s="80" t="str" cm="1">
        <f t="array" ref="Q162">IF(ISBLANK($A162),"",TRIM(INDEX(MVI_Sample!$A:$CC,$A162, Q$1)))</f>
        <v/>
      </c>
      <c r="R162" s="104" t="str" cm="1">
        <f t="array" ref="R162">IF(ISBLANK($A162),"",TRIM(INDEX(MVI_Sample!$A:$CC,$A162, R$1)))</f>
        <v/>
      </c>
    </row>
    <row r="163" spans="1:18" ht="15.75" x14ac:dyDescent="0.25">
      <c r="A163" s="60"/>
      <c r="B163" s="60" t="str" cm="1">
        <f t="array" ref="B163">IF(ISBLANK($A163), "", TRIM(IF(ISNUMBER(SEARCH("%)", INDEX(MVI_Sample!$A:$CC, $A163, B$1))), LEFT(INDEX(MVI_Sample!$A:$CC, $A163, B$1), FIND("(", INDEX(MVI_Sample!$A:$CC, $A163, B$1)) - 2), INDEX(MVI_Sample!$A:$CC, $A163, B$1))))</f>
        <v/>
      </c>
      <c r="C163" s="60" t="str" cm="1">
        <f t="array" ref="C163">IF(ISBLANK($A163),"",TRIM(INDEX(MVI_Sample!$A:$CC,$A163, C$1)))</f>
        <v/>
      </c>
      <c r="D163" s="60" t="str" cm="1">
        <f t="array" ref="D163">IF(ISBLANK($A163),"",TRIM(INDEX(MVI_Sample!C:C,$A163)))</f>
        <v/>
      </c>
      <c r="E163" s="60" t="e">
        <f>VLOOKUP(B163,Country_Info!C$2:F$30,2, FALSE)</f>
        <v>#N/A</v>
      </c>
      <c r="F163" s="60" t="str" cm="1">
        <f t="array" ref="F163">IF(ISBLANK($A163),"",TRIM(INDEX(MVI_Sample!$A:$CC,$A163, F$1)))</f>
        <v/>
      </c>
      <c r="G163" s="60" t="e">
        <f>IF(VLOOKUP(B163, Country_Info!C$2:F$30, 3, FALSE)="", "", VLOOKUP(B163, Country_Info!C$2:F$30, 3, FALSE))</f>
        <v>#N/A</v>
      </c>
      <c r="H163" s="60" t="str" cm="1">
        <f t="array" ref="H163">IF(ISBLANK($A163),"",TRIM(INDEX(MVI_Sample!$A:$CC,$A163, H$1)))</f>
        <v/>
      </c>
      <c r="I163" s="104" t="str" cm="1">
        <f t="array" ref="I163">IF(ISBLANK($A163),"",TRIM(INDEX(MVI_Sample!$A:$CC,$A163, I$1)))</f>
        <v/>
      </c>
      <c r="J163" s="104" t="str" cm="1">
        <f t="array" ref="J163">IF(ISBLANK($A163),"",TRIM(INDEX(MVI_Sample!$A:$CC,$A163, J$1)))</f>
        <v/>
      </c>
      <c r="K163" s="104" t="str" cm="1">
        <f t="array" ref="K163">IF(ISBLANK($A163),"",TRIM(INDEX(MVI_Sample!$A:$CC,$A163, K$1)))</f>
        <v/>
      </c>
      <c r="L163" s="104" t="str" cm="1">
        <f t="array" ref="L163">IF(ISBLANK($A163),"",TRIM(INDEX(MVI_Sample!$A:$CC,$A163, L$1)))</f>
        <v/>
      </c>
      <c r="M163" s="104" t="str" cm="1">
        <f t="array" ref="M163">IF(ISBLANK($A163),"",TRIM(INDEX(MVI_Sample!$A:$CC,$A163, M$1)))</f>
        <v/>
      </c>
      <c r="N163" s="104" t="str" cm="1">
        <f t="array" ref="N163">IF(ISBLANK($A163),"",TRIM(INDEX(MVI_Sample!$A:$CC,$A163, N$1)))</f>
        <v/>
      </c>
      <c r="O163" s="104" t="str" cm="1">
        <f t="array" ref="O163">IF(ISBLANK($A163),"",TRIM(INDEX(MVI_Sample!$A:$CC,$A163, O$1)))</f>
        <v/>
      </c>
      <c r="P163" s="80" t="str" cm="1">
        <f t="array" ref="P163">IF(ISBLANK($A163),"",TRIM(INDEX(MVI_Sample!$A:$CC,$A163, P$1)))</f>
        <v/>
      </c>
      <c r="Q163" s="80" t="str" cm="1">
        <f t="array" ref="Q163">IF(ISBLANK($A163),"",TRIM(INDEX(MVI_Sample!$A:$CC,$A163, Q$1)))</f>
        <v/>
      </c>
      <c r="R163" s="104" t="str" cm="1">
        <f t="array" ref="R163">IF(ISBLANK($A163),"",TRIM(INDEX(MVI_Sample!$A:$CC,$A163, R$1)))</f>
        <v/>
      </c>
    </row>
    <row r="164" spans="1:18" ht="15.75" x14ac:dyDescent="0.25">
      <c r="A164" s="60"/>
      <c r="B164" s="60" t="str" cm="1">
        <f t="array" ref="B164">IF(ISBLANK($A164), "", TRIM(IF(ISNUMBER(SEARCH("%)", INDEX(MVI_Sample!$A:$CC, $A164, B$1))), LEFT(INDEX(MVI_Sample!$A:$CC, $A164, B$1), FIND("(", INDEX(MVI_Sample!$A:$CC, $A164, B$1)) - 2), INDEX(MVI_Sample!$A:$CC, $A164, B$1))))</f>
        <v/>
      </c>
      <c r="C164" s="60" t="str" cm="1">
        <f t="array" ref="C164">IF(ISBLANK($A164),"",TRIM(INDEX(MVI_Sample!$A:$CC,$A164, C$1)))</f>
        <v/>
      </c>
      <c r="D164" s="60" t="str" cm="1">
        <f t="array" ref="D164">IF(ISBLANK($A164),"",TRIM(INDEX(MVI_Sample!C:C,$A164)))</f>
        <v/>
      </c>
      <c r="E164" s="60" t="e">
        <f>VLOOKUP(B164,Country_Info!C$2:F$30,2, FALSE)</f>
        <v>#N/A</v>
      </c>
      <c r="F164" s="60" t="str" cm="1">
        <f t="array" ref="F164">IF(ISBLANK($A164),"",TRIM(INDEX(MVI_Sample!$A:$CC,$A164, F$1)))</f>
        <v/>
      </c>
      <c r="G164" s="60" t="e">
        <f>IF(VLOOKUP(B164, Country_Info!C$2:F$30, 3, FALSE)="", "", VLOOKUP(B164, Country_Info!C$2:F$30, 3, FALSE))</f>
        <v>#N/A</v>
      </c>
      <c r="H164" s="60" t="str" cm="1">
        <f t="array" ref="H164">IF(ISBLANK($A164),"",TRIM(INDEX(MVI_Sample!$A:$CC,$A164, H$1)))</f>
        <v/>
      </c>
      <c r="I164" s="104" t="str" cm="1">
        <f t="array" ref="I164">IF(ISBLANK($A164),"",TRIM(INDEX(MVI_Sample!$A:$CC,$A164, I$1)))</f>
        <v/>
      </c>
      <c r="J164" s="104" t="str" cm="1">
        <f t="array" ref="J164">IF(ISBLANK($A164),"",TRIM(INDEX(MVI_Sample!$A:$CC,$A164, J$1)))</f>
        <v/>
      </c>
      <c r="K164" s="104" t="str" cm="1">
        <f t="array" ref="K164">IF(ISBLANK($A164),"",TRIM(INDEX(MVI_Sample!$A:$CC,$A164, K$1)))</f>
        <v/>
      </c>
      <c r="L164" s="104" t="str" cm="1">
        <f t="array" ref="L164">IF(ISBLANK($A164),"",TRIM(INDEX(MVI_Sample!$A:$CC,$A164, L$1)))</f>
        <v/>
      </c>
      <c r="M164" s="104" t="str" cm="1">
        <f t="array" ref="M164">IF(ISBLANK($A164),"",TRIM(INDEX(MVI_Sample!$A:$CC,$A164, M$1)))</f>
        <v/>
      </c>
      <c r="N164" s="104" t="str" cm="1">
        <f t="array" ref="N164">IF(ISBLANK($A164),"",TRIM(INDEX(MVI_Sample!$A:$CC,$A164, N$1)))</f>
        <v/>
      </c>
      <c r="O164" s="104" t="str" cm="1">
        <f t="array" ref="O164">IF(ISBLANK($A164),"",TRIM(INDEX(MVI_Sample!$A:$CC,$A164, O$1)))</f>
        <v/>
      </c>
      <c r="P164" s="80" t="str" cm="1">
        <f t="array" ref="P164">IF(ISBLANK($A164),"",TRIM(INDEX(MVI_Sample!$A:$CC,$A164, P$1)))</f>
        <v/>
      </c>
      <c r="Q164" s="80" t="str" cm="1">
        <f t="array" ref="Q164">IF(ISBLANK($A164),"",TRIM(INDEX(MVI_Sample!$A:$CC,$A164, Q$1)))</f>
        <v/>
      </c>
      <c r="R164" s="104" t="str" cm="1">
        <f t="array" ref="R164">IF(ISBLANK($A164),"",TRIM(INDEX(MVI_Sample!$A:$CC,$A164, R$1)))</f>
        <v/>
      </c>
    </row>
    <row r="165" spans="1:18" ht="15.75" x14ac:dyDescent="0.25">
      <c r="A165" s="60"/>
      <c r="B165" s="60" t="str" cm="1">
        <f t="array" ref="B165">IF(ISBLANK($A165), "", TRIM(IF(ISNUMBER(SEARCH("%)", INDEX(MVI_Sample!$A:$CC, $A165, B$1))), LEFT(INDEX(MVI_Sample!$A:$CC, $A165, B$1), FIND("(", INDEX(MVI_Sample!$A:$CC, $A165, B$1)) - 2), INDEX(MVI_Sample!$A:$CC, $A165, B$1))))</f>
        <v/>
      </c>
      <c r="C165" s="60" t="str" cm="1">
        <f t="array" ref="C165">IF(ISBLANK($A165),"",TRIM(INDEX(MVI_Sample!$A:$CC,$A165, C$1)))</f>
        <v/>
      </c>
      <c r="D165" s="60" t="str" cm="1">
        <f t="array" ref="D165">IF(ISBLANK($A165),"",TRIM(INDEX(MVI_Sample!C:C,$A165)))</f>
        <v/>
      </c>
      <c r="E165" s="60" t="e">
        <f>VLOOKUP(B165,Country_Info!C$2:F$30,2, FALSE)</f>
        <v>#N/A</v>
      </c>
      <c r="F165" s="60" t="str" cm="1">
        <f t="array" ref="F165">IF(ISBLANK($A165),"",TRIM(INDEX(MVI_Sample!$A:$CC,$A165, F$1)))</f>
        <v/>
      </c>
      <c r="G165" s="60" t="e">
        <f>IF(VLOOKUP(B165, Country_Info!C$2:F$30, 3, FALSE)="", "", VLOOKUP(B165, Country_Info!C$2:F$30, 3, FALSE))</f>
        <v>#N/A</v>
      </c>
      <c r="H165" s="60" t="str" cm="1">
        <f t="array" ref="H165">IF(ISBLANK($A165),"",TRIM(INDEX(MVI_Sample!$A:$CC,$A165, H$1)))</f>
        <v/>
      </c>
      <c r="I165" s="104" t="str" cm="1">
        <f t="array" ref="I165">IF(ISBLANK($A165),"",TRIM(INDEX(MVI_Sample!$A:$CC,$A165, I$1)))</f>
        <v/>
      </c>
      <c r="J165" s="104" t="str" cm="1">
        <f t="array" ref="J165">IF(ISBLANK($A165),"",TRIM(INDEX(MVI_Sample!$A:$CC,$A165, J$1)))</f>
        <v/>
      </c>
      <c r="K165" s="104" t="str" cm="1">
        <f t="array" ref="K165">IF(ISBLANK($A165),"",TRIM(INDEX(MVI_Sample!$A:$CC,$A165, K$1)))</f>
        <v/>
      </c>
      <c r="L165" s="104" t="str" cm="1">
        <f t="array" ref="L165">IF(ISBLANK($A165),"",TRIM(INDEX(MVI_Sample!$A:$CC,$A165, L$1)))</f>
        <v/>
      </c>
      <c r="M165" s="104" t="str" cm="1">
        <f t="array" ref="M165">IF(ISBLANK($A165),"",TRIM(INDEX(MVI_Sample!$A:$CC,$A165, M$1)))</f>
        <v/>
      </c>
      <c r="N165" s="104" t="str" cm="1">
        <f t="array" ref="N165">IF(ISBLANK($A165),"",TRIM(INDEX(MVI_Sample!$A:$CC,$A165, N$1)))</f>
        <v/>
      </c>
      <c r="O165" s="104" t="str" cm="1">
        <f t="array" ref="O165">IF(ISBLANK($A165),"",TRIM(INDEX(MVI_Sample!$A:$CC,$A165, O$1)))</f>
        <v/>
      </c>
      <c r="P165" s="80" t="str" cm="1">
        <f t="array" ref="P165">IF(ISBLANK($A165),"",TRIM(INDEX(MVI_Sample!$A:$CC,$A165, P$1)))</f>
        <v/>
      </c>
      <c r="Q165" s="80" t="str" cm="1">
        <f t="array" ref="Q165">IF(ISBLANK($A165),"",TRIM(INDEX(MVI_Sample!$A:$CC,$A165, Q$1)))</f>
        <v/>
      </c>
      <c r="R165" s="104" t="str" cm="1">
        <f t="array" ref="R165">IF(ISBLANK($A165),"",TRIM(INDEX(MVI_Sample!$A:$CC,$A165, R$1)))</f>
        <v/>
      </c>
    </row>
    <row r="166" spans="1:18" ht="15.75" x14ac:dyDescent="0.25">
      <c r="A166" s="60"/>
      <c r="B166" s="60" t="str" cm="1">
        <f t="array" ref="B166">IF(ISBLANK($A166), "", TRIM(IF(ISNUMBER(SEARCH("%)", INDEX(MVI_Sample!$A:$CC, $A166, B$1))), LEFT(INDEX(MVI_Sample!$A:$CC, $A166, B$1), FIND("(", INDEX(MVI_Sample!$A:$CC, $A166, B$1)) - 2), INDEX(MVI_Sample!$A:$CC, $A166, B$1))))</f>
        <v/>
      </c>
      <c r="C166" s="60" t="str" cm="1">
        <f t="array" ref="C166">IF(ISBLANK($A166),"",TRIM(INDEX(MVI_Sample!$A:$CC,$A166, C$1)))</f>
        <v/>
      </c>
      <c r="D166" s="60" t="str" cm="1">
        <f t="array" ref="D166">IF(ISBLANK($A166),"",TRIM(INDEX(MVI_Sample!C:C,$A166)))</f>
        <v/>
      </c>
      <c r="E166" s="60" t="e">
        <f>VLOOKUP(B166,Country_Info!C$2:F$30,2, FALSE)</f>
        <v>#N/A</v>
      </c>
      <c r="F166" s="60" t="str" cm="1">
        <f t="array" ref="F166">IF(ISBLANK($A166),"",TRIM(INDEX(MVI_Sample!$A:$CC,$A166, F$1)))</f>
        <v/>
      </c>
      <c r="G166" s="60" t="e">
        <f>IF(VLOOKUP(B166, Country_Info!C$2:F$30, 3, FALSE)="", "", VLOOKUP(B166, Country_Info!C$2:F$30, 3, FALSE))</f>
        <v>#N/A</v>
      </c>
      <c r="H166" s="60" t="str" cm="1">
        <f t="array" ref="H166">IF(ISBLANK($A166),"",TRIM(INDEX(MVI_Sample!$A:$CC,$A166, H$1)))</f>
        <v/>
      </c>
      <c r="I166" s="104" t="str" cm="1">
        <f t="array" ref="I166">IF(ISBLANK($A166),"",TRIM(INDEX(MVI_Sample!$A:$CC,$A166, I$1)))</f>
        <v/>
      </c>
      <c r="J166" s="104" t="str" cm="1">
        <f t="array" ref="J166">IF(ISBLANK($A166),"",TRIM(INDEX(MVI_Sample!$A:$CC,$A166, J$1)))</f>
        <v/>
      </c>
      <c r="K166" s="104" t="str" cm="1">
        <f t="array" ref="K166">IF(ISBLANK($A166),"",TRIM(INDEX(MVI_Sample!$A:$CC,$A166, K$1)))</f>
        <v/>
      </c>
      <c r="L166" s="104" t="str" cm="1">
        <f t="array" ref="L166">IF(ISBLANK($A166),"",TRIM(INDEX(MVI_Sample!$A:$CC,$A166, L$1)))</f>
        <v/>
      </c>
      <c r="M166" s="104" t="str" cm="1">
        <f t="array" ref="M166">IF(ISBLANK($A166),"",TRIM(INDEX(MVI_Sample!$A:$CC,$A166, M$1)))</f>
        <v/>
      </c>
      <c r="N166" s="104" t="str" cm="1">
        <f t="array" ref="N166">IF(ISBLANK($A166),"",TRIM(INDEX(MVI_Sample!$A:$CC,$A166, N$1)))</f>
        <v/>
      </c>
      <c r="O166" s="104" t="str" cm="1">
        <f t="array" ref="O166">IF(ISBLANK($A166),"",TRIM(INDEX(MVI_Sample!$A:$CC,$A166, O$1)))</f>
        <v/>
      </c>
      <c r="P166" s="80" t="str" cm="1">
        <f t="array" ref="P166">IF(ISBLANK($A166),"",TRIM(INDEX(MVI_Sample!$A:$CC,$A166, P$1)))</f>
        <v/>
      </c>
      <c r="Q166" s="80" t="str" cm="1">
        <f t="array" ref="Q166">IF(ISBLANK($A166),"",TRIM(INDEX(MVI_Sample!$A:$CC,$A166, Q$1)))</f>
        <v/>
      </c>
      <c r="R166" s="104" t="str" cm="1">
        <f t="array" ref="R166">IF(ISBLANK($A166),"",TRIM(INDEX(MVI_Sample!$A:$CC,$A166, R$1)))</f>
        <v/>
      </c>
    </row>
    <row r="167" spans="1:18" ht="15.75" x14ac:dyDescent="0.25">
      <c r="A167" s="60"/>
      <c r="B167" s="60" t="str" cm="1">
        <f t="array" ref="B167">IF(ISBLANK($A167), "", TRIM(IF(ISNUMBER(SEARCH("%)", INDEX(MVI_Sample!$A:$CC, $A167, B$1))), LEFT(INDEX(MVI_Sample!$A:$CC, $A167, B$1), FIND("(", INDEX(MVI_Sample!$A:$CC, $A167, B$1)) - 2), INDEX(MVI_Sample!$A:$CC, $A167, B$1))))</f>
        <v/>
      </c>
      <c r="C167" s="60" t="str" cm="1">
        <f t="array" ref="C167">IF(ISBLANK($A167),"",TRIM(INDEX(MVI_Sample!$A:$CC,$A167, C$1)))</f>
        <v/>
      </c>
      <c r="D167" s="60" t="str" cm="1">
        <f t="array" ref="D167">IF(ISBLANK($A167),"",TRIM(INDEX(MVI_Sample!C:C,$A167)))</f>
        <v/>
      </c>
      <c r="E167" s="60" t="e">
        <f>VLOOKUP(B167,Country_Info!C$2:F$30,2, FALSE)</f>
        <v>#N/A</v>
      </c>
      <c r="F167" s="60" t="str" cm="1">
        <f t="array" ref="F167">IF(ISBLANK($A167),"",TRIM(INDEX(MVI_Sample!$A:$CC,$A167, F$1)))</f>
        <v/>
      </c>
      <c r="G167" s="60" t="e">
        <f>IF(VLOOKUP(B167, Country_Info!C$2:F$30, 3, FALSE)="", "", VLOOKUP(B167, Country_Info!C$2:F$30, 3, FALSE))</f>
        <v>#N/A</v>
      </c>
      <c r="H167" s="60" t="str" cm="1">
        <f t="array" ref="H167">IF(ISBLANK($A167),"",TRIM(INDEX(MVI_Sample!$A:$CC,$A167, H$1)))</f>
        <v/>
      </c>
      <c r="I167" s="104" t="str" cm="1">
        <f t="array" ref="I167">IF(ISBLANK($A167),"",TRIM(INDEX(MVI_Sample!$A:$CC,$A167, I$1)))</f>
        <v/>
      </c>
      <c r="J167" s="104" t="str" cm="1">
        <f t="array" ref="J167">IF(ISBLANK($A167),"",TRIM(INDEX(MVI_Sample!$A:$CC,$A167, J$1)))</f>
        <v/>
      </c>
      <c r="K167" s="104" t="str" cm="1">
        <f t="array" ref="K167">IF(ISBLANK($A167),"",TRIM(INDEX(MVI_Sample!$A:$CC,$A167, K$1)))</f>
        <v/>
      </c>
      <c r="L167" s="104" t="str" cm="1">
        <f t="array" ref="L167">IF(ISBLANK($A167),"",TRIM(INDEX(MVI_Sample!$A:$CC,$A167, L$1)))</f>
        <v/>
      </c>
      <c r="M167" s="104" t="str" cm="1">
        <f t="array" ref="M167">IF(ISBLANK($A167),"",TRIM(INDEX(MVI_Sample!$A:$CC,$A167, M$1)))</f>
        <v/>
      </c>
      <c r="N167" s="104" t="str" cm="1">
        <f t="array" ref="N167">IF(ISBLANK($A167),"",TRIM(INDEX(MVI_Sample!$A:$CC,$A167, N$1)))</f>
        <v/>
      </c>
      <c r="O167" s="104" t="str" cm="1">
        <f t="array" ref="O167">IF(ISBLANK($A167),"",TRIM(INDEX(MVI_Sample!$A:$CC,$A167, O$1)))</f>
        <v/>
      </c>
      <c r="P167" s="80" t="str" cm="1">
        <f t="array" ref="P167">IF(ISBLANK($A167),"",TRIM(INDEX(MVI_Sample!$A:$CC,$A167, P$1)))</f>
        <v/>
      </c>
      <c r="Q167" s="80" t="str" cm="1">
        <f t="array" ref="Q167">IF(ISBLANK($A167),"",TRIM(INDEX(MVI_Sample!$A:$CC,$A167, Q$1)))</f>
        <v/>
      </c>
      <c r="R167" s="104" t="str" cm="1">
        <f t="array" ref="R167">IF(ISBLANK($A167),"",TRIM(INDEX(MVI_Sample!$A:$CC,$A167, R$1)))</f>
        <v/>
      </c>
    </row>
    <row r="168" spans="1:18" ht="15.75" x14ac:dyDescent="0.25">
      <c r="A168" s="60"/>
      <c r="B168" s="60" t="str" cm="1">
        <f t="array" ref="B168">IF(ISBLANK($A168), "", TRIM(IF(ISNUMBER(SEARCH("%)", INDEX(MVI_Sample!$A:$CC, $A168, B$1))), LEFT(INDEX(MVI_Sample!$A:$CC, $A168, B$1), FIND("(", INDEX(MVI_Sample!$A:$CC, $A168, B$1)) - 2), INDEX(MVI_Sample!$A:$CC, $A168, B$1))))</f>
        <v/>
      </c>
      <c r="C168" s="60" t="str" cm="1">
        <f t="array" ref="C168">IF(ISBLANK($A168),"",TRIM(INDEX(MVI_Sample!$A:$CC,$A168, C$1)))</f>
        <v/>
      </c>
      <c r="D168" s="60" t="str" cm="1">
        <f t="array" ref="D168">IF(ISBLANK($A168),"",TRIM(INDEX(MVI_Sample!C:C,$A168)))</f>
        <v/>
      </c>
      <c r="E168" s="60" t="e">
        <f>VLOOKUP(B168,Country_Info!C$2:F$30,2, FALSE)</f>
        <v>#N/A</v>
      </c>
      <c r="F168" s="60" t="str" cm="1">
        <f t="array" ref="F168">IF(ISBLANK($A168),"",TRIM(INDEX(MVI_Sample!$A:$CC,$A168, F$1)))</f>
        <v/>
      </c>
      <c r="G168" s="60" t="e">
        <f>IF(VLOOKUP(B168, Country_Info!C$2:F$30, 3, FALSE)="", "", VLOOKUP(B168, Country_Info!C$2:F$30, 3, FALSE))</f>
        <v>#N/A</v>
      </c>
      <c r="H168" s="60" t="str" cm="1">
        <f t="array" ref="H168">IF(ISBLANK($A168),"",TRIM(INDEX(MVI_Sample!$A:$CC,$A168, H$1)))</f>
        <v/>
      </c>
      <c r="I168" s="104" t="str" cm="1">
        <f t="array" ref="I168">IF(ISBLANK($A168),"",TRIM(INDEX(MVI_Sample!$A:$CC,$A168, I$1)))</f>
        <v/>
      </c>
      <c r="J168" s="104" t="str" cm="1">
        <f t="array" ref="J168">IF(ISBLANK($A168),"",TRIM(INDEX(MVI_Sample!$A:$CC,$A168, J$1)))</f>
        <v/>
      </c>
      <c r="K168" s="104" t="str" cm="1">
        <f t="array" ref="K168">IF(ISBLANK($A168),"",TRIM(INDEX(MVI_Sample!$A:$CC,$A168, K$1)))</f>
        <v/>
      </c>
      <c r="L168" s="104" t="str" cm="1">
        <f t="array" ref="L168">IF(ISBLANK($A168),"",TRIM(INDEX(MVI_Sample!$A:$CC,$A168, L$1)))</f>
        <v/>
      </c>
      <c r="M168" s="104" t="str" cm="1">
        <f t="array" ref="M168">IF(ISBLANK($A168),"",TRIM(INDEX(MVI_Sample!$A:$CC,$A168, M$1)))</f>
        <v/>
      </c>
      <c r="N168" s="104" t="str" cm="1">
        <f t="array" ref="N168">IF(ISBLANK($A168),"",TRIM(INDEX(MVI_Sample!$A:$CC,$A168, N$1)))</f>
        <v/>
      </c>
      <c r="O168" s="104" t="str" cm="1">
        <f t="array" ref="O168">IF(ISBLANK($A168),"",TRIM(INDEX(MVI_Sample!$A:$CC,$A168, O$1)))</f>
        <v/>
      </c>
      <c r="P168" s="80" t="str" cm="1">
        <f t="array" ref="P168">IF(ISBLANK($A168),"",TRIM(INDEX(MVI_Sample!$A:$CC,$A168, P$1)))</f>
        <v/>
      </c>
      <c r="Q168" s="80" t="str" cm="1">
        <f t="array" ref="Q168">IF(ISBLANK($A168),"",TRIM(INDEX(MVI_Sample!$A:$CC,$A168, Q$1)))</f>
        <v/>
      </c>
      <c r="R168" s="104" t="str" cm="1">
        <f t="array" ref="R168">IF(ISBLANK($A168),"",TRIM(INDEX(MVI_Sample!$A:$CC,$A168, R$1)))</f>
        <v/>
      </c>
    </row>
    <row r="169" spans="1:18" ht="15.75" x14ac:dyDescent="0.25">
      <c r="A169" s="60"/>
      <c r="B169" s="60" t="str" cm="1">
        <f t="array" ref="B169">IF(ISBLANK($A169), "", TRIM(IF(ISNUMBER(SEARCH("%)", INDEX(MVI_Sample!$A:$CC, $A169, B$1))), LEFT(INDEX(MVI_Sample!$A:$CC, $A169, B$1), FIND("(", INDEX(MVI_Sample!$A:$CC, $A169, B$1)) - 2), INDEX(MVI_Sample!$A:$CC, $A169, B$1))))</f>
        <v/>
      </c>
      <c r="C169" s="60" t="str" cm="1">
        <f t="array" ref="C169">IF(ISBLANK($A169),"",TRIM(INDEX(MVI_Sample!$A:$CC,$A169, C$1)))</f>
        <v/>
      </c>
      <c r="D169" s="60" t="str" cm="1">
        <f t="array" ref="D169">IF(ISBLANK($A169),"",TRIM(INDEX(MVI_Sample!C:C,$A169)))</f>
        <v/>
      </c>
      <c r="E169" s="60" t="e">
        <f>VLOOKUP(B169,Country_Info!C$2:F$30,2, FALSE)</f>
        <v>#N/A</v>
      </c>
      <c r="F169" s="60" t="str" cm="1">
        <f t="array" ref="F169">IF(ISBLANK($A169),"",TRIM(INDEX(MVI_Sample!$A:$CC,$A169, F$1)))</f>
        <v/>
      </c>
      <c r="G169" s="60" t="e">
        <f>IF(VLOOKUP(B169, Country_Info!C$2:F$30, 3, FALSE)="", "", VLOOKUP(B169, Country_Info!C$2:F$30, 3, FALSE))</f>
        <v>#N/A</v>
      </c>
      <c r="H169" s="60" t="str" cm="1">
        <f t="array" ref="H169">IF(ISBLANK($A169),"",TRIM(INDEX(MVI_Sample!$A:$CC,$A169, H$1)))</f>
        <v/>
      </c>
      <c r="I169" s="104" t="str" cm="1">
        <f t="array" ref="I169">IF(ISBLANK($A169),"",TRIM(INDEX(MVI_Sample!$A:$CC,$A169, I$1)))</f>
        <v/>
      </c>
      <c r="J169" s="104" t="str" cm="1">
        <f t="array" ref="J169">IF(ISBLANK($A169),"",TRIM(INDEX(MVI_Sample!$A:$CC,$A169, J$1)))</f>
        <v/>
      </c>
      <c r="K169" s="104" t="str" cm="1">
        <f t="array" ref="K169">IF(ISBLANK($A169),"",TRIM(INDEX(MVI_Sample!$A:$CC,$A169, K$1)))</f>
        <v/>
      </c>
      <c r="L169" s="104" t="str" cm="1">
        <f t="array" ref="L169">IF(ISBLANK($A169),"",TRIM(INDEX(MVI_Sample!$A:$CC,$A169, L$1)))</f>
        <v/>
      </c>
      <c r="M169" s="104" t="str" cm="1">
        <f t="array" ref="M169">IF(ISBLANK($A169),"",TRIM(INDEX(MVI_Sample!$A:$CC,$A169, M$1)))</f>
        <v/>
      </c>
      <c r="N169" s="104" t="str" cm="1">
        <f t="array" ref="N169">IF(ISBLANK($A169),"",TRIM(INDEX(MVI_Sample!$A:$CC,$A169, N$1)))</f>
        <v/>
      </c>
      <c r="O169" s="104" t="str" cm="1">
        <f t="array" ref="O169">IF(ISBLANK($A169),"",TRIM(INDEX(MVI_Sample!$A:$CC,$A169, O$1)))</f>
        <v/>
      </c>
      <c r="P169" s="80" t="str" cm="1">
        <f t="array" ref="P169">IF(ISBLANK($A169),"",TRIM(INDEX(MVI_Sample!$A:$CC,$A169, P$1)))</f>
        <v/>
      </c>
      <c r="Q169" s="80" t="str" cm="1">
        <f t="array" ref="Q169">IF(ISBLANK($A169),"",TRIM(INDEX(MVI_Sample!$A:$CC,$A169, Q$1)))</f>
        <v/>
      </c>
      <c r="R169" s="104" t="str" cm="1">
        <f t="array" ref="R169">IF(ISBLANK($A169),"",TRIM(INDEX(MVI_Sample!$A:$CC,$A169, R$1)))</f>
        <v/>
      </c>
    </row>
    <row r="170" spans="1:18" ht="15.75" x14ac:dyDescent="0.25">
      <c r="A170" s="60"/>
      <c r="B170" s="60" t="str" cm="1">
        <f t="array" ref="B170">IF(ISBLANK($A170), "", TRIM(IF(ISNUMBER(SEARCH("%)", INDEX(MVI_Sample!$A:$CC, $A170, B$1))), LEFT(INDEX(MVI_Sample!$A:$CC, $A170, B$1), FIND("(", INDEX(MVI_Sample!$A:$CC, $A170, B$1)) - 2), INDEX(MVI_Sample!$A:$CC, $A170, B$1))))</f>
        <v/>
      </c>
      <c r="C170" s="60" t="str" cm="1">
        <f t="array" ref="C170">IF(ISBLANK($A170),"",TRIM(INDEX(MVI_Sample!$A:$CC,$A170, C$1)))</f>
        <v/>
      </c>
      <c r="D170" s="60" t="str" cm="1">
        <f t="array" ref="D170">IF(ISBLANK($A170),"",TRIM(INDEX(MVI_Sample!C:C,$A170)))</f>
        <v/>
      </c>
      <c r="E170" s="60" t="e">
        <f>VLOOKUP(B170,Country_Info!C$2:F$30,2, FALSE)</f>
        <v>#N/A</v>
      </c>
      <c r="F170" s="60" t="str" cm="1">
        <f t="array" ref="F170">IF(ISBLANK($A170),"",TRIM(INDEX(MVI_Sample!$A:$CC,$A170, F$1)))</f>
        <v/>
      </c>
      <c r="G170" s="60" t="e">
        <f>IF(VLOOKUP(B170, Country_Info!C$2:F$30, 3, FALSE)="", "", VLOOKUP(B170, Country_Info!C$2:F$30, 3, FALSE))</f>
        <v>#N/A</v>
      </c>
      <c r="H170" s="60" t="str" cm="1">
        <f t="array" ref="H170">IF(ISBLANK($A170),"",TRIM(INDEX(MVI_Sample!$A:$CC,$A170, H$1)))</f>
        <v/>
      </c>
      <c r="I170" s="104" t="str" cm="1">
        <f t="array" ref="I170">IF(ISBLANK($A170),"",TRIM(INDEX(MVI_Sample!$A:$CC,$A170, I$1)))</f>
        <v/>
      </c>
      <c r="J170" s="104" t="str" cm="1">
        <f t="array" ref="J170">IF(ISBLANK($A170),"",TRIM(INDEX(MVI_Sample!$A:$CC,$A170, J$1)))</f>
        <v/>
      </c>
      <c r="K170" s="104" t="str" cm="1">
        <f t="array" ref="K170">IF(ISBLANK($A170),"",TRIM(INDEX(MVI_Sample!$A:$CC,$A170, K$1)))</f>
        <v/>
      </c>
      <c r="L170" s="104" t="str" cm="1">
        <f t="array" ref="L170">IF(ISBLANK($A170),"",TRIM(INDEX(MVI_Sample!$A:$CC,$A170, L$1)))</f>
        <v/>
      </c>
      <c r="M170" s="104" t="str" cm="1">
        <f t="array" ref="M170">IF(ISBLANK($A170),"",TRIM(INDEX(MVI_Sample!$A:$CC,$A170, M$1)))</f>
        <v/>
      </c>
      <c r="N170" s="104" t="str" cm="1">
        <f t="array" ref="N170">IF(ISBLANK($A170),"",TRIM(INDEX(MVI_Sample!$A:$CC,$A170, N$1)))</f>
        <v/>
      </c>
      <c r="O170" s="104" t="str" cm="1">
        <f t="array" ref="O170">IF(ISBLANK($A170),"",TRIM(INDEX(MVI_Sample!$A:$CC,$A170, O$1)))</f>
        <v/>
      </c>
      <c r="P170" s="80" t="str" cm="1">
        <f t="array" ref="P170">IF(ISBLANK($A170),"",TRIM(INDEX(MVI_Sample!$A:$CC,$A170, P$1)))</f>
        <v/>
      </c>
      <c r="Q170" s="80" t="str" cm="1">
        <f t="array" ref="Q170">IF(ISBLANK($A170),"",TRIM(INDEX(MVI_Sample!$A:$CC,$A170, Q$1)))</f>
        <v/>
      </c>
      <c r="R170" s="104" t="str" cm="1">
        <f t="array" ref="R170">IF(ISBLANK($A170),"",TRIM(INDEX(MVI_Sample!$A:$CC,$A170, R$1)))</f>
        <v/>
      </c>
    </row>
    <row r="171" spans="1:18" ht="15.75" x14ac:dyDescent="0.25">
      <c r="A171" s="60"/>
      <c r="B171" s="60" t="str" cm="1">
        <f t="array" ref="B171">IF(ISBLANK($A171), "", TRIM(IF(ISNUMBER(SEARCH("%)", INDEX(MVI_Sample!$A:$CC, $A171, B$1))), LEFT(INDEX(MVI_Sample!$A:$CC, $A171, B$1), FIND("(", INDEX(MVI_Sample!$A:$CC, $A171, B$1)) - 2), INDEX(MVI_Sample!$A:$CC, $A171, B$1))))</f>
        <v/>
      </c>
      <c r="C171" s="60" t="str" cm="1">
        <f t="array" ref="C171">IF(ISBLANK($A171),"",TRIM(INDEX(MVI_Sample!$A:$CC,$A171, C$1)))</f>
        <v/>
      </c>
      <c r="D171" s="60" t="str" cm="1">
        <f t="array" ref="D171">IF(ISBLANK($A171),"",TRIM(INDEX(MVI_Sample!C:C,$A171)))</f>
        <v/>
      </c>
      <c r="E171" s="60" t="e">
        <f>VLOOKUP(B171,Country_Info!C$2:F$30,2, FALSE)</f>
        <v>#N/A</v>
      </c>
      <c r="F171" s="60" t="str" cm="1">
        <f t="array" ref="F171">IF(ISBLANK($A171),"",TRIM(INDEX(MVI_Sample!$A:$CC,$A171, F$1)))</f>
        <v/>
      </c>
      <c r="G171" s="60" t="e">
        <f>IF(VLOOKUP(B171, Country_Info!C$2:F$30, 3, FALSE)="", "", VLOOKUP(B171, Country_Info!C$2:F$30, 3, FALSE))</f>
        <v>#N/A</v>
      </c>
      <c r="H171" s="60" t="str" cm="1">
        <f t="array" ref="H171">IF(ISBLANK($A171),"",TRIM(INDEX(MVI_Sample!$A:$CC,$A171, H$1)))</f>
        <v/>
      </c>
      <c r="I171" s="104" t="str" cm="1">
        <f t="array" ref="I171">IF(ISBLANK($A171),"",TRIM(INDEX(MVI_Sample!$A:$CC,$A171, I$1)))</f>
        <v/>
      </c>
      <c r="J171" s="104" t="str" cm="1">
        <f t="array" ref="J171">IF(ISBLANK($A171),"",TRIM(INDEX(MVI_Sample!$A:$CC,$A171, J$1)))</f>
        <v/>
      </c>
      <c r="K171" s="104" t="str" cm="1">
        <f t="array" ref="K171">IF(ISBLANK($A171),"",TRIM(INDEX(MVI_Sample!$A:$CC,$A171, K$1)))</f>
        <v/>
      </c>
      <c r="L171" s="104" t="str" cm="1">
        <f t="array" ref="L171">IF(ISBLANK($A171),"",TRIM(INDEX(MVI_Sample!$A:$CC,$A171, L$1)))</f>
        <v/>
      </c>
      <c r="M171" s="104" t="str" cm="1">
        <f t="array" ref="M171">IF(ISBLANK($A171),"",TRIM(INDEX(MVI_Sample!$A:$CC,$A171, M$1)))</f>
        <v/>
      </c>
      <c r="N171" s="104" t="str" cm="1">
        <f t="array" ref="N171">IF(ISBLANK($A171),"",TRIM(INDEX(MVI_Sample!$A:$CC,$A171, N$1)))</f>
        <v/>
      </c>
      <c r="O171" s="104" t="str" cm="1">
        <f t="array" ref="O171">IF(ISBLANK($A171),"",TRIM(INDEX(MVI_Sample!$A:$CC,$A171, O$1)))</f>
        <v/>
      </c>
      <c r="P171" s="80" t="str" cm="1">
        <f t="array" ref="P171">IF(ISBLANK($A171),"",TRIM(INDEX(MVI_Sample!$A:$CC,$A171, P$1)))</f>
        <v/>
      </c>
      <c r="Q171" s="80" t="str" cm="1">
        <f t="array" ref="Q171">IF(ISBLANK($A171),"",TRIM(INDEX(MVI_Sample!$A:$CC,$A171, Q$1)))</f>
        <v/>
      </c>
      <c r="R171" s="104" t="str" cm="1">
        <f t="array" ref="R171">IF(ISBLANK($A171),"",TRIM(INDEX(MVI_Sample!$A:$CC,$A171, R$1)))</f>
        <v/>
      </c>
    </row>
    <row r="172" spans="1:18" ht="15.75" x14ac:dyDescent="0.25">
      <c r="A172" s="60"/>
      <c r="B172" s="60" t="str" cm="1">
        <f t="array" ref="B172">IF(ISBLANK($A172), "", TRIM(IF(ISNUMBER(SEARCH("%)", INDEX(MVI_Sample!$A:$CC, $A172, B$1))), LEFT(INDEX(MVI_Sample!$A:$CC, $A172, B$1), FIND("(", INDEX(MVI_Sample!$A:$CC, $A172, B$1)) - 2), INDEX(MVI_Sample!$A:$CC, $A172, B$1))))</f>
        <v/>
      </c>
      <c r="C172" s="60" t="str" cm="1">
        <f t="array" ref="C172">IF(ISBLANK($A172),"",TRIM(INDEX(MVI_Sample!$A:$CC,$A172, C$1)))</f>
        <v/>
      </c>
      <c r="D172" s="60" t="str" cm="1">
        <f t="array" ref="D172">IF(ISBLANK($A172),"",TRIM(INDEX(MVI_Sample!C:C,$A172)))</f>
        <v/>
      </c>
      <c r="E172" s="60" t="e">
        <f>VLOOKUP(B172,Country_Info!C$2:F$30,2, FALSE)</f>
        <v>#N/A</v>
      </c>
      <c r="F172" s="60" t="str" cm="1">
        <f t="array" ref="F172">IF(ISBLANK($A172),"",TRIM(INDEX(MVI_Sample!$A:$CC,$A172, F$1)))</f>
        <v/>
      </c>
      <c r="G172" s="60" t="e">
        <f>IF(VLOOKUP(B172, Country_Info!C$2:F$30, 3, FALSE)="", "", VLOOKUP(B172, Country_Info!C$2:F$30, 3, FALSE))</f>
        <v>#N/A</v>
      </c>
      <c r="H172" s="60" t="str" cm="1">
        <f t="array" ref="H172">IF(ISBLANK($A172),"",TRIM(INDEX(MVI_Sample!$A:$CC,$A172, H$1)))</f>
        <v/>
      </c>
      <c r="I172" s="104" t="str" cm="1">
        <f t="array" ref="I172">IF(ISBLANK($A172),"",TRIM(INDEX(MVI_Sample!$A:$CC,$A172, I$1)))</f>
        <v/>
      </c>
      <c r="J172" s="104" t="str" cm="1">
        <f t="array" ref="J172">IF(ISBLANK($A172),"",TRIM(INDEX(MVI_Sample!$A:$CC,$A172, J$1)))</f>
        <v/>
      </c>
      <c r="K172" s="104" t="str" cm="1">
        <f t="array" ref="K172">IF(ISBLANK($A172),"",TRIM(INDEX(MVI_Sample!$A:$CC,$A172, K$1)))</f>
        <v/>
      </c>
      <c r="L172" s="104" t="str" cm="1">
        <f t="array" ref="L172">IF(ISBLANK($A172),"",TRIM(INDEX(MVI_Sample!$A:$CC,$A172, L$1)))</f>
        <v/>
      </c>
      <c r="M172" s="104" t="str" cm="1">
        <f t="array" ref="M172">IF(ISBLANK($A172),"",TRIM(INDEX(MVI_Sample!$A:$CC,$A172, M$1)))</f>
        <v/>
      </c>
      <c r="N172" s="104" t="str" cm="1">
        <f t="array" ref="N172">IF(ISBLANK($A172),"",TRIM(INDEX(MVI_Sample!$A:$CC,$A172, N$1)))</f>
        <v/>
      </c>
      <c r="O172" s="104" t="str" cm="1">
        <f t="array" ref="O172">IF(ISBLANK($A172),"",TRIM(INDEX(MVI_Sample!$A:$CC,$A172, O$1)))</f>
        <v/>
      </c>
      <c r="P172" s="80" t="str" cm="1">
        <f t="array" ref="P172">IF(ISBLANK($A172),"",TRIM(INDEX(MVI_Sample!$A:$CC,$A172, P$1)))</f>
        <v/>
      </c>
      <c r="Q172" s="80" t="str" cm="1">
        <f t="array" ref="Q172">IF(ISBLANK($A172),"",TRIM(INDEX(MVI_Sample!$A:$CC,$A172, Q$1)))</f>
        <v/>
      </c>
      <c r="R172" s="104" t="str" cm="1">
        <f t="array" ref="R172">IF(ISBLANK($A172),"",TRIM(INDEX(MVI_Sample!$A:$CC,$A172, R$1)))</f>
        <v/>
      </c>
    </row>
    <row r="173" spans="1:18" ht="15.75" x14ac:dyDescent="0.25">
      <c r="A173" s="60"/>
      <c r="B173" s="60" t="str" cm="1">
        <f t="array" ref="B173">IF(ISBLANK($A173), "", TRIM(IF(ISNUMBER(SEARCH("%)", INDEX(MVI_Sample!$A:$CC, $A173, B$1))), LEFT(INDEX(MVI_Sample!$A:$CC, $A173, B$1), FIND("(", INDEX(MVI_Sample!$A:$CC, $A173, B$1)) - 2), INDEX(MVI_Sample!$A:$CC, $A173, B$1))))</f>
        <v/>
      </c>
      <c r="C173" s="60" t="str" cm="1">
        <f t="array" ref="C173">IF(ISBLANK($A173),"",TRIM(INDEX(MVI_Sample!$A:$CC,$A173, C$1)))</f>
        <v/>
      </c>
      <c r="D173" s="60" t="str" cm="1">
        <f t="array" ref="D173">IF(ISBLANK($A173),"",TRIM(INDEX(MVI_Sample!C:C,$A173)))</f>
        <v/>
      </c>
      <c r="E173" s="60" t="e">
        <f>VLOOKUP(B173,Country_Info!C$2:F$30,2, FALSE)</f>
        <v>#N/A</v>
      </c>
      <c r="F173" s="60" t="str" cm="1">
        <f t="array" ref="F173">IF(ISBLANK($A173),"",TRIM(INDEX(MVI_Sample!$A:$CC,$A173, F$1)))</f>
        <v/>
      </c>
      <c r="G173" s="60" t="e">
        <f>IF(VLOOKUP(B173, Country_Info!C$2:F$30, 3, FALSE)="", "", VLOOKUP(B173, Country_Info!C$2:F$30, 3, FALSE))</f>
        <v>#N/A</v>
      </c>
      <c r="H173" s="60" t="str" cm="1">
        <f t="array" ref="H173">IF(ISBLANK($A173),"",TRIM(INDEX(MVI_Sample!$A:$CC,$A173, H$1)))</f>
        <v/>
      </c>
      <c r="I173" s="104" t="str" cm="1">
        <f t="array" ref="I173">IF(ISBLANK($A173),"",TRIM(INDEX(MVI_Sample!$A:$CC,$A173, I$1)))</f>
        <v/>
      </c>
      <c r="J173" s="104" t="str" cm="1">
        <f t="array" ref="J173">IF(ISBLANK($A173),"",TRIM(INDEX(MVI_Sample!$A:$CC,$A173, J$1)))</f>
        <v/>
      </c>
      <c r="K173" s="104" t="str" cm="1">
        <f t="array" ref="K173">IF(ISBLANK($A173),"",TRIM(INDEX(MVI_Sample!$A:$CC,$A173, K$1)))</f>
        <v/>
      </c>
      <c r="L173" s="104" t="str" cm="1">
        <f t="array" ref="L173">IF(ISBLANK($A173),"",TRIM(INDEX(MVI_Sample!$A:$CC,$A173, L$1)))</f>
        <v/>
      </c>
      <c r="M173" s="104" t="str" cm="1">
        <f t="array" ref="M173">IF(ISBLANK($A173),"",TRIM(INDEX(MVI_Sample!$A:$CC,$A173, M$1)))</f>
        <v/>
      </c>
      <c r="N173" s="104" t="str" cm="1">
        <f t="array" ref="N173">IF(ISBLANK($A173),"",TRIM(INDEX(MVI_Sample!$A:$CC,$A173, N$1)))</f>
        <v/>
      </c>
      <c r="O173" s="104" t="str" cm="1">
        <f t="array" ref="O173">IF(ISBLANK($A173),"",TRIM(INDEX(MVI_Sample!$A:$CC,$A173, O$1)))</f>
        <v/>
      </c>
      <c r="P173" s="80" t="str" cm="1">
        <f t="array" ref="P173">IF(ISBLANK($A173),"",TRIM(INDEX(MVI_Sample!$A:$CC,$A173, P$1)))</f>
        <v/>
      </c>
      <c r="Q173" s="80" t="str" cm="1">
        <f t="array" ref="Q173">IF(ISBLANK($A173),"",TRIM(INDEX(MVI_Sample!$A:$CC,$A173, Q$1)))</f>
        <v/>
      </c>
      <c r="R173" s="104" t="str" cm="1">
        <f t="array" ref="R173">IF(ISBLANK($A173),"",TRIM(INDEX(MVI_Sample!$A:$CC,$A173, R$1)))</f>
        <v/>
      </c>
    </row>
    <row r="174" spans="1:18" ht="15.75" x14ac:dyDescent="0.25">
      <c r="A174" s="60"/>
      <c r="B174" s="60" t="str" cm="1">
        <f t="array" ref="B174">IF(ISBLANK($A174), "", TRIM(IF(ISNUMBER(SEARCH("%)", INDEX(MVI_Sample!$A:$CC, $A174, B$1))), LEFT(INDEX(MVI_Sample!$A:$CC, $A174, B$1), FIND("(", INDEX(MVI_Sample!$A:$CC, $A174, B$1)) - 2), INDEX(MVI_Sample!$A:$CC, $A174, B$1))))</f>
        <v/>
      </c>
      <c r="C174" s="60" t="str" cm="1">
        <f t="array" ref="C174">IF(ISBLANK($A174),"",TRIM(INDEX(MVI_Sample!$A:$CC,$A174, C$1)))</f>
        <v/>
      </c>
      <c r="D174" s="60" t="str" cm="1">
        <f t="array" ref="D174">IF(ISBLANK($A174),"",TRIM(INDEX(MVI_Sample!C:C,$A174)))</f>
        <v/>
      </c>
      <c r="E174" s="60" t="e">
        <f>VLOOKUP(B174,Country_Info!C$2:F$30,2, FALSE)</f>
        <v>#N/A</v>
      </c>
      <c r="F174" s="60" t="str" cm="1">
        <f t="array" ref="F174">IF(ISBLANK($A174),"",TRIM(INDEX(MVI_Sample!$A:$CC,$A174, F$1)))</f>
        <v/>
      </c>
      <c r="G174" s="60" t="e">
        <f>IF(VLOOKUP(B174, Country_Info!C$2:F$30, 3, FALSE)="", "", VLOOKUP(B174, Country_Info!C$2:F$30, 3, FALSE))</f>
        <v>#N/A</v>
      </c>
      <c r="H174" s="60" t="str" cm="1">
        <f t="array" ref="H174">IF(ISBLANK($A174),"",TRIM(INDEX(MVI_Sample!$A:$CC,$A174, H$1)))</f>
        <v/>
      </c>
      <c r="I174" s="104" t="str" cm="1">
        <f t="array" ref="I174">IF(ISBLANK($A174),"",TRIM(INDEX(MVI_Sample!$A:$CC,$A174, I$1)))</f>
        <v/>
      </c>
      <c r="J174" s="104" t="str" cm="1">
        <f t="array" ref="J174">IF(ISBLANK($A174),"",TRIM(INDEX(MVI_Sample!$A:$CC,$A174, J$1)))</f>
        <v/>
      </c>
      <c r="K174" s="104" t="str" cm="1">
        <f t="array" ref="K174">IF(ISBLANK($A174),"",TRIM(INDEX(MVI_Sample!$A:$CC,$A174, K$1)))</f>
        <v/>
      </c>
      <c r="L174" s="104" t="str" cm="1">
        <f t="array" ref="L174">IF(ISBLANK($A174),"",TRIM(INDEX(MVI_Sample!$A:$CC,$A174, L$1)))</f>
        <v/>
      </c>
      <c r="M174" s="104" t="str" cm="1">
        <f t="array" ref="M174">IF(ISBLANK($A174),"",TRIM(INDEX(MVI_Sample!$A:$CC,$A174, M$1)))</f>
        <v/>
      </c>
      <c r="N174" s="104" t="str" cm="1">
        <f t="array" ref="N174">IF(ISBLANK($A174),"",TRIM(INDEX(MVI_Sample!$A:$CC,$A174, N$1)))</f>
        <v/>
      </c>
      <c r="O174" s="104" t="str" cm="1">
        <f t="array" ref="O174">IF(ISBLANK($A174),"",TRIM(INDEX(MVI_Sample!$A:$CC,$A174, O$1)))</f>
        <v/>
      </c>
      <c r="P174" s="80" t="str" cm="1">
        <f t="array" ref="P174">IF(ISBLANK($A174),"",TRIM(INDEX(MVI_Sample!$A:$CC,$A174, P$1)))</f>
        <v/>
      </c>
      <c r="Q174" s="80" t="str" cm="1">
        <f t="array" ref="Q174">IF(ISBLANK($A174),"",TRIM(INDEX(MVI_Sample!$A:$CC,$A174, Q$1)))</f>
        <v/>
      </c>
      <c r="R174" s="104" t="str" cm="1">
        <f t="array" ref="R174">IF(ISBLANK($A174),"",TRIM(INDEX(MVI_Sample!$A:$CC,$A174, R$1)))</f>
        <v/>
      </c>
    </row>
    <row r="175" spans="1:18" ht="15.75" x14ac:dyDescent="0.25">
      <c r="A175" s="60"/>
      <c r="B175" s="60" t="str" cm="1">
        <f t="array" ref="B175">IF(ISBLANK($A175), "", TRIM(IF(ISNUMBER(SEARCH("%)", INDEX(MVI_Sample!$A:$CC, $A175, B$1))), LEFT(INDEX(MVI_Sample!$A:$CC, $A175, B$1), FIND("(", INDEX(MVI_Sample!$A:$CC, $A175, B$1)) - 2), INDEX(MVI_Sample!$A:$CC, $A175, B$1))))</f>
        <v/>
      </c>
      <c r="C175" s="60" t="str" cm="1">
        <f t="array" ref="C175">IF(ISBLANK($A175),"",TRIM(INDEX(MVI_Sample!$A:$CC,$A175, C$1)))</f>
        <v/>
      </c>
      <c r="D175" s="60" t="str" cm="1">
        <f t="array" ref="D175">IF(ISBLANK($A175),"",TRIM(INDEX(MVI_Sample!C:C,$A175)))</f>
        <v/>
      </c>
      <c r="E175" s="60" t="e">
        <f>VLOOKUP(B175,Country_Info!C$2:F$30,2, FALSE)</f>
        <v>#N/A</v>
      </c>
      <c r="F175" s="60" t="str" cm="1">
        <f t="array" ref="F175">IF(ISBLANK($A175),"",TRIM(INDEX(MVI_Sample!$A:$CC,$A175, F$1)))</f>
        <v/>
      </c>
      <c r="G175" s="60" t="e">
        <f>IF(VLOOKUP(B175, Country_Info!C$2:F$30, 3, FALSE)="", "", VLOOKUP(B175, Country_Info!C$2:F$30, 3, FALSE))</f>
        <v>#N/A</v>
      </c>
      <c r="H175" s="60" t="str" cm="1">
        <f t="array" ref="H175">IF(ISBLANK($A175),"",TRIM(INDEX(MVI_Sample!$A:$CC,$A175, H$1)))</f>
        <v/>
      </c>
      <c r="I175" s="104" t="str" cm="1">
        <f t="array" ref="I175">IF(ISBLANK($A175),"",TRIM(INDEX(MVI_Sample!$A:$CC,$A175, I$1)))</f>
        <v/>
      </c>
      <c r="J175" s="104" t="str" cm="1">
        <f t="array" ref="J175">IF(ISBLANK($A175),"",TRIM(INDEX(MVI_Sample!$A:$CC,$A175, J$1)))</f>
        <v/>
      </c>
      <c r="K175" s="104" t="str" cm="1">
        <f t="array" ref="K175">IF(ISBLANK($A175),"",TRIM(INDEX(MVI_Sample!$A:$CC,$A175, K$1)))</f>
        <v/>
      </c>
      <c r="L175" s="104" t="str" cm="1">
        <f t="array" ref="L175">IF(ISBLANK($A175),"",TRIM(INDEX(MVI_Sample!$A:$CC,$A175, L$1)))</f>
        <v/>
      </c>
      <c r="M175" s="104" t="str" cm="1">
        <f t="array" ref="M175">IF(ISBLANK($A175),"",TRIM(INDEX(MVI_Sample!$A:$CC,$A175, M$1)))</f>
        <v/>
      </c>
      <c r="N175" s="104" t="str" cm="1">
        <f t="array" ref="N175">IF(ISBLANK($A175),"",TRIM(INDEX(MVI_Sample!$A:$CC,$A175, N$1)))</f>
        <v/>
      </c>
      <c r="O175" s="104" t="str" cm="1">
        <f t="array" ref="O175">IF(ISBLANK($A175),"",TRIM(INDEX(MVI_Sample!$A:$CC,$A175, O$1)))</f>
        <v/>
      </c>
      <c r="P175" s="80" t="str" cm="1">
        <f t="array" ref="P175">IF(ISBLANK($A175),"",TRIM(INDEX(MVI_Sample!$A:$CC,$A175, P$1)))</f>
        <v/>
      </c>
      <c r="Q175" s="80" t="str" cm="1">
        <f t="array" ref="Q175">IF(ISBLANK($A175),"",TRIM(INDEX(MVI_Sample!$A:$CC,$A175, Q$1)))</f>
        <v/>
      </c>
      <c r="R175" s="104" t="str" cm="1">
        <f t="array" ref="R175">IF(ISBLANK($A175),"",TRIM(INDEX(MVI_Sample!$A:$CC,$A175, R$1)))</f>
        <v/>
      </c>
    </row>
    <row r="176" spans="1:18" ht="15.75" x14ac:dyDescent="0.25">
      <c r="A176" s="60"/>
      <c r="B176" s="60" t="str" cm="1">
        <f t="array" ref="B176">IF(ISBLANK($A176), "", TRIM(IF(ISNUMBER(SEARCH("%)", INDEX(MVI_Sample!$A:$CC, $A176, B$1))), LEFT(INDEX(MVI_Sample!$A:$CC, $A176, B$1), FIND("(", INDEX(MVI_Sample!$A:$CC, $A176, B$1)) - 2), INDEX(MVI_Sample!$A:$CC, $A176, B$1))))</f>
        <v/>
      </c>
      <c r="C176" s="60" t="str" cm="1">
        <f t="array" ref="C176">IF(ISBLANK($A176),"",TRIM(INDEX(MVI_Sample!$A:$CC,$A176, C$1)))</f>
        <v/>
      </c>
      <c r="D176" s="60" t="str" cm="1">
        <f t="array" ref="D176">IF(ISBLANK($A176),"",TRIM(INDEX(MVI_Sample!C:C,$A176)))</f>
        <v/>
      </c>
      <c r="E176" s="60" t="e">
        <f>VLOOKUP(B176,Country_Info!C$2:F$30,2, FALSE)</f>
        <v>#N/A</v>
      </c>
      <c r="F176" s="60" t="str" cm="1">
        <f t="array" ref="F176">IF(ISBLANK($A176),"",TRIM(INDEX(MVI_Sample!$A:$CC,$A176, F$1)))</f>
        <v/>
      </c>
      <c r="G176" s="60" t="e">
        <f>IF(VLOOKUP(B176, Country_Info!C$2:F$30, 3, FALSE)="", "", VLOOKUP(B176, Country_Info!C$2:F$30, 3, FALSE))</f>
        <v>#N/A</v>
      </c>
      <c r="H176" s="60" t="str" cm="1">
        <f t="array" ref="H176">IF(ISBLANK($A176),"",TRIM(INDEX(MVI_Sample!$A:$CC,$A176, H$1)))</f>
        <v/>
      </c>
      <c r="I176" s="104" t="str" cm="1">
        <f t="array" ref="I176">IF(ISBLANK($A176),"",TRIM(INDEX(MVI_Sample!$A:$CC,$A176, I$1)))</f>
        <v/>
      </c>
      <c r="J176" s="104" t="str" cm="1">
        <f t="array" ref="J176">IF(ISBLANK($A176),"",TRIM(INDEX(MVI_Sample!$A:$CC,$A176, J$1)))</f>
        <v/>
      </c>
      <c r="K176" s="104" t="str" cm="1">
        <f t="array" ref="K176">IF(ISBLANK($A176),"",TRIM(INDEX(MVI_Sample!$A:$CC,$A176, K$1)))</f>
        <v/>
      </c>
      <c r="L176" s="104" t="str" cm="1">
        <f t="array" ref="L176">IF(ISBLANK($A176),"",TRIM(INDEX(MVI_Sample!$A:$CC,$A176, L$1)))</f>
        <v/>
      </c>
      <c r="M176" s="104" t="str" cm="1">
        <f t="array" ref="M176">IF(ISBLANK($A176),"",TRIM(INDEX(MVI_Sample!$A:$CC,$A176, M$1)))</f>
        <v/>
      </c>
      <c r="N176" s="104" t="str" cm="1">
        <f t="array" ref="N176">IF(ISBLANK($A176),"",TRIM(INDEX(MVI_Sample!$A:$CC,$A176, N$1)))</f>
        <v/>
      </c>
      <c r="O176" s="104" t="str" cm="1">
        <f t="array" ref="O176">IF(ISBLANK($A176),"",TRIM(INDEX(MVI_Sample!$A:$CC,$A176, O$1)))</f>
        <v/>
      </c>
      <c r="P176" s="80" t="str" cm="1">
        <f t="array" ref="P176">IF(ISBLANK($A176),"",TRIM(INDEX(MVI_Sample!$A:$CC,$A176, P$1)))</f>
        <v/>
      </c>
      <c r="Q176" s="80" t="str" cm="1">
        <f t="array" ref="Q176">IF(ISBLANK($A176),"",TRIM(INDEX(MVI_Sample!$A:$CC,$A176, Q$1)))</f>
        <v/>
      </c>
      <c r="R176" s="104" t="str" cm="1">
        <f t="array" ref="R176">IF(ISBLANK($A176),"",TRIM(INDEX(MVI_Sample!$A:$CC,$A176, R$1)))</f>
        <v/>
      </c>
    </row>
    <row r="177" spans="1:18" ht="15.75" x14ac:dyDescent="0.25">
      <c r="A177" s="60"/>
      <c r="B177" s="60" t="str" cm="1">
        <f t="array" ref="B177">IF(ISBLANK($A177), "", TRIM(IF(ISNUMBER(SEARCH("%)", INDEX(MVI_Sample!$A:$CC, $A177, B$1))), LEFT(INDEX(MVI_Sample!$A:$CC, $A177, B$1), FIND("(", INDEX(MVI_Sample!$A:$CC, $A177, B$1)) - 2), INDEX(MVI_Sample!$A:$CC, $A177, B$1))))</f>
        <v/>
      </c>
      <c r="C177" s="60" t="str" cm="1">
        <f t="array" ref="C177">IF(ISBLANK($A177),"",TRIM(INDEX(MVI_Sample!$A:$CC,$A177, C$1)))</f>
        <v/>
      </c>
      <c r="D177" s="60" t="str" cm="1">
        <f t="array" ref="D177">IF(ISBLANK($A177),"",TRIM(INDEX(MVI_Sample!C:C,$A177)))</f>
        <v/>
      </c>
      <c r="E177" s="60" t="e">
        <f>VLOOKUP(B177,Country_Info!C$2:F$30,2, FALSE)</f>
        <v>#N/A</v>
      </c>
      <c r="F177" s="60" t="str" cm="1">
        <f t="array" ref="F177">IF(ISBLANK($A177),"",TRIM(INDEX(MVI_Sample!$A:$CC,$A177, F$1)))</f>
        <v/>
      </c>
      <c r="G177" s="60" t="e">
        <f>IF(VLOOKUP(B177, Country_Info!C$2:F$30, 3, FALSE)="", "", VLOOKUP(B177, Country_Info!C$2:F$30, 3, FALSE))</f>
        <v>#N/A</v>
      </c>
      <c r="H177" s="60" t="str" cm="1">
        <f t="array" ref="H177">IF(ISBLANK($A177),"",TRIM(INDEX(MVI_Sample!$A:$CC,$A177, H$1)))</f>
        <v/>
      </c>
      <c r="I177" s="104" t="str" cm="1">
        <f t="array" ref="I177">IF(ISBLANK($A177),"",TRIM(INDEX(MVI_Sample!$A:$CC,$A177, I$1)))</f>
        <v/>
      </c>
      <c r="J177" s="104" t="str" cm="1">
        <f t="array" ref="J177">IF(ISBLANK($A177),"",TRIM(INDEX(MVI_Sample!$A:$CC,$A177, J$1)))</f>
        <v/>
      </c>
      <c r="K177" s="104" t="str" cm="1">
        <f t="array" ref="K177">IF(ISBLANK($A177),"",TRIM(INDEX(MVI_Sample!$A:$CC,$A177, K$1)))</f>
        <v/>
      </c>
      <c r="L177" s="104" t="str" cm="1">
        <f t="array" ref="L177">IF(ISBLANK($A177),"",TRIM(INDEX(MVI_Sample!$A:$CC,$A177, L$1)))</f>
        <v/>
      </c>
      <c r="M177" s="104" t="str" cm="1">
        <f t="array" ref="M177">IF(ISBLANK($A177),"",TRIM(INDEX(MVI_Sample!$A:$CC,$A177, M$1)))</f>
        <v/>
      </c>
      <c r="N177" s="104" t="str" cm="1">
        <f t="array" ref="N177">IF(ISBLANK($A177),"",TRIM(INDEX(MVI_Sample!$A:$CC,$A177, N$1)))</f>
        <v/>
      </c>
      <c r="O177" s="104" t="str" cm="1">
        <f t="array" ref="O177">IF(ISBLANK($A177),"",TRIM(INDEX(MVI_Sample!$A:$CC,$A177, O$1)))</f>
        <v/>
      </c>
      <c r="P177" s="80" t="str" cm="1">
        <f t="array" ref="P177">IF(ISBLANK($A177),"",TRIM(INDEX(MVI_Sample!$A:$CC,$A177, P$1)))</f>
        <v/>
      </c>
      <c r="Q177" s="80" t="str" cm="1">
        <f t="array" ref="Q177">IF(ISBLANK($A177),"",TRIM(INDEX(MVI_Sample!$A:$CC,$A177, Q$1)))</f>
        <v/>
      </c>
      <c r="R177" s="104" t="str" cm="1">
        <f t="array" ref="R177">IF(ISBLANK($A177),"",TRIM(INDEX(MVI_Sample!$A:$CC,$A177, R$1)))</f>
        <v/>
      </c>
    </row>
    <row r="178" spans="1:18" ht="15.75" x14ac:dyDescent="0.25">
      <c r="A178" s="60"/>
      <c r="B178" s="60" t="str" cm="1">
        <f t="array" ref="B178">IF(ISBLANK($A178), "", TRIM(IF(ISNUMBER(SEARCH("%)", INDEX(MVI_Sample!$A:$CC, $A178, B$1))), LEFT(INDEX(MVI_Sample!$A:$CC, $A178, B$1), FIND("(", INDEX(MVI_Sample!$A:$CC, $A178, B$1)) - 2), INDEX(MVI_Sample!$A:$CC, $A178, B$1))))</f>
        <v/>
      </c>
      <c r="C178" s="60" t="str" cm="1">
        <f t="array" ref="C178">IF(ISBLANK($A178),"",TRIM(INDEX(MVI_Sample!$A:$CC,$A178, C$1)))</f>
        <v/>
      </c>
      <c r="D178" s="60" t="str" cm="1">
        <f t="array" ref="D178">IF(ISBLANK($A178),"",TRIM(INDEX(MVI_Sample!C:C,$A178)))</f>
        <v/>
      </c>
      <c r="E178" s="60" t="e">
        <f>VLOOKUP(B178,Country_Info!C$2:F$30,2, FALSE)</f>
        <v>#N/A</v>
      </c>
      <c r="F178" s="60" t="str" cm="1">
        <f t="array" ref="F178">IF(ISBLANK($A178),"",TRIM(INDEX(MVI_Sample!$A:$CC,$A178, F$1)))</f>
        <v/>
      </c>
      <c r="G178" s="60" t="e">
        <f>IF(VLOOKUP(B178, Country_Info!C$2:F$30, 3, FALSE)="", "", VLOOKUP(B178, Country_Info!C$2:F$30, 3, FALSE))</f>
        <v>#N/A</v>
      </c>
      <c r="H178" s="60" t="str" cm="1">
        <f t="array" ref="H178">IF(ISBLANK($A178),"",TRIM(INDEX(MVI_Sample!$A:$CC,$A178, H$1)))</f>
        <v/>
      </c>
      <c r="I178" s="104" t="str" cm="1">
        <f t="array" ref="I178">IF(ISBLANK($A178),"",TRIM(INDEX(MVI_Sample!$A:$CC,$A178, I$1)))</f>
        <v/>
      </c>
      <c r="J178" s="104" t="str" cm="1">
        <f t="array" ref="J178">IF(ISBLANK($A178),"",TRIM(INDEX(MVI_Sample!$A:$CC,$A178, J$1)))</f>
        <v/>
      </c>
      <c r="K178" s="104" t="str" cm="1">
        <f t="array" ref="K178">IF(ISBLANK($A178),"",TRIM(INDEX(MVI_Sample!$A:$CC,$A178, K$1)))</f>
        <v/>
      </c>
      <c r="L178" s="104" t="str" cm="1">
        <f t="array" ref="L178">IF(ISBLANK($A178),"",TRIM(INDEX(MVI_Sample!$A:$CC,$A178, L$1)))</f>
        <v/>
      </c>
      <c r="M178" s="104" t="str" cm="1">
        <f t="array" ref="M178">IF(ISBLANK($A178),"",TRIM(INDEX(MVI_Sample!$A:$CC,$A178, M$1)))</f>
        <v/>
      </c>
      <c r="N178" s="104" t="str" cm="1">
        <f t="array" ref="N178">IF(ISBLANK($A178),"",TRIM(INDEX(MVI_Sample!$A:$CC,$A178, N$1)))</f>
        <v/>
      </c>
      <c r="O178" s="104" t="str" cm="1">
        <f t="array" ref="O178">IF(ISBLANK($A178),"",TRIM(INDEX(MVI_Sample!$A:$CC,$A178, O$1)))</f>
        <v/>
      </c>
      <c r="P178" s="80" t="str" cm="1">
        <f t="array" ref="P178">IF(ISBLANK($A178),"",TRIM(INDEX(MVI_Sample!$A:$CC,$A178, P$1)))</f>
        <v/>
      </c>
      <c r="Q178" s="80" t="str" cm="1">
        <f t="array" ref="Q178">IF(ISBLANK($A178),"",TRIM(INDEX(MVI_Sample!$A:$CC,$A178, Q$1)))</f>
        <v/>
      </c>
      <c r="R178" s="104" t="str" cm="1">
        <f t="array" ref="R178">IF(ISBLANK($A178),"",TRIM(INDEX(MVI_Sample!$A:$CC,$A178, R$1)))</f>
        <v/>
      </c>
    </row>
    <row r="179" spans="1:18" ht="15.75" x14ac:dyDescent="0.25">
      <c r="A179" s="60"/>
      <c r="B179" s="60" t="str" cm="1">
        <f t="array" ref="B179">IF(ISBLANK($A179), "", TRIM(IF(ISNUMBER(SEARCH("%)", INDEX(MVI_Sample!$A:$CC, $A179, B$1))), LEFT(INDEX(MVI_Sample!$A:$CC, $A179, B$1), FIND("(", INDEX(MVI_Sample!$A:$CC, $A179, B$1)) - 2), INDEX(MVI_Sample!$A:$CC, $A179, B$1))))</f>
        <v/>
      </c>
      <c r="C179" s="60" t="str" cm="1">
        <f t="array" ref="C179">IF(ISBLANK($A179),"",TRIM(INDEX(MVI_Sample!$A:$CC,$A179, C$1)))</f>
        <v/>
      </c>
      <c r="D179" s="60" t="str" cm="1">
        <f t="array" ref="D179">IF(ISBLANK($A179),"",TRIM(INDEX(MVI_Sample!C:C,$A179)))</f>
        <v/>
      </c>
      <c r="E179" s="60" t="e">
        <f>VLOOKUP(B179,Country_Info!C$2:F$30,2, FALSE)</f>
        <v>#N/A</v>
      </c>
      <c r="F179" s="60" t="str" cm="1">
        <f t="array" ref="F179">IF(ISBLANK($A179),"",TRIM(INDEX(MVI_Sample!$A:$CC,$A179, F$1)))</f>
        <v/>
      </c>
      <c r="G179" s="60" t="e">
        <f>IF(VLOOKUP(B179, Country_Info!C$2:F$30, 3, FALSE)="", "", VLOOKUP(B179, Country_Info!C$2:F$30, 3, FALSE))</f>
        <v>#N/A</v>
      </c>
      <c r="H179" s="60" t="str" cm="1">
        <f t="array" ref="H179">IF(ISBLANK($A179),"",TRIM(INDEX(MVI_Sample!$A:$CC,$A179, H$1)))</f>
        <v/>
      </c>
      <c r="I179" s="104" t="str" cm="1">
        <f t="array" ref="I179">IF(ISBLANK($A179),"",TRIM(INDEX(MVI_Sample!$A:$CC,$A179, I$1)))</f>
        <v/>
      </c>
      <c r="J179" s="104" t="str" cm="1">
        <f t="array" ref="J179">IF(ISBLANK($A179),"",TRIM(INDEX(MVI_Sample!$A:$CC,$A179, J$1)))</f>
        <v/>
      </c>
      <c r="K179" s="104" t="str" cm="1">
        <f t="array" ref="K179">IF(ISBLANK($A179),"",TRIM(INDEX(MVI_Sample!$A:$CC,$A179, K$1)))</f>
        <v/>
      </c>
      <c r="L179" s="104" t="str" cm="1">
        <f t="array" ref="L179">IF(ISBLANK($A179),"",TRIM(INDEX(MVI_Sample!$A:$CC,$A179, L$1)))</f>
        <v/>
      </c>
      <c r="M179" s="104" t="str" cm="1">
        <f t="array" ref="M179">IF(ISBLANK($A179),"",TRIM(INDEX(MVI_Sample!$A:$CC,$A179, M$1)))</f>
        <v/>
      </c>
      <c r="N179" s="104" t="str" cm="1">
        <f t="array" ref="N179">IF(ISBLANK($A179),"",TRIM(INDEX(MVI_Sample!$A:$CC,$A179, N$1)))</f>
        <v/>
      </c>
      <c r="O179" s="104" t="str" cm="1">
        <f t="array" ref="O179">IF(ISBLANK($A179),"",TRIM(INDEX(MVI_Sample!$A:$CC,$A179, O$1)))</f>
        <v/>
      </c>
      <c r="P179" s="80" t="str" cm="1">
        <f t="array" ref="P179">IF(ISBLANK($A179),"",TRIM(INDEX(MVI_Sample!$A:$CC,$A179, P$1)))</f>
        <v/>
      </c>
      <c r="Q179" s="80" t="str" cm="1">
        <f t="array" ref="Q179">IF(ISBLANK($A179),"",TRIM(INDEX(MVI_Sample!$A:$CC,$A179, Q$1)))</f>
        <v/>
      </c>
      <c r="R179" s="104" t="str" cm="1">
        <f t="array" ref="R179">IF(ISBLANK($A179),"",TRIM(INDEX(MVI_Sample!$A:$CC,$A179, R$1)))</f>
        <v/>
      </c>
    </row>
    <row r="180" spans="1:18" ht="15.75" x14ac:dyDescent="0.25">
      <c r="A180" s="60"/>
      <c r="B180" s="60" t="str" cm="1">
        <f t="array" ref="B180">IF(ISBLANK($A180), "", TRIM(IF(ISNUMBER(SEARCH("%)", INDEX(MVI_Sample!$A:$CC, $A180, B$1))), LEFT(INDEX(MVI_Sample!$A:$CC, $A180, B$1), FIND("(", INDEX(MVI_Sample!$A:$CC, $A180, B$1)) - 2), INDEX(MVI_Sample!$A:$CC, $A180, B$1))))</f>
        <v/>
      </c>
      <c r="C180" s="60" t="str" cm="1">
        <f t="array" ref="C180">IF(ISBLANK($A180),"",TRIM(INDEX(MVI_Sample!$A:$CC,$A180, C$1)))</f>
        <v/>
      </c>
      <c r="D180" s="60" t="str" cm="1">
        <f t="array" ref="D180">IF(ISBLANK($A180),"",TRIM(INDEX(MVI_Sample!C:C,$A180)))</f>
        <v/>
      </c>
      <c r="E180" s="60" t="e">
        <f>VLOOKUP(B180,Country_Info!C$2:F$30,2, FALSE)</f>
        <v>#N/A</v>
      </c>
      <c r="F180" s="60" t="str" cm="1">
        <f t="array" ref="F180">IF(ISBLANK($A180),"",TRIM(INDEX(MVI_Sample!$A:$CC,$A180, F$1)))</f>
        <v/>
      </c>
      <c r="G180" s="60" t="e">
        <f>IF(VLOOKUP(B180, Country_Info!C$2:F$30, 3, FALSE)="", "", VLOOKUP(B180, Country_Info!C$2:F$30, 3, FALSE))</f>
        <v>#N/A</v>
      </c>
      <c r="H180" s="60" t="str" cm="1">
        <f t="array" ref="H180">IF(ISBLANK($A180),"",TRIM(INDEX(MVI_Sample!$A:$CC,$A180, H$1)))</f>
        <v/>
      </c>
      <c r="I180" s="104" t="str" cm="1">
        <f t="array" ref="I180">IF(ISBLANK($A180),"",TRIM(INDEX(MVI_Sample!$A:$CC,$A180, I$1)))</f>
        <v/>
      </c>
      <c r="J180" s="104" t="str" cm="1">
        <f t="array" ref="J180">IF(ISBLANK($A180),"",TRIM(INDEX(MVI_Sample!$A:$CC,$A180, J$1)))</f>
        <v/>
      </c>
      <c r="K180" s="104" t="str" cm="1">
        <f t="array" ref="K180">IF(ISBLANK($A180),"",TRIM(INDEX(MVI_Sample!$A:$CC,$A180, K$1)))</f>
        <v/>
      </c>
      <c r="L180" s="104" t="str" cm="1">
        <f t="array" ref="L180">IF(ISBLANK($A180),"",TRIM(INDEX(MVI_Sample!$A:$CC,$A180, L$1)))</f>
        <v/>
      </c>
      <c r="M180" s="104" t="str" cm="1">
        <f t="array" ref="M180">IF(ISBLANK($A180),"",TRIM(INDEX(MVI_Sample!$A:$CC,$A180, M$1)))</f>
        <v/>
      </c>
      <c r="N180" s="104" t="str" cm="1">
        <f t="array" ref="N180">IF(ISBLANK($A180),"",TRIM(INDEX(MVI_Sample!$A:$CC,$A180, N$1)))</f>
        <v/>
      </c>
      <c r="O180" s="104" t="str" cm="1">
        <f t="array" ref="O180">IF(ISBLANK($A180),"",TRIM(INDEX(MVI_Sample!$A:$CC,$A180, O$1)))</f>
        <v/>
      </c>
      <c r="P180" s="80" t="str" cm="1">
        <f t="array" ref="P180">IF(ISBLANK($A180),"",TRIM(INDEX(MVI_Sample!$A:$CC,$A180, P$1)))</f>
        <v/>
      </c>
      <c r="Q180" s="80" t="str" cm="1">
        <f t="array" ref="Q180">IF(ISBLANK($A180),"",TRIM(INDEX(MVI_Sample!$A:$CC,$A180, Q$1)))</f>
        <v/>
      </c>
      <c r="R180" s="104" t="str" cm="1">
        <f t="array" ref="R180">IF(ISBLANK($A180),"",TRIM(INDEX(MVI_Sample!$A:$CC,$A180, R$1)))</f>
        <v/>
      </c>
    </row>
    <row r="181" spans="1:18" ht="15.75" x14ac:dyDescent="0.25">
      <c r="A181" s="60"/>
      <c r="B181" s="60" t="str" cm="1">
        <f t="array" ref="B181">IF(ISBLANK($A181), "", TRIM(IF(ISNUMBER(SEARCH("%)", INDEX(MVI_Sample!$A:$CC, $A181, B$1))), LEFT(INDEX(MVI_Sample!$A:$CC, $A181, B$1), FIND("(", INDEX(MVI_Sample!$A:$CC, $A181, B$1)) - 2), INDEX(MVI_Sample!$A:$CC, $A181, B$1))))</f>
        <v/>
      </c>
      <c r="C181" s="60" t="str" cm="1">
        <f t="array" ref="C181">IF(ISBLANK($A181),"",TRIM(INDEX(MVI_Sample!$A:$CC,$A181, C$1)))</f>
        <v/>
      </c>
      <c r="D181" s="60" t="str" cm="1">
        <f t="array" ref="D181">IF(ISBLANK($A181),"",TRIM(INDEX(MVI_Sample!C:C,$A181)))</f>
        <v/>
      </c>
      <c r="E181" s="60" t="e">
        <f>VLOOKUP(B181,Country_Info!C$2:F$30,2, FALSE)</f>
        <v>#N/A</v>
      </c>
      <c r="F181" s="60" t="str" cm="1">
        <f t="array" ref="F181">IF(ISBLANK($A181),"",TRIM(INDEX(MVI_Sample!$A:$CC,$A181, F$1)))</f>
        <v/>
      </c>
      <c r="G181" s="60" t="e">
        <f>IF(VLOOKUP(B181, Country_Info!C$2:F$30, 3, FALSE)="", "", VLOOKUP(B181, Country_Info!C$2:F$30, 3, FALSE))</f>
        <v>#N/A</v>
      </c>
      <c r="H181" s="60" t="str" cm="1">
        <f t="array" ref="H181">IF(ISBLANK($A181),"",TRIM(INDEX(MVI_Sample!$A:$CC,$A181, H$1)))</f>
        <v/>
      </c>
      <c r="I181" s="104" t="str" cm="1">
        <f t="array" ref="I181">IF(ISBLANK($A181),"",TRIM(INDEX(MVI_Sample!$A:$CC,$A181, I$1)))</f>
        <v/>
      </c>
      <c r="J181" s="104" t="str" cm="1">
        <f t="array" ref="J181">IF(ISBLANK($A181),"",TRIM(INDEX(MVI_Sample!$A:$CC,$A181, J$1)))</f>
        <v/>
      </c>
      <c r="K181" s="104" t="str" cm="1">
        <f t="array" ref="K181">IF(ISBLANK($A181),"",TRIM(INDEX(MVI_Sample!$A:$CC,$A181, K$1)))</f>
        <v/>
      </c>
      <c r="L181" s="104" t="str" cm="1">
        <f t="array" ref="L181">IF(ISBLANK($A181),"",TRIM(INDEX(MVI_Sample!$A:$CC,$A181, L$1)))</f>
        <v/>
      </c>
      <c r="M181" s="104" t="str" cm="1">
        <f t="array" ref="M181">IF(ISBLANK($A181),"",TRIM(INDEX(MVI_Sample!$A:$CC,$A181, M$1)))</f>
        <v/>
      </c>
      <c r="N181" s="104" t="str" cm="1">
        <f t="array" ref="N181">IF(ISBLANK($A181),"",TRIM(INDEX(MVI_Sample!$A:$CC,$A181, N$1)))</f>
        <v/>
      </c>
      <c r="O181" s="104" t="str" cm="1">
        <f t="array" ref="O181">IF(ISBLANK($A181),"",TRIM(INDEX(MVI_Sample!$A:$CC,$A181, O$1)))</f>
        <v/>
      </c>
      <c r="P181" s="80" t="str" cm="1">
        <f t="array" ref="P181">IF(ISBLANK($A181),"",TRIM(INDEX(MVI_Sample!$A:$CC,$A181, P$1)))</f>
        <v/>
      </c>
      <c r="Q181" s="80" t="str" cm="1">
        <f t="array" ref="Q181">IF(ISBLANK($A181),"",TRIM(INDEX(MVI_Sample!$A:$CC,$A181, Q$1)))</f>
        <v/>
      </c>
      <c r="R181" s="104" t="str" cm="1">
        <f t="array" ref="R181">IF(ISBLANK($A181),"",TRIM(INDEX(MVI_Sample!$A:$CC,$A181, R$1)))</f>
        <v/>
      </c>
    </row>
    <row r="182" spans="1:18" ht="15.75" x14ac:dyDescent="0.25">
      <c r="A182" s="60"/>
      <c r="B182" s="60" t="str" cm="1">
        <f t="array" ref="B182">IF(ISBLANK($A182), "", TRIM(IF(ISNUMBER(SEARCH("%)", INDEX(MVI_Sample!$A:$CC, $A182, B$1))), LEFT(INDEX(MVI_Sample!$A:$CC, $A182, B$1), FIND("(", INDEX(MVI_Sample!$A:$CC, $A182, B$1)) - 2), INDEX(MVI_Sample!$A:$CC, $A182, B$1))))</f>
        <v/>
      </c>
      <c r="C182" s="60" t="str" cm="1">
        <f t="array" ref="C182">IF(ISBLANK($A182),"",TRIM(INDEX(MVI_Sample!$A:$CC,$A182, C$1)))</f>
        <v/>
      </c>
      <c r="D182" s="60" t="str" cm="1">
        <f t="array" ref="D182">IF(ISBLANK($A182),"",TRIM(INDEX(MVI_Sample!C:C,$A182)))</f>
        <v/>
      </c>
      <c r="E182" s="60" t="e">
        <f>VLOOKUP(B182,Country_Info!C$2:F$30,2, FALSE)</f>
        <v>#N/A</v>
      </c>
      <c r="F182" s="60" t="str" cm="1">
        <f t="array" ref="F182">IF(ISBLANK($A182),"",TRIM(INDEX(MVI_Sample!$A:$CC,$A182, F$1)))</f>
        <v/>
      </c>
      <c r="G182" s="60" t="e">
        <f>IF(VLOOKUP(B182, Country_Info!C$2:F$30, 3, FALSE)="", "", VLOOKUP(B182, Country_Info!C$2:F$30, 3, FALSE))</f>
        <v>#N/A</v>
      </c>
      <c r="H182" s="60" t="str" cm="1">
        <f t="array" ref="H182">IF(ISBLANK($A182),"",TRIM(INDEX(MVI_Sample!$A:$CC,$A182, H$1)))</f>
        <v/>
      </c>
      <c r="I182" s="104" t="str" cm="1">
        <f t="array" ref="I182">IF(ISBLANK($A182),"",TRIM(INDEX(MVI_Sample!$A:$CC,$A182, I$1)))</f>
        <v/>
      </c>
      <c r="J182" s="104" t="str" cm="1">
        <f t="array" ref="J182">IF(ISBLANK($A182),"",TRIM(INDEX(MVI_Sample!$A:$CC,$A182, J$1)))</f>
        <v/>
      </c>
      <c r="K182" s="104" t="str" cm="1">
        <f t="array" ref="K182">IF(ISBLANK($A182),"",TRIM(INDEX(MVI_Sample!$A:$CC,$A182, K$1)))</f>
        <v/>
      </c>
      <c r="L182" s="104" t="str" cm="1">
        <f t="array" ref="L182">IF(ISBLANK($A182),"",TRIM(INDEX(MVI_Sample!$A:$CC,$A182, L$1)))</f>
        <v/>
      </c>
      <c r="M182" s="104" t="str" cm="1">
        <f t="array" ref="M182">IF(ISBLANK($A182),"",TRIM(INDEX(MVI_Sample!$A:$CC,$A182, M$1)))</f>
        <v/>
      </c>
      <c r="N182" s="104" t="str" cm="1">
        <f t="array" ref="N182">IF(ISBLANK($A182),"",TRIM(INDEX(MVI_Sample!$A:$CC,$A182, N$1)))</f>
        <v/>
      </c>
      <c r="O182" s="104" t="str" cm="1">
        <f t="array" ref="O182">IF(ISBLANK($A182),"",TRIM(INDEX(MVI_Sample!$A:$CC,$A182, O$1)))</f>
        <v/>
      </c>
      <c r="P182" s="80" t="str" cm="1">
        <f t="array" ref="P182">IF(ISBLANK($A182),"",TRIM(INDEX(MVI_Sample!$A:$CC,$A182, P$1)))</f>
        <v/>
      </c>
      <c r="Q182" s="80" t="str" cm="1">
        <f t="array" ref="Q182">IF(ISBLANK($A182),"",TRIM(INDEX(MVI_Sample!$A:$CC,$A182, Q$1)))</f>
        <v/>
      </c>
      <c r="R182" s="104" t="str" cm="1">
        <f t="array" ref="R182">IF(ISBLANK($A182),"",TRIM(INDEX(MVI_Sample!$A:$CC,$A182, R$1)))</f>
        <v/>
      </c>
    </row>
    <row r="183" spans="1:18" ht="15.75" x14ac:dyDescent="0.25">
      <c r="A183" s="60"/>
      <c r="B183" s="60" t="str" cm="1">
        <f t="array" ref="B183">IF(ISBLANK($A183), "", TRIM(IF(ISNUMBER(SEARCH("%)", INDEX(MVI_Sample!$A:$CC, $A183, B$1))), LEFT(INDEX(MVI_Sample!$A:$CC, $A183, B$1), FIND("(", INDEX(MVI_Sample!$A:$CC, $A183, B$1)) - 2), INDEX(MVI_Sample!$A:$CC, $A183, B$1))))</f>
        <v/>
      </c>
      <c r="C183" s="60" t="str" cm="1">
        <f t="array" ref="C183">IF(ISBLANK($A183),"",TRIM(INDEX(MVI_Sample!$A:$CC,$A183, C$1)))</f>
        <v/>
      </c>
      <c r="D183" s="60" t="str" cm="1">
        <f t="array" ref="D183">IF(ISBLANK($A183),"",TRIM(INDEX(MVI_Sample!C:C,$A183)))</f>
        <v/>
      </c>
      <c r="E183" s="60" t="e">
        <f>VLOOKUP(B183,Country_Info!C$2:F$30,2, FALSE)</f>
        <v>#N/A</v>
      </c>
      <c r="F183" s="60" t="str" cm="1">
        <f t="array" ref="F183">IF(ISBLANK($A183),"",TRIM(INDEX(MVI_Sample!$A:$CC,$A183, F$1)))</f>
        <v/>
      </c>
      <c r="G183" s="60" t="e">
        <f>IF(VLOOKUP(B183, Country_Info!C$2:F$30, 3, FALSE)="", "", VLOOKUP(B183, Country_Info!C$2:F$30, 3, FALSE))</f>
        <v>#N/A</v>
      </c>
      <c r="H183" s="60" t="str" cm="1">
        <f t="array" ref="H183">IF(ISBLANK($A183),"",TRIM(INDEX(MVI_Sample!$A:$CC,$A183, H$1)))</f>
        <v/>
      </c>
      <c r="I183" s="104" t="str" cm="1">
        <f t="array" ref="I183">IF(ISBLANK($A183),"",TRIM(INDEX(MVI_Sample!$A:$CC,$A183, I$1)))</f>
        <v/>
      </c>
      <c r="J183" s="104" t="str" cm="1">
        <f t="array" ref="J183">IF(ISBLANK($A183),"",TRIM(INDEX(MVI_Sample!$A:$CC,$A183, J$1)))</f>
        <v/>
      </c>
      <c r="K183" s="104" t="str" cm="1">
        <f t="array" ref="K183">IF(ISBLANK($A183),"",TRIM(INDEX(MVI_Sample!$A:$CC,$A183, K$1)))</f>
        <v/>
      </c>
      <c r="L183" s="104" t="str" cm="1">
        <f t="array" ref="L183">IF(ISBLANK($A183),"",TRIM(INDEX(MVI_Sample!$A:$CC,$A183, L$1)))</f>
        <v/>
      </c>
      <c r="M183" s="104" t="str" cm="1">
        <f t="array" ref="M183">IF(ISBLANK($A183),"",TRIM(INDEX(MVI_Sample!$A:$CC,$A183, M$1)))</f>
        <v/>
      </c>
      <c r="N183" s="104" t="str" cm="1">
        <f t="array" ref="N183">IF(ISBLANK($A183),"",TRIM(INDEX(MVI_Sample!$A:$CC,$A183, N$1)))</f>
        <v/>
      </c>
      <c r="O183" s="104" t="str" cm="1">
        <f t="array" ref="O183">IF(ISBLANK($A183),"",TRIM(INDEX(MVI_Sample!$A:$CC,$A183, O$1)))</f>
        <v/>
      </c>
      <c r="P183" s="80" t="str" cm="1">
        <f t="array" ref="P183">IF(ISBLANK($A183),"",TRIM(INDEX(MVI_Sample!$A:$CC,$A183, P$1)))</f>
        <v/>
      </c>
      <c r="Q183" s="80" t="str" cm="1">
        <f t="array" ref="Q183">IF(ISBLANK($A183),"",TRIM(INDEX(MVI_Sample!$A:$CC,$A183, Q$1)))</f>
        <v/>
      </c>
      <c r="R183" s="104" t="str" cm="1">
        <f t="array" ref="R183">IF(ISBLANK($A183),"",TRIM(INDEX(MVI_Sample!$A:$CC,$A183, R$1)))</f>
        <v/>
      </c>
    </row>
    <row r="184" spans="1:18" ht="15.75" x14ac:dyDescent="0.25">
      <c r="A184" s="60"/>
      <c r="B184" s="60" t="str" cm="1">
        <f t="array" ref="B184">IF(ISBLANK($A184), "", TRIM(IF(ISNUMBER(SEARCH("%)", INDEX(MVI_Sample!$A:$CC, $A184, B$1))), LEFT(INDEX(MVI_Sample!$A:$CC, $A184, B$1), FIND("(", INDEX(MVI_Sample!$A:$CC, $A184, B$1)) - 2), INDEX(MVI_Sample!$A:$CC, $A184, B$1))))</f>
        <v/>
      </c>
      <c r="C184" s="60" t="str" cm="1">
        <f t="array" ref="C184">IF(ISBLANK($A184),"",TRIM(INDEX(MVI_Sample!$A:$CC,$A184, C$1)))</f>
        <v/>
      </c>
      <c r="D184" s="60" t="str" cm="1">
        <f t="array" ref="D184">IF(ISBLANK($A184),"",TRIM(INDEX(MVI_Sample!C:C,$A184)))</f>
        <v/>
      </c>
      <c r="E184" s="60" t="e">
        <f>VLOOKUP(B184,Country_Info!C$2:F$30,2, FALSE)</f>
        <v>#N/A</v>
      </c>
      <c r="F184" s="60" t="str" cm="1">
        <f t="array" ref="F184">IF(ISBLANK($A184),"",TRIM(INDEX(MVI_Sample!$A:$CC,$A184, F$1)))</f>
        <v/>
      </c>
      <c r="G184" s="60" t="e">
        <f>IF(VLOOKUP(B184, Country_Info!C$2:F$30, 3, FALSE)="", "", VLOOKUP(B184, Country_Info!C$2:F$30, 3, FALSE))</f>
        <v>#N/A</v>
      </c>
      <c r="H184" s="60" t="str" cm="1">
        <f t="array" ref="H184">IF(ISBLANK($A184),"",TRIM(INDEX(MVI_Sample!$A:$CC,$A184, H$1)))</f>
        <v/>
      </c>
      <c r="I184" s="104" t="str" cm="1">
        <f t="array" ref="I184">IF(ISBLANK($A184),"",TRIM(INDEX(MVI_Sample!$A:$CC,$A184, I$1)))</f>
        <v/>
      </c>
      <c r="J184" s="104" t="str" cm="1">
        <f t="array" ref="J184">IF(ISBLANK($A184),"",TRIM(INDEX(MVI_Sample!$A:$CC,$A184, J$1)))</f>
        <v/>
      </c>
      <c r="K184" s="104" t="str" cm="1">
        <f t="array" ref="K184">IF(ISBLANK($A184),"",TRIM(INDEX(MVI_Sample!$A:$CC,$A184, K$1)))</f>
        <v/>
      </c>
      <c r="L184" s="104" t="str" cm="1">
        <f t="array" ref="L184">IF(ISBLANK($A184),"",TRIM(INDEX(MVI_Sample!$A:$CC,$A184, L$1)))</f>
        <v/>
      </c>
      <c r="M184" s="104" t="str" cm="1">
        <f t="array" ref="M184">IF(ISBLANK($A184),"",TRIM(INDEX(MVI_Sample!$A:$CC,$A184, M$1)))</f>
        <v/>
      </c>
      <c r="N184" s="104" t="str" cm="1">
        <f t="array" ref="N184">IF(ISBLANK($A184),"",TRIM(INDEX(MVI_Sample!$A:$CC,$A184, N$1)))</f>
        <v/>
      </c>
      <c r="O184" s="104" t="str" cm="1">
        <f t="array" ref="O184">IF(ISBLANK($A184),"",TRIM(INDEX(MVI_Sample!$A:$CC,$A184, O$1)))</f>
        <v/>
      </c>
      <c r="P184" s="80" t="str" cm="1">
        <f t="array" ref="P184">IF(ISBLANK($A184),"",TRIM(INDEX(MVI_Sample!$A:$CC,$A184, P$1)))</f>
        <v/>
      </c>
      <c r="Q184" s="80" t="str" cm="1">
        <f t="array" ref="Q184">IF(ISBLANK($A184),"",TRIM(INDEX(MVI_Sample!$A:$CC,$A184, Q$1)))</f>
        <v/>
      </c>
      <c r="R184" s="104" t="str" cm="1">
        <f t="array" ref="R184">IF(ISBLANK($A184),"",TRIM(INDEX(MVI_Sample!$A:$CC,$A184, R$1)))</f>
        <v/>
      </c>
    </row>
    <row r="185" spans="1:18" ht="15.75" x14ac:dyDescent="0.25">
      <c r="A185" s="60"/>
      <c r="B185" s="60" t="str" cm="1">
        <f t="array" ref="B185">IF(ISBLANK($A185), "", TRIM(IF(ISNUMBER(SEARCH("%)", INDEX(MVI_Sample!$A:$CC, $A185, B$1))), LEFT(INDEX(MVI_Sample!$A:$CC, $A185, B$1), FIND("(", INDEX(MVI_Sample!$A:$CC, $A185, B$1)) - 2), INDEX(MVI_Sample!$A:$CC, $A185, B$1))))</f>
        <v/>
      </c>
      <c r="C185" s="60" t="str" cm="1">
        <f t="array" ref="C185">IF(ISBLANK($A185),"",TRIM(INDEX(MVI_Sample!$A:$CC,$A185, C$1)))</f>
        <v/>
      </c>
      <c r="D185" s="60" t="str" cm="1">
        <f t="array" ref="D185">IF(ISBLANK($A185),"",TRIM(INDEX(MVI_Sample!C:C,$A185)))</f>
        <v/>
      </c>
      <c r="E185" s="60" t="e">
        <f>VLOOKUP(B185,Country_Info!C$2:F$30,2, FALSE)</f>
        <v>#N/A</v>
      </c>
      <c r="F185" s="60" t="str" cm="1">
        <f t="array" ref="F185">IF(ISBLANK($A185),"",TRIM(INDEX(MVI_Sample!$A:$CC,$A185, F$1)))</f>
        <v/>
      </c>
      <c r="G185" s="60" t="e">
        <f>IF(VLOOKUP(B185, Country_Info!C$2:F$30, 3, FALSE)="", "", VLOOKUP(B185, Country_Info!C$2:F$30, 3, FALSE))</f>
        <v>#N/A</v>
      </c>
      <c r="H185" s="60" t="str" cm="1">
        <f t="array" ref="H185">IF(ISBLANK($A185),"",TRIM(INDEX(MVI_Sample!$A:$CC,$A185, H$1)))</f>
        <v/>
      </c>
      <c r="I185" s="104" t="str" cm="1">
        <f t="array" ref="I185">IF(ISBLANK($A185),"",TRIM(INDEX(MVI_Sample!$A:$CC,$A185, I$1)))</f>
        <v/>
      </c>
      <c r="J185" s="104" t="str" cm="1">
        <f t="array" ref="J185">IF(ISBLANK($A185),"",TRIM(INDEX(MVI_Sample!$A:$CC,$A185, J$1)))</f>
        <v/>
      </c>
      <c r="K185" s="104" t="str" cm="1">
        <f t="array" ref="K185">IF(ISBLANK($A185),"",TRIM(INDEX(MVI_Sample!$A:$CC,$A185, K$1)))</f>
        <v/>
      </c>
      <c r="L185" s="104" t="str" cm="1">
        <f t="array" ref="L185">IF(ISBLANK($A185),"",TRIM(INDEX(MVI_Sample!$A:$CC,$A185, L$1)))</f>
        <v/>
      </c>
      <c r="M185" s="104" t="str" cm="1">
        <f t="array" ref="M185">IF(ISBLANK($A185),"",TRIM(INDEX(MVI_Sample!$A:$CC,$A185, M$1)))</f>
        <v/>
      </c>
      <c r="N185" s="104" t="str" cm="1">
        <f t="array" ref="N185">IF(ISBLANK($A185),"",TRIM(INDEX(MVI_Sample!$A:$CC,$A185, N$1)))</f>
        <v/>
      </c>
      <c r="O185" s="104" t="str" cm="1">
        <f t="array" ref="O185">IF(ISBLANK($A185),"",TRIM(INDEX(MVI_Sample!$A:$CC,$A185, O$1)))</f>
        <v/>
      </c>
      <c r="P185" s="80" t="str" cm="1">
        <f t="array" ref="P185">IF(ISBLANK($A185),"",TRIM(INDEX(MVI_Sample!$A:$CC,$A185, P$1)))</f>
        <v/>
      </c>
      <c r="Q185" s="80" t="str" cm="1">
        <f t="array" ref="Q185">IF(ISBLANK($A185),"",TRIM(INDEX(MVI_Sample!$A:$CC,$A185, Q$1)))</f>
        <v/>
      </c>
      <c r="R185" s="104" t="str" cm="1">
        <f t="array" ref="R185">IF(ISBLANK($A185),"",TRIM(INDEX(MVI_Sample!$A:$CC,$A185, R$1)))</f>
        <v/>
      </c>
    </row>
    <row r="186" spans="1:18" ht="15.75" x14ac:dyDescent="0.25">
      <c r="A186" s="60"/>
      <c r="B186" s="60" t="str" cm="1">
        <f t="array" ref="B186">IF(ISBLANK($A186), "", TRIM(IF(ISNUMBER(SEARCH("%)", INDEX(MVI_Sample!$A:$CC, $A186, B$1))), LEFT(INDEX(MVI_Sample!$A:$CC, $A186, B$1), FIND("(", INDEX(MVI_Sample!$A:$CC, $A186, B$1)) - 2), INDEX(MVI_Sample!$A:$CC, $A186, B$1))))</f>
        <v/>
      </c>
      <c r="C186" s="60" t="str" cm="1">
        <f t="array" ref="C186">IF(ISBLANK($A186),"",TRIM(INDEX(MVI_Sample!$A:$CC,$A186, C$1)))</f>
        <v/>
      </c>
      <c r="D186" s="60" t="str" cm="1">
        <f t="array" ref="D186">IF(ISBLANK($A186),"",TRIM(INDEX(MVI_Sample!C:C,$A186)))</f>
        <v/>
      </c>
      <c r="E186" s="60" t="e">
        <f>VLOOKUP(B186,Country_Info!C$2:F$30,2, FALSE)</f>
        <v>#N/A</v>
      </c>
      <c r="F186" s="60" t="str" cm="1">
        <f t="array" ref="F186">IF(ISBLANK($A186),"",TRIM(INDEX(MVI_Sample!$A:$CC,$A186, F$1)))</f>
        <v/>
      </c>
      <c r="G186" s="60" t="e">
        <f>IF(VLOOKUP(B186, Country_Info!C$2:F$30, 3, FALSE)="", "", VLOOKUP(B186, Country_Info!C$2:F$30, 3, FALSE))</f>
        <v>#N/A</v>
      </c>
      <c r="H186" s="60" t="str" cm="1">
        <f t="array" ref="H186">IF(ISBLANK($A186),"",TRIM(INDEX(MVI_Sample!$A:$CC,$A186, H$1)))</f>
        <v/>
      </c>
      <c r="I186" s="104" t="str" cm="1">
        <f t="array" ref="I186">IF(ISBLANK($A186),"",TRIM(INDEX(MVI_Sample!$A:$CC,$A186, I$1)))</f>
        <v/>
      </c>
      <c r="J186" s="104" t="str" cm="1">
        <f t="array" ref="J186">IF(ISBLANK($A186),"",TRIM(INDEX(MVI_Sample!$A:$CC,$A186, J$1)))</f>
        <v/>
      </c>
      <c r="K186" s="104" t="str" cm="1">
        <f t="array" ref="K186">IF(ISBLANK($A186),"",TRIM(INDEX(MVI_Sample!$A:$CC,$A186, K$1)))</f>
        <v/>
      </c>
      <c r="L186" s="104" t="str" cm="1">
        <f t="array" ref="L186">IF(ISBLANK($A186),"",TRIM(INDEX(MVI_Sample!$A:$CC,$A186, L$1)))</f>
        <v/>
      </c>
      <c r="M186" s="104" t="str" cm="1">
        <f t="array" ref="M186">IF(ISBLANK($A186),"",TRIM(INDEX(MVI_Sample!$A:$CC,$A186, M$1)))</f>
        <v/>
      </c>
      <c r="N186" s="104" t="str" cm="1">
        <f t="array" ref="N186">IF(ISBLANK($A186),"",TRIM(INDEX(MVI_Sample!$A:$CC,$A186, N$1)))</f>
        <v/>
      </c>
      <c r="O186" s="104" t="str" cm="1">
        <f t="array" ref="O186">IF(ISBLANK($A186),"",TRIM(INDEX(MVI_Sample!$A:$CC,$A186, O$1)))</f>
        <v/>
      </c>
      <c r="P186" s="80" t="str" cm="1">
        <f t="array" ref="P186">IF(ISBLANK($A186),"",TRIM(INDEX(MVI_Sample!$A:$CC,$A186, P$1)))</f>
        <v/>
      </c>
      <c r="Q186" s="80" t="str" cm="1">
        <f t="array" ref="Q186">IF(ISBLANK($A186),"",TRIM(INDEX(MVI_Sample!$A:$CC,$A186, Q$1)))</f>
        <v/>
      </c>
      <c r="R186" s="104" t="str" cm="1">
        <f t="array" ref="R186">IF(ISBLANK($A186),"",TRIM(INDEX(MVI_Sample!$A:$CC,$A186, R$1)))</f>
        <v/>
      </c>
    </row>
    <row r="187" spans="1:18" ht="15.75" x14ac:dyDescent="0.25">
      <c r="A187" s="60"/>
      <c r="B187" s="60" t="str" cm="1">
        <f t="array" ref="B187">IF(ISBLANK($A187), "", TRIM(IF(ISNUMBER(SEARCH("%)", INDEX(MVI_Sample!$A:$CC, $A187, B$1))), LEFT(INDEX(MVI_Sample!$A:$CC, $A187, B$1), FIND("(", INDEX(MVI_Sample!$A:$CC, $A187, B$1)) - 2), INDEX(MVI_Sample!$A:$CC, $A187, B$1))))</f>
        <v/>
      </c>
      <c r="C187" s="60" t="str" cm="1">
        <f t="array" ref="C187">IF(ISBLANK($A187),"",TRIM(INDEX(MVI_Sample!$A:$CC,$A187, C$1)))</f>
        <v/>
      </c>
      <c r="D187" s="60" t="str" cm="1">
        <f t="array" ref="D187">IF(ISBLANK($A187),"",TRIM(INDEX(MVI_Sample!C:C,$A187)))</f>
        <v/>
      </c>
      <c r="E187" s="60" t="e">
        <f>VLOOKUP(B187,Country_Info!C$2:F$30,2, FALSE)</f>
        <v>#N/A</v>
      </c>
      <c r="F187" s="60" t="str" cm="1">
        <f t="array" ref="F187">IF(ISBLANK($A187),"",TRIM(INDEX(MVI_Sample!$A:$CC,$A187, F$1)))</f>
        <v/>
      </c>
      <c r="G187" s="60" t="e">
        <f>IF(VLOOKUP(B187, Country_Info!C$2:F$30, 3, FALSE)="", "", VLOOKUP(B187, Country_Info!C$2:F$30, 3, FALSE))</f>
        <v>#N/A</v>
      </c>
      <c r="H187" s="60" t="str" cm="1">
        <f t="array" ref="H187">IF(ISBLANK($A187),"",TRIM(INDEX(MVI_Sample!$A:$CC,$A187, H$1)))</f>
        <v/>
      </c>
      <c r="I187" s="104" t="str" cm="1">
        <f t="array" ref="I187">IF(ISBLANK($A187),"",TRIM(INDEX(MVI_Sample!$A:$CC,$A187, I$1)))</f>
        <v/>
      </c>
      <c r="J187" s="104" t="str" cm="1">
        <f t="array" ref="J187">IF(ISBLANK($A187),"",TRIM(INDEX(MVI_Sample!$A:$CC,$A187, J$1)))</f>
        <v/>
      </c>
      <c r="K187" s="104" t="str" cm="1">
        <f t="array" ref="K187">IF(ISBLANK($A187),"",TRIM(INDEX(MVI_Sample!$A:$CC,$A187, K$1)))</f>
        <v/>
      </c>
      <c r="L187" s="104" t="str" cm="1">
        <f t="array" ref="L187">IF(ISBLANK($A187),"",TRIM(INDEX(MVI_Sample!$A:$CC,$A187, L$1)))</f>
        <v/>
      </c>
      <c r="M187" s="104" t="str" cm="1">
        <f t="array" ref="M187">IF(ISBLANK($A187),"",TRIM(INDEX(MVI_Sample!$A:$CC,$A187, M$1)))</f>
        <v/>
      </c>
      <c r="N187" s="104" t="str" cm="1">
        <f t="array" ref="N187">IF(ISBLANK($A187),"",TRIM(INDEX(MVI_Sample!$A:$CC,$A187, N$1)))</f>
        <v/>
      </c>
      <c r="O187" s="104" t="str" cm="1">
        <f t="array" ref="O187">IF(ISBLANK($A187),"",TRIM(INDEX(MVI_Sample!$A:$CC,$A187, O$1)))</f>
        <v/>
      </c>
      <c r="P187" s="80" t="str" cm="1">
        <f t="array" ref="P187">IF(ISBLANK($A187),"",TRIM(INDEX(MVI_Sample!$A:$CC,$A187, P$1)))</f>
        <v/>
      </c>
      <c r="Q187" s="80" t="str" cm="1">
        <f t="array" ref="Q187">IF(ISBLANK($A187),"",TRIM(INDEX(MVI_Sample!$A:$CC,$A187, Q$1)))</f>
        <v/>
      </c>
      <c r="R187" s="104" t="str" cm="1">
        <f t="array" ref="R187">IF(ISBLANK($A187),"",TRIM(INDEX(MVI_Sample!$A:$CC,$A187, R$1)))</f>
        <v/>
      </c>
    </row>
    <row r="188" spans="1:18" ht="15.75" x14ac:dyDescent="0.25">
      <c r="A188" s="60"/>
      <c r="B188" s="60" t="str" cm="1">
        <f t="array" ref="B188">IF(ISBLANK($A188), "", TRIM(IF(ISNUMBER(SEARCH("%)", INDEX(MVI_Sample!$A:$CC, $A188, B$1))), LEFT(INDEX(MVI_Sample!$A:$CC, $A188, B$1), FIND("(", INDEX(MVI_Sample!$A:$CC, $A188, B$1)) - 2), INDEX(MVI_Sample!$A:$CC, $A188, B$1))))</f>
        <v/>
      </c>
      <c r="C188" s="60" t="str" cm="1">
        <f t="array" ref="C188">IF(ISBLANK($A188),"",TRIM(INDEX(MVI_Sample!$A:$CC,$A188, C$1)))</f>
        <v/>
      </c>
      <c r="D188" s="60" t="str" cm="1">
        <f t="array" ref="D188">IF(ISBLANK($A188),"",TRIM(INDEX(MVI_Sample!C:C,$A188)))</f>
        <v/>
      </c>
      <c r="E188" s="60" t="e">
        <f>VLOOKUP(B188,Country_Info!C$2:F$30,2, FALSE)</f>
        <v>#N/A</v>
      </c>
      <c r="F188" s="60" t="str" cm="1">
        <f t="array" ref="F188">IF(ISBLANK($A188),"",TRIM(INDEX(MVI_Sample!$A:$CC,$A188, F$1)))</f>
        <v/>
      </c>
      <c r="G188" s="60" t="e">
        <f>IF(VLOOKUP(B188, Country_Info!C$2:F$30, 3, FALSE)="", "", VLOOKUP(B188, Country_Info!C$2:F$30, 3, FALSE))</f>
        <v>#N/A</v>
      </c>
      <c r="H188" s="60" t="str" cm="1">
        <f t="array" ref="H188">IF(ISBLANK($A188),"",TRIM(INDEX(MVI_Sample!$A:$CC,$A188, H$1)))</f>
        <v/>
      </c>
      <c r="I188" s="104" t="str" cm="1">
        <f t="array" ref="I188">IF(ISBLANK($A188),"",TRIM(INDEX(MVI_Sample!$A:$CC,$A188, I$1)))</f>
        <v/>
      </c>
      <c r="J188" s="104" t="str" cm="1">
        <f t="array" ref="J188">IF(ISBLANK($A188),"",TRIM(INDEX(MVI_Sample!$A:$CC,$A188, J$1)))</f>
        <v/>
      </c>
      <c r="K188" s="104" t="str" cm="1">
        <f t="array" ref="K188">IF(ISBLANK($A188),"",TRIM(INDEX(MVI_Sample!$A:$CC,$A188, K$1)))</f>
        <v/>
      </c>
      <c r="L188" s="104" t="str" cm="1">
        <f t="array" ref="L188">IF(ISBLANK($A188),"",TRIM(INDEX(MVI_Sample!$A:$CC,$A188, L$1)))</f>
        <v/>
      </c>
      <c r="M188" s="104" t="str" cm="1">
        <f t="array" ref="M188">IF(ISBLANK($A188),"",TRIM(INDEX(MVI_Sample!$A:$CC,$A188, M$1)))</f>
        <v/>
      </c>
      <c r="N188" s="104" t="str" cm="1">
        <f t="array" ref="N188">IF(ISBLANK($A188),"",TRIM(INDEX(MVI_Sample!$A:$CC,$A188, N$1)))</f>
        <v/>
      </c>
      <c r="O188" s="104" t="str" cm="1">
        <f t="array" ref="O188">IF(ISBLANK($A188),"",TRIM(INDEX(MVI_Sample!$A:$CC,$A188, O$1)))</f>
        <v/>
      </c>
      <c r="P188" s="80" t="str" cm="1">
        <f t="array" ref="P188">IF(ISBLANK($A188),"",TRIM(INDEX(MVI_Sample!$A:$CC,$A188, P$1)))</f>
        <v/>
      </c>
      <c r="Q188" s="80" t="str" cm="1">
        <f t="array" ref="Q188">IF(ISBLANK($A188),"",TRIM(INDEX(MVI_Sample!$A:$CC,$A188, Q$1)))</f>
        <v/>
      </c>
      <c r="R188" s="104" t="str" cm="1">
        <f t="array" ref="R188">IF(ISBLANK($A188),"",TRIM(INDEX(MVI_Sample!$A:$CC,$A188, R$1)))</f>
        <v/>
      </c>
    </row>
    <row r="189" spans="1:18" ht="15.75" x14ac:dyDescent="0.25">
      <c r="A189" s="60"/>
      <c r="B189" s="60" t="str" cm="1">
        <f t="array" ref="B189">IF(ISBLANK($A189), "", TRIM(IF(ISNUMBER(SEARCH("%)", INDEX(MVI_Sample!$A:$CC, $A189, B$1))), LEFT(INDEX(MVI_Sample!$A:$CC, $A189, B$1), FIND("(", INDEX(MVI_Sample!$A:$CC, $A189, B$1)) - 2), INDEX(MVI_Sample!$A:$CC, $A189, B$1))))</f>
        <v/>
      </c>
      <c r="C189" s="60" t="str" cm="1">
        <f t="array" ref="C189">IF(ISBLANK($A189),"",TRIM(INDEX(MVI_Sample!$A:$CC,$A189, C$1)))</f>
        <v/>
      </c>
      <c r="D189" s="60" t="str" cm="1">
        <f t="array" ref="D189">IF(ISBLANK($A189),"",TRIM(INDEX(MVI_Sample!C:C,$A189)))</f>
        <v/>
      </c>
      <c r="E189" s="60" t="e">
        <f>VLOOKUP(B189,Country_Info!C$2:F$30,2, FALSE)</f>
        <v>#N/A</v>
      </c>
      <c r="F189" s="60" t="str" cm="1">
        <f t="array" ref="F189">IF(ISBLANK($A189),"",TRIM(INDEX(MVI_Sample!$A:$CC,$A189, F$1)))</f>
        <v/>
      </c>
      <c r="G189" s="60" t="e">
        <f>IF(VLOOKUP(B189, Country_Info!C$2:F$30, 3, FALSE)="", "", VLOOKUP(B189, Country_Info!C$2:F$30, 3, FALSE))</f>
        <v>#N/A</v>
      </c>
      <c r="H189" s="60" t="str" cm="1">
        <f t="array" ref="H189">IF(ISBLANK($A189),"",TRIM(INDEX(MVI_Sample!$A:$CC,$A189, H$1)))</f>
        <v/>
      </c>
      <c r="I189" s="104" t="str" cm="1">
        <f t="array" ref="I189">IF(ISBLANK($A189),"",TRIM(INDEX(MVI_Sample!$A:$CC,$A189, I$1)))</f>
        <v/>
      </c>
      <c r="J189" s="104" t="str" cm="1">
        <f t="array" ref="J189">IF(ISBLANK($A189),"",TRIM(INDEX(MVI_Sample!$A:$CC,$A189, J$1)))</f>
        <v/>
      </c>
      <c r="K189" s="104" t="str" cm="1">
        <f t="array" ref="K189">IF(ISBLANK($A189),"",TRIM(INDEX(MVI_Sample!$A:$CC,$A189, K$1)))</f>
        <v/>
      </c>
      <c r="L189" s="104" t="str" cm="1">
        <f t="array" ref="L189">IF(ISBLANK($A189),"",TRIM(INDEX(MVI_Sample!$A:$CC,$A189, L$1)))</f>
        <v/>
      </c>
      <c r="M189" s="104" t="str" cm="1">
        <f t="array" ref="M189">IF(ISBLANK($A189),"",TRIM(INDEX(MVI_Sample!$A:$CC,$A189, M$1)))</f>
        <v/>
      </c>
      <c r="N189" s="104" t="str" cm="1">
        <f t="array" ref="N189">IF(ISBLANK($A189),"",TRIM(INDEX(MVI_Sample!$A:$CC,$A189, N$1)))</f>
        <v/>
      </c>
      <c r="O189" s="104" t="str" cm="1">
        <f t="array" ref="O189">IF(ISBLANK($A189),"",TRIM(INDEX(MVI_Sample!$A:$CC,$A189, O$1)))</f>
        <v/>
      </c>
      <c r="P189" s="80" t="str" cm="1">
        <f t="array" ref="P189">IF(ISBLANK($A189),"",TRIM(INDEX(MVI_Sample!$A:$CC,$A189, P$1)))</f>
        <v/>
      </c>
      <c r="Q189" s="80" t="str" cm="1">
        <f t="array" ref="Q189">IF(ISBLANK($A189),"",TRIM(INDEX(MVI_Sample!$A:$CC,$A189, Q$1)))</f>
        <v/>
      </c>
      <c r="R189" s="104" t="str" cm="1">
        <f t="array" ref="R189">IF(ISBLANK($A189),"",TRIM(INDEX(MVI_Sample!$A:$CC,$A189, R$1)))</f>
        <v/>
      </c>
    </row>
    <row r="190" spans="1:18" ht="15.75" x14ac:dyDescent="0.25">
      <c r="A190" s="60"/>
      <c r="B190" s="60" t="str" cm="1">
        <f t="array" ref="B190">IF(ISBLANK($A190), "", TRIM(IF(ISNUMBER(SEARCH("%)", INDEX(MVI_Sample!$A:$CC, $A190, B$1))), LEFT(INDEX(MVI_Sample!$A:$CC, $A190, B$1), FIND("(", INDEX(MVI_Sample!$A:$CC, $A190, B$1)) - 2), INDEX(MVI_Sample!$A:$CC, $A190, B$1))))</f>
        <v/>
      </c>
      <c r="C190" s="60" t="str" cm="1">
        <f t="array" ref="C190">IF(ISBLANK($A190),"",TRIM(INDEX(MVI_Sample!$A:$CC,$A190, C$1)))</f>
        <v/>
      </c>
      <c r="D190" s="60" t="str" cm="1">
        <f t="array" ref="D190">IF(ISBLANK($A190),"",TRIM(INDEX(MVI_Sample!C:C,$A190)))</f>
        <v/>
      </c>
      <c r="E190" s="60" t="e">
        <f>VLOOKUP(B190,Country_Info!C$2:F$30,2, FALSE)</f>
        <v>#N/A</v>
      </c>
      <c r="F190" s="60" t="str" cm="1">
        <f t="array" ref="F190">IF(ISBLANK($A190),"",TRIM(INDEX(MVI_Sample!$A:$CC,$A190, F$1)))</f>
        <v/>
      </c>
      <c r="G190" s="60" t="e">
        <f>IF(VLOOKUP(B190, Country_Info!C$2:F$30, 3, FALSE)="", "", VLOOKUP(B190, Country_Info!C$2:F$30, 3, FALSE))</f>
        <v>#N/A</v>
      </c>
      <c r="H190" s="60" t="str" cm="1">
        <f t="array" ref="H190">IF(ISBLANK($A190),"",TRIM(INDEX(MVI_Sample!$A:$CC,$A190, H$1)))</f>
        <v/>
      </c>
      <c r="I190" s="104" t="str" cm="1">
        <f t="array" ref="I190">IF(ISBLANK($A190),"",TRIM(INDEX(MVI_Sample!$A:$CC,$A190, I$1)))</f>
        <v/>
      </c>
      <c r="J190" s="104" t="str" cm="1">
        <f t="array" ref="J190">IF(ISBLANK($A190),"",TRIM(INDEX(MVI_Sample!$A:$CC,$A190, J$1)))</f>
        <v/>
      </c>
      <c r="K190" s="104" t="str" cm="1">
        <f t="array" ref="K190">IF(ISBLANK($A190),"",TRIM(INDEX(MVI_Sample!$A:$CC,$A190, K$1)))</f>
        <v/>
      </c>
      <c r="L190" s="104" t="str" cm="1">
        <f t="array" ref="L190">IF(ISBLANK($A190),"",TRIM(INDEX(MVI_Sample!$A:$CC,$A190, L$1)))</f>
        <v/>
      </c>
      <c r="M190" s="104" t="str" cm="1">
        <f t="array" ref="M190">IF(ISBLANK($A190),"",TRIM(INDEX(MVI_Sample!$A:$CC,$A190, M$1)))</f>
        <v/>
      </c>
      <c r="N190" s="104" t="str" cm="1">
        <f t="array" ref="N190">IF(ISBLANK($A190),"",TRIM(INDEX(MVI_Sample!$A:$CC,$A190, N$1)))</f>
        <v/>
      </c>
      <c r="O190" s="104" t="str" cm="1">
        <f t="array" ref="O190">IF(ISBLANK($A190),"",TRIM(INDEX(MVI_Sample!$A:$CC,$A190, O$1)))</f>
        <v/>
      </c>
      <c r="P190" s="80" t="str" cm="1">
        <f t="array" ref="P190">IF(ISBLANK($A190),"",TRIM(INDEX(MVI_Sample!$A:$CC,$A190, P$1)))</f>
        <v/>
      </c>
      <c r="Q190" s="80" t="str" cm="1">
        <f t="array" ref="Q190">IF(ISBLANK($A190),"",TRIM(INDEX(MVI_Sample!$A:$CC,$A190, Q$1)))</f>
        <v/>
      </c>
      <c r="R190" s="104" t="str" cm="1">
        <f t="array" ref="R190">IF(ISBLANK($A190),"",TRIM(INDEX(MVI_Sample!$A:$CC,$A190, R$1)))</f>
        <v/>
      </c>
    </row>
    <row r="191" spans="1:18" ht="15.75" x14ac:dyDescent="0.25">
      <c r="A191" s="60"/>
      <c r="B191" s="60" t="str" cm="1">
        <f t="array" ref="B191">IF(ISBLANK($A191), "", TRIM(IF(ISNUMBER(SEARCH("%)", INDEX(MVI_Sample!$A:$CC, $A191, B$1))), LEFT(INDEX(MVI_Sample!$A:$CC, $A191, B$1), FIND("(", INDEX(MVI_Sample!$A:$CC, $A191, B$1)) - 2), INDEX(MVI_Sample!$A:$CC, $A191, B$1))))</f>
        <v/>
      </c>
      <c r="C191" s="60" t="str" cm="1">
        <f t="array" ref="C191">IF(ISBLANK($A191),"",TRIM(INDEX(MVI_Sample!$A:$CC,$A191, C$1)))</f>
        <v/>
      </c>
      <c r="D191" s="60" t="str" cm="1">
        <f t="array" ref="D191">IF(ISBLANK($A191),"",TRIM(INDEX(MVI_Sample!C:C,$A191)))</f>
        <v/>
      </c>
      <c r="E191" s="60" t="e">
        <f>VLOOKUP(B191,Country_Info!C$2:F$30,2, FALSE)</f>
        <v>#N/A</v>
      </c>
      <c r="F191" s="60" t="str" cm="1">
        <f t="array" ref="F191">IF(ISBLANK($A191),"",TRIM(INDEX(MVI_Sample!$A:$CC,$A191, F$1)))</f>
        <v/>
      </c>
      <c r="G191" s="60" t="e">
        <f>IF(VLOOKUP(B191, Country_Info!C$2:F$30, 3, FALSE)="", "", VLOOKUP(B191, Country_Info!C$2:F$30, 3, FALSE))</f>
        <v>#N/A</v>
      </c>
      <c r="H191" s="60" t="str" cm="1">
        <f t="array" ref="H191">IF(ISBLANK($A191),"",TRIM(INDEX(MVI_Sample!$A:$CC,$A191, H$1)))</f>
        <v/>
      </c>
      <c r="I191" s="104" t="str" cm="1">
        <f t="array" ref="I191">IF(ISBLANK($A191),"",TRIM(INDEX(MVI_Sample!$A:$CC,$A191, I$1)))</f>
        <v/>
      </c>
      <c r="J191" s="104" t="str" cm="1">
        <f t="array" ref="J191">IF(ISBLANK($A191),"",TRIM(INDEX(MVI_Sample!$A:$CC,$A191, J$1)))</f>
        <v/>
      </c>
      <c r="K191" s="104" t="str" cm="1">
        <f t="array" ref="K191">IF(ISBLANK($A191),"",TRIM(INDEX(MVI_Sample!$A:$CC,$A191, K$1)))</f>
        <v/>
      </c>
      <c r="L191" s="104" t="str" cm="1">
        <f t="array" ref="L191">IF(ISBLANK($A191),"",TRIM(INDEX(MVI_Sample!$A:$CC,$A191, L$1)))</f>
        <v/>
      </c>
      <c r="M191" s="104" t="str" cm="1">
        <f t="array" ref="M191">IF(ISBLANK($A191),"",TRIM(INDEX(MVI_Sample!$A:$CC,$A191, M$1)))</f>
        <v/>
      </c>
      <c r="N191" s="104" t="str" cm="1">
        <f t="array" ref="N191">IF(ISBLANK($A191),"",TRIM(INDEX(MVI_Sample!$A:$CC,$A191, N$1)))</f>
        <v/>
      </c>
      <c r="O191" s="104" t="str" cm="1">
        <f t="array" ref="O191">IF(ISBLANK($A191),"",TRIM(INDEX(MVI_Sample!$A:$CC,$A191, O$1)))</f>
        <v/>
      </c>
      <c r="P191" s="80" t="str" cm="1">
        <f t="array" ref="P191">IF(ISBLANK($A191),"",TRIM(INDEX(MVI_Sample!$A:$CC,$A191, P$1)))</f>
        <v/>
      </c>
      <c r="Q191" s="80" t="str" cm="1">
        <f t="array" ref="Q191">IF(ISBLANK($A191),"",TRIM(INDEX(MVI_Sample!$A:$CC,$A191, Q$1)))</f>
        <v/>
      </c>
      <c r="R191" s="104" t="str" cm="1">
        <f t="array" ref="R191">IF(ISBLANK($A191),"",TRIM(INDEX(MVI_Sample!$A:$CC,$A191, R$1)))</f>
        <v/>
      </c>
    </row>
    <row r="192" spans="1:18" ht="15.75" x14ac:dyDescent="0.25">
      <c r="A192" s="60"/>
      <c r="B192" s="60" t="str" cm="1">
        <f t="array" ref="B192">IF(ISBLANK($A192), "", TRIM(IF(ISNUMBER(SEARCH("%)", INDEX(MVI_Sample!$A:$CC, $A192, B$1))), LEFT(INDEX(MVI_Sample!$A:$CC, $A192, B$1), FIND("(", INDEX(MVI_Sample!$A:$CC, $A192, B$1)) - 2), INDEX(MVI_Sample!$A:$CC, $A192, B$1))))</f>
        <v/>
      </c>
      <c r="C192" s="60" t="str" cm="1">
        <f t="array" ref="C192">IF(ISBLANK($A192),"",TRIM(INDEX(MVI_Sample!$A:$CC,$A192, C$1)))</f>
        <v/>
      </c>
      <c r="D192" s="60" t="str" cm="1">
        <f t="array" ref="D192">IF(ISBLANK($A192),"",TRIM(INDEX(MVI_Sample!C:C,$A192)))</f>
        <v/>
      </c>
      <c r="E192" s="60" t="e">
        <f>VLOOKUP(B192,Country_Info!C$2:F$30,2, FALSE)</f>
        <v>#N/A</v>
      </c>
      <c r="F192" s="60" t="str" cm="1">
        <f t="array" ref="F192">IF(ISBLANK($A192),"",TRIM(INDEX(MVI_Sample!$A:$CC,$A192, F$1)))</f>
        <v/>
      </c>
      <c r="G192" s="60" t="e">
        <f>IF(VLOOKUP(B192, Country_Info!C$2:F$30, 3, FALSE)="", "", VLOOKUP(B192, Country_Info!C$2:F$30, 3, FALSE))</f>
        <v>#N/A</v>
      </c>
      <c r="H192" s="60" t="str" cm="1">
        <f t="array" ref="H192">IF(ISBLANK($A192),"",TRIM(INDEX(MVI_Sample!$A:$CC,$A192, H$1)))</f>
        <v/>
      </c>
      <c r="I192" s="104" t="str" cm="1">
        <f t="array" ref="I192">IF(ISBLANK($A192),"",TRIM(INDEX(MVI_Sample!$A:$CC,$A192, I$1)))</f>
        <v/>
      </c>
      <c r="J192" s="104" t="str" cm="1">
        <f t="array" ref="J192">IF(ISBLANK($A192),"",TRIM(INDEX(MVI_Sample!$A:$CC,$A192, J$1)))</f>
        <v/>
      </c>
      <c r="K192" s="104" t="str" cm="1">
        <f t="array" ref="K192">IF(ISBLANK($A192),"",TRIM(INDEX(MVI_Sample!$A:$CC,$A192, K$1)))</f>
        <v/>
      </c>
      <c r="L192" s="104" t="str" cm="1">
        <f t="array" ref="L192">IF(ISBLANK($A192),"",TRIM(INDEX(MVI_Sample!$A:$CC,$A192, L$1)))</f>
        <v/>
      </c>
      <c r="M192" s="104" t="str" cm="1">
        <f t="array" ref="M192">IF(ISBLANK($A192),"",TRIM(INDEX(MVI_Sample!$A:$CC,$A192, M$1)))</f>
        <v/>
      </c>
      <c r="N192" s="104" t="str" cm="1">
        <f t="array" ref="N192">IF(ISBLANK($A192),"",TRIM(INDEX(MVI_Sample!$A:$CC,$A192, N$1)))</f>
        <v/>
      </c>
      <c r="O192" s="104" t="str" cm="1">
        <f t="array" ref="O192">IF(ISBLANK($A192),"",TRIM(INDEX(MVI_Sample!$A:$CC,$A192, O$1)))</f>
        <v/>
      </c>
      <c r="P192" s="80" t="str" cm="1">
        <f t="array" ref="P192">IF(ISBLANK($A192),"",TRIM(INDEX(MVI_Sample!$A:$CC,$A192, P$1)))</f>
        <v/>
      </c>
      <c r="Q192" s="80" t="str" cm="1">
        <f t="array" ref="Q192">IF(ISBLANK($A192),"",TRIM(INDEX(MVI_Sample!$A:$CC,$A192, Q$1)))</f>
        <v/>
      </c>
      <c r="R192" s="104" t="str" cm="1">
        <f t="array" ref="R192">IF(ISBLANK($A192),"",TRIM(INDEX(MVI_Sample!$A:$CC,$A192, R$1)))</f>
        <v/>
      </c>
    </row>
    <row r="193" spans="1:18" ht="15.75" x14ac:dyDescent="0.25">
      <c r="A193" s="60"/>
      <c r="B193" s="60" t="str" cm="1">
        <f t="array" ref="B193">IF(ISBLANK($A193), "", TRIM(IF(ISNUMBER(SEARCH("%)", INDEX(MVI_Sample!$A:$CC, $A193, B$1))), LEFT(INDEX(MVI_Sample!$A:$CC, $A193, B$1), FIND("(", INDEX(MVI_Sample!$A:$CC, $A193, B$1)) - 2), INDEX(MVI_Sample!$A:$CC, $A193, B$1))))</f>
        <v/>
      </c>
      <c r="C193" s="60" t="str" cm="1">
        <f t="array" ref="C193">IF(ISBLANK($A193),"",TRIM(INDEX(MVI_Sample!$A:$CC,$A193, C$1)))</f>
        <v/>
      </c>
      <c r="D193" s="60" t="str" cm="1">
        <f t="array" ref="D193">IF(ISBLANK($A193),"",TRIM(INDEX(MVI_Sample!C:C,$A193)))</f>
        <v/>
      </c>
      <c r="E193" s="60" t="e">
        <f>VLOOKUP(B193,Country_Info!C$2:F$30,2, FALSE)</f>
        <v>#N/A</v>
      </c>
      <c r="F193" s="60" t="str" cm="1">
        <f t="array" ref="F193">IF(ISBLANK($A193),"",TRIM(INDEX(MVI_Sample!$A:$CC,$A193, F$1)))</f>
        <v/>
      </c>
      <c r="G193" s="60" t="e">
        <f>IF(VLOOKUP(B193, Country_Info!C$2:F$30, 3, FALSE)="", "", VLOOKUP(B193, Country_Info!C$2:F$30, 3, FALSE))</f>
        <v>#N/A</v>
      </c>
      <c r="H193" s="60" t="str" cm="1">
        <f t="array" ref="H193">IF(ISBLANK($A193),"",TRIM(INDEX(MVI_Sample!$A:$CC,$A193, H$1)))</f>
        <v/>
      </c>
      <c r="I193" s="104" t="str" cm="1">
        <f t="array" ref="I193">IF(ISBLANK($A193),"",TRIM(INDEX(MVI_Sample!$A:$CC,$A193, I$1)))</f>
        <v/>
      </c>
      <c r="J193" s="104" t="str" cm="1">
        <f t="array" ref="J193">IF(ISBLANK($A193),"",TRIM(INDEX(MVI_Sample!$A:$CC,$A193, J$1)))</f>
        <v/>
      </c>
      <c r="K193" s="104" t="str" cm="1">
        <f t="array" ref="K193">IF(ISBLANK($A193),"",TRIM(INDEX(MVI_Sample!$A:$CC,$A193, K$1)))</f>
        <v/>
      </c>
      <c r="L193" s="104" t="str" cm="1">
        <f t="array" ref="L193">IF(ISBLANK($A193),"",TRIM(INDEX(MVI_Sample!$A:$CC,$A193, L$1)))</f>
        <v/>
      </c>
      <c r="M193" s="104" t="str" cm="1">
        <f t="array" ref="M193">IF(ISBLANK($A193),"",TRIM(INDEX(MVI_Sample!$A:$CC,$A193, M$1)))</f>
        <v/>
      </c>
      <c r="N193" s="104" t="str" cm="1">
        <f t="array" ref="N193">IF(ISBLANK($A193),"",TRIM(INDEX(MVI_Sample!$A:$CC,$A193, N$1)))</f>
        <v/>
      </c>
      <c r="O193" s="104" t="str" cm="1">
        <f t="array" ref="O193">IF(ISBLANK($A193),"",TRIM(INDEX(MVI_Sample!$A:$CC,$A193, O$1)))</f>
        <v/>
      </c>
      <c r="P193" s="80" t="str" cm="1">
        <f t="array" ref="P193">IF(ISBLANK($A193),"",TRIM(INDEX(MVI_Sample!$A:$CC,$A193, P$1)))</f>
        <v/>
      </c>
      <c r="Q193" s="80" t="str" cm="1">
        <f t="array" ref="Q193">IF(ISBLANK($A193),"",TRIM(INDEX(MVI_Sample!$A:$CC,$A193, Q$1)))</f>
        <v/>
      </c>
      <c r="R193" s="104" t="str" cm="1">
        <f t="array" ref="R193">IF(ISBLANK($A193),"",TRIM(INDEX(MVI_Sample!$A:$CC,$A193, R$1)))</f>
        <v/>
      </c>
    </row>
    <row r="194" spans="1:18" ht="15.75" x14ac:dyDescent="0.25">
      <c r="A194" s="60"/>
      <c r="B194" s="60" t="str" cm="1">
        <f t="array" ref="B194">IF(ISBLANK($A194), "", TRIM(IF(ISNUMBER(SEARCH("%)", INDEX(MVI_Sample!$A:$CC, $A194, B$1))), LEFT(INDEX(MVI_Sample!$A:$CC, $A194, B$1), FIND("(", INDEX(MVI_Sample!$A:$CC, $A194, B$1)) - 2), INDEX(MVI_Sample!$A:$CC, $A194, B$1))))</f>
        <v/>
      </c>
      <c r="C194" s="60" t="str" cm="1">
        <f t="array" ref="C194">IF(ISBLANK($A194),"",TRIM(INDEX(MVI_Sample!$A:$CC,$A194, C$1)))</f>
        <v/>
      </c>
      <c r="D194" s="60" t="str" cm="1">
        <f t="array" ref="D194">IF(ISBLANK($A194),"",TRIM(INDEX(MVI_Sample!C:C,$A194)))</f>
        <v/>
      </c>
      <c r="E194" s="60" t="e">
        <f>VLOOKUP(B194,Country_Info!C$2:F$30,2, FALSE)</f>
        <v>#N/A</v>
      </c>
      <c r="F194" s="60" t="str" cm="1">
        <f t="array" ref="F194">IF(ISBLANK($A194),"",TRIM(INDEX(MVI_Sample!$A:$CC,$A194, F$1)))</f>
        <v/>
      </c>
      <c r="G194" s="60" t="e">
        <f>IF(VLOOKUP(B194, Country_Info!C$2:F$30, 3, FALSE)="", "", VLOOKUP(B194, Country_Info!C$2:F$30, 3, FALSE))</f>
        <v>#N/A</v>
      </c>
      <c r="H194" s="60" t="str" cm="1">
        <f t="array" ref="H194">IF(ISBLANK($A194),"",TRIM(INDEX(MVI_Sample!$A:$CC,$A194, H$1)))</f>
        <v/>
      </c>
      <c r="I194" s="104" t="str" cm="1">
        <f t="array" ref="I194">IF(ISBLANK($A194),"",TRIM(INDEX(MVI_Sample!$A:$CC,$A194, I$1)))</f>
        <v/>
      </c>
      <c r="J194" s="104" t="str" cm="1">
        <f t="array" ref="J194">IF(ISBLANK($A194),"",TRIM(INDEX(MVI_Sample!$A:$CC,$A194, J$1)))</f>
        <v/>
      </c>
      <c r="K194" s="104" t="str" cm="1">
        <f t="array" ref="K194">IF(ISBLANK($A194),"",TRIM(INDEX(MVI_Sample!$A:$CC,$A194, K$1)))</f>
        <v/>
      </c>
      <c r="L194" s="104" t="str" cm="1">
        <f t="array" ref="L194">IF(ISBLANK($A194),"",TRIM(INDEX(MVI_Sample!$A:$CC,$A194, L$1)))</f>
        <v/>
      </c>
      <c r="M194" s="104" t="str" cm="1">
        <f t="array" ref="M194">IF(ISBLANK($A194),"",TRIM(INDEX(MVI_Sample!$A:$CC,$A194, M$1)))</f>
        <v/>
      </c>
      <c r="N194" s="104" t="str" cm="1">
        <f t="array" ref="N194">IF(ISBLANK($A194),"",TRIM(INDEX(MVI_Sample!$A:$CC,$A194, N$1)))</f>
        <v/>
      </c>
      <c r="O194" s="104" t="str" cm="1">
        <f t="array" ref="O194">IF(ISBLANK($A194),"",TRIM(INDEX(MVI_Sample!$A:$CC,$A194, O$1)))</f>
        <v/>
      </c>
      <c r="P194" s="80" t="str" cm="1">
        <f t="array" ref="P194">IF(ISBLANK($A194),"",TRIM(INDEX(MVI_Sample!$A:$CC,$A194, P$1)))</f>
        <v/>
      </c>
      <c r="Q194" s="80" t="str" cm="1">
        <f t="array" ref="Q194">IF(ISBLANK($A194),"",TRIM(INDEX(MVI_Sample!$A:$CC,$A194, Q$1)))</f>
        <v/>
      </c>
      <c r="R194" s="104" t="str" cm="1">
        <f t="array" ref="R194">IF(ISBLANK($A194),"",TRIM(INDEX(MVI_Sample!$A:$CC,$A194, R$1)))</f>
        <v/>
      </c>
    </row>
    <row r="195" spans="1:18" ht="15.75" x14ac:dyDescent="0.25">
      <c r="A195" s="60"/>
      <c r="B195" s="60" t="str" cm="1">
        <f t="array" ref="B195">IF(ISBLANK($A195), "", TRIM(IF(ISNUMBER(SEARCH("%)", INDEX(MVI_Sample!$A:$CC, $A195, B$1))), LEFT(INDEX(MVI_Sample!$A:$CC, $A195, B$1), FIND("(", INDEX(MVI_Sample!$A:$CC, $A195, B$1)) - 2), INDEX(MVI_Sample!$A:$CC, $A195, B$1))))</f>
        <v/>
      </c>
      <c r="C195" s="60" t="str" cm="1">
        <f t="array" ref="C195">IF(ISBLANK($A195),"",TRIM(INDEX(MVI_Sample!$A:$CC,$A195, C$1)))</f>
        <v/>
      </c>
      <c r="D195" s="60" t="str" cm="1">
        <f t="array" ref="D195">IF(ISBLANK($A195),"",TRIM(INDEX(MVI_Sample!C:C,$A195)))</f>
        <v/>
      </c>
      <c r="E195" s="60" t="e">
        <f>VLOOKUP(B195,Country_Info!C$2:F$30,2, FALSE)</f>
        <v>#N/A</v>
      </c>
      <c r="F195" s="60" t="str" cm="1">
        <f t="array" ref="F195">IF(ISBLANK($A195),"",TRIM(INDEX(MVI_Sample!$A:$CC,$A195, F$1)))</f>
        <v/>
      </c>
      <c r="G195" s="60" t="e">
        <f>IF(VLOOKUP(B195, Country_Info!C$2:F$30, 3, FALSE)="", "", VLOOKUP(B195, Country_Info!C$2:F$30, 3, FALSE))</f>
        <v>#N/A</v>
      </c>
      <c r="H195" s="60" t="str" cm="1">
        <f t="array" ref="H195">IF(ISBLANK($A195),"",TRIM(INDEX(MVI_Sample!$A:$CC,$A195, H$1)))</f>
        <v/>
      </c>
      <c r="I195" s="104" t="str" cm="1">
        <f t="array" ref="I195">IF(ISBLANK($A195),"",TRIM(INDEX(MVI_Sample!$A:$CC,$A195, I$1)))</f>
        <v/>
      </c>
      <c r="J195" s="104" t="str" cm="1">
        <f t="array" ref="J195">IF(ISBLANK($A195),"",TRIM(INDEX(MVI_Sample!$A:$CC,$A195, J$1)))</f>
        <v/>
      </c>
      <c r="K195" s="104" t="str" cm="1">
        <f t="array" ref="K195">IF(ISBLANK($A195),"",TRIM(INDEX(MVI_Sample!$A:$CC,$A195, K$1)))</f>
        <v/>
      </c>
      <c r="L195" s="104" t="str" cm="1">
        <f t="array" ref="L195">IF(ISBLANK($A195),"",TRIM(INDEX(MVI_Sample!$A:$CC,$A195, L$1)))</f>
        <v/>
      </c>
      <c r="M195" s="104" t="str" cm="1">
        <f t="array" ref="M195">IF(ISBLANK($A195),"",TRIM(INDEX(MVI_Sample!$A:$CC,$A195, M$1)))</f>
        <v/>
      </c>
      <c r="N195" s="104" t="str" cm="1">
        <f t="array" ref="N195">IF(ISBLANK($A195),"",TRIM(INDEX(MVI_Sample!$A:$CC,$A195, N$1)))</f>
        <v/>
      </c>
      <c r="O195" s="104" t="str" cm="1">
        <f t="array" ref="O195">IF(ISBLANK($A195),"",TRIM(INDEX(MVI_Sample!$A:$CC,$A195, O$1)))</f>
        <v/>
      </c>
      <c r="P195" s="80" t="str" cm="1">
        <f t="array" ref="P195">IF(ISBLANK($A195),"",TRIM(INDEX(MVI_Sample!$A:$CC,$A195, P$1)))</f>
        <v/>
      </c>
      <c r="Q195" s="80" t="str" cm="1">
        <f t="array" ref="Q195">IF(ISBLANK($A195),"",TRIM(INDEX(MVI_Sample!$A:$CC,$A195, Q$1)))</f>
        <v/>
      </c>
      <c r="R195" s="104" t="str" cm="1">
        <f t="array" ref="R195">IF(ISBLANK($A195),"",TRIM(INDEX(MVI_Sample!$A:$CC,$A195, R$1)))</f>
        <v/>
      </c>
    </row>
    <row r="196" spans="1:18" ht="15.75" x14ac:dyDescent="0.25">
      <c r="A196" s="60"/>
      <c r="B196" s="60" t="str" cm="1">
        <f t="array" ref="B196">IF(ISBLANK($A196), "", TRIM(IF(ISNUMBER(SEARCH("%)", INDEX(MVI_Sample!$A:$CC, $A196, B$1))), LEFT(INDEX(MVI_Sample!$A:$CC, $A196, B$1), FIND("(", INDEX(MVI_Sample!$A:$CC, $A196, B$1)) - 2), INDEX(MVI_Sample!$A:$CC, $A196, B$1))))</f>
        <v/>
      </c>
      <c r="C196" s="60" t="str" cm="1">
        <f t="array" ref="C196">IF(ISBLANK($A196),"",TRIM(INDEX(MVI_Sample!$A:$CC,$A196, C$1)))</f>
        <v/>
      </c>
      <c r="D196" s="60" t="str" cm="1">
        <f t="array" ref="D196">IF(ISBLANK($A196),"",TRIM(INDEX(MVI_Sample!C:C,$A196)))</f>
        <v/>
      </c>
      <c r="E196" s="60" t="e">
        <f>VLOOKUP(B196,Country_Info!C$2:F$30,2, FALSE)</f>
        <v>#N/A</v>
      </c>
      <c r="F196" s="60" t="str" cm="1">
        <f t="array" ref="F196">IF(ISBLANK($A196),"",TRIM(INDEX(MVI_Sample!$A:$CC,$A196, F$1)))</f>
        <v/>
      </c>
      <c r="G196" s="60" t="e">
        <f>IF(VLOOKUP(B196, Country_Info!C$2:F$30, 3, FALSE)="", "", VLOOKUP(B196, Country_Info!C$2:F$30, 3, FALSE))</f>
        <v>#N/A</v>
      </c>
      <c r="H196" s="60" t="str" cm="1">
        <f t="array" ref="H196">IF(ISBLANK($A196),"",TRIM(INDEX(MVI_Sample!$A:$CC,$A196, H$1)))</f>
        <v/>
      </c>
      <c r="I196" s="104" t="str" cm="1">
        <f t="array" ref="I196">IF(ISBLANK($A196),"",TRIM(INDEX(MVI_Sample!$A:$CC,$A196, I$1)))</f>
        <v/>
      </c>
      <c r="J196" s="104" t="str" cm="1">
        <f t="array" ref="J196">IF(ISBLANK($A196),"",TRIM(INDEX(MVI_Sample!$A:$CC,$A196, J$1)))</f>
        <v/>
      </c>
      <c r="K196" s="104" t="str" cm="1">
        <f t="array" ref="K196">IF(ISBLANK($A196),"",TRIM(INDEX(MVI_Sample!$A:$CC,$A196, K$1)))</f>
        <v/>
      </c>
      <c r="L196" s="104" t="str" cm="1">
        <f t="array" ref="L196">IF(ISBLANK($A196),"",TRIM(INDEX(MVI_Sample!$A:$CC,$A196, L$1)))</f>
        <v/>
      </c>
      <c r="M196" s="104" t="str" cm="1">
        <f t="array" ref="M196">IF(ISBLANK($A196),"",TRIM(INDEX(MVI_Sample!$A:$CC,$A196, M$1)))</f>
        <v/>
      </c>
      <c r="N196" s="104" t="str" cm="1">
        <f t="array" ref="N196">IF(ISBLANK($A196),"",TRIM(INDEX(MVI_Sample!$A:$CC,$A196, N$1)))</f>
        <v/>
      </c>
      <c r="O196" s="104" t="str" cm="1">
        <f t="array" ref="O196">IF(ISBLANK($A196),"",TRIM(INDEX(MVI_Sample!$A:$CC,$A196, O$1)))</f>
        <v/>
      </c>
      <c r="P196" s="80" t="str" cm="1">
        <f t="array" ref="P196">IF(ISBLANK($A196),"",TRIM(INDEX(MVI_Sample!$A:$CC,$A196, P$1)))</f>
        <v/>
      </c>
      <c r="Q196" s="80" t="str" cm="1">
        <f t="array" ref="Q196">IF(ISBLANK($A196),"",TRIM(INDEX(MVI_Sample!$A:$CC,$A196, Q$1)))</f>
        <v/>
      </c>
      <c r="R196" s="104" t="str" cm="1">
        <f t="array" ref="R196">IF(ISBLANK($A196),"",TRIM(INDEX(MVI_Sample!$A:$CC,$A196, R$1)))</f>
        <v/>
      </c>
    </row>
    <row r="197" spans="1:18" ht="15.75" x14ac:dyDescent="0.25">
      <c r="A197" s="60"/>
      <c r="B197" s="60" t="str" cm="1">
        <f t="array" ref="B197">IF(ISBLANK($A197), "", TRIM(IF(ISNUMBER(SEARCH("%)", INDEX(MVI_Sample!$A:$CC, $A197, B$1))), LEFT(INDEX(MVI_Sample!$A:$CC, $A197, B$1), FIND("(", INDEX(MVI_Sample!$A:$CC, $A197, B$1)) - 2), INDEX(MVI_Sample!$A:$CC, $A197, B$1))))</f>
        <v/>
      </c>
      <c r="C197" s="60" t="str" cm="1">
        <f t="array" ref="C197">IF(ISBLANK($A197),"",TRIM(INDEX(MVI_Sample!$A:$CC,$A197, C$1)))</f>
        <v/>
      </c>
      <c r="D197" s="60" t="str" cm="1">
        <f t="array" ref="D197">IF(ISBLANK($A197),"",TRIM(INDEX(MVI_Sample!C:C,$A197)))</f>
        <v/>
      </c>
      <c r="E197" s="60" t="e">
        <f>VLOOKUP(B197,Country_Info!C$2:F$30,2, FALSE)</f>
        <v>#N/A</v>
      </c>
      <c r="F197" s="60" t="str" cm="1">
        <f t="array" ref="F197">IF(ISBLANK($A197),"",TRIM(INDEX(MVI_Sample!$A:$CC,$A197, F$1)))</f>
        <v/>
      </c>
      <c r="G197" s="60" t="e">
        <f>IF(VLOOKUP(B197, Country_Info!C$2:F$30, 3, FALSE)="", "", VLOOKUP(B197, Country_Info!C$2:F$30, 3, FALSE))</f>
        <v>#N/A</v>
      </c>
      <c r="H197" s="60" t="str" cm="1">
        <f t="array" ref="H197">IF(ISBLANK($A197),"",TRIM(INDEX(MVI_Sample!$A:$CC,$A197, H$1)))</f>
        <v/>
      </c>
      <c r="I197" s="104" t="str" cm="1">
        <f t="array" ref="I197">IF(ISBLANK($A197),"",TRIM(INDEX(MVI_Sample!$A:$CC,$A197, I$1)))</f>
        <v/>
      </c>
      <c r="J197" s="104" t="str" cm="1">
        <f t="array" ref="J197">IF(ISBLANK($A197),"",TRIM(INDEX(MVI_Sample!$A:$CC,$A197, J$1)))</f>
        <v/>
      </c>
      <c r="K197" s="104" t="str" cm="1">
        <f t="array" ref="K197">IF(ISBLANK($A197),"",TRIM(INDEX(MVI_Sample!$A:$CC,$A197, K$1)))</f>
        <v/>
      </c>
      <c r="L197" s="104" t="str" cm="1">
        <f t="array" ref="L197">IF(ISBLANK($A197),"",TRIM(INDEX(MVI_Sample!$A:$CC,$A197, L$1)))</f>
        <v/>
      </c>
      <c r="M197" s="104" t="str" cm="1">
        <f t="array" ref="M197">IF(ISBLANK($A197),"",TRIM(INDEX(MVI_Sample!$A:$CC,$A197, M$1)))</f>
        <v/>
      </c>
      <c r="N197" s="104" t="str" cm="1">
        <f t="array" ref="N197">IF(ISBLANK($A197),"",TRIM(INDEX(MVI_Sample!$A:$CC,$A197, N$1)))</f>
        <v/>
      </c>
      <c r="O197" s="104" t="str" cm="1">
        <f t="array" ref="O197">IF(ISBLANK($A197),"",TRIM(INDEX(MVI_Sample!$A:$CC,$A197, O$1)))</f>
        <v/>
      </c>
      <c r="P197" s="80" t="str" cm="1">
        <f t="array" ref="P197">IF(ISBLANK($A197),"",TRIM(INDEX(MVI_Sample!$A:$CC,$A197, P$1)))</f>
        <v/>
      </c>
      <c r="Q197" s="80" t="str" cm="1">
        <f t="array" ref="Q197">IF(ISBLANK($A197),"",TRIM(INDEX(MVI_Sample!$A:$CC,$A197, Q$1)))</f>
        <v/>
      </c>
      <c r="R197" s="104" t="str" cm="1">
        <f t="array" ref="R197">IF(ISBLANK($A197),"",TRIM(INDEX(MVI_Sample!$A:$CC,$A197, R$1)))</f>
        <v/>
      </c>
    </row>
    <row r="198" spans="1:18" ht="15.75" x14ac:dyDescent="0.25">
      <c r="A198" s="60"/>
      <c r="B198" s="60" t="str" cm="1">
        <f t="array" ref="B198">IF(ISBLANK($A198), "", TRIM(IF(ISNUMBER(SEARCH("%)", INDEX(MVI_Sample!$A:$CC, $A198, B$1))), LEFT(INDEX(MVI_Sample!$A:$CC, $A198, B$1), FIND("(", INDEX(MVI_Sample!$A:$CC, $A198, B$1)) - 2), INDEX(MVI_Sample!$A:$CC, $A198, B$1))))</f>
        <v/>
      </c>
      <c r="C198" s="60" t="str" cm="1">
        <f t="array" ref="C198">IF(ISBLANK($A198),"",TRIM(INDEX(MVI_Sample!$A:$CC,$A198, C$1)))</f>
        <v/>
      </c>
      <c r="D198" s="60" t="str" cm="1">
        <f t="array" ref="D198">IF(ISBLANK($A198),"",TRIM(INDEX(MVI_Sample!C:C,$A198)))</f>
        <v/>
      </c>
      <c r="E198" s="60" t="e">
        <f>VLOOKUP(B198,Country_Info!C$2:F$30,2, FALSE)</f>
        <v>#N/A</v>
      </c>
      <c r="F198" s="60" t="str" cm="1">
        <f t="array" ref="F198">IF(ISBLANK($A198),"",TRIM(INDEX(MVI_Sample!$A:$CC,$A198, F$1)))</f>
        <v/>
      </c>
      <c r="G198" s="60" t="e">
        <f>IF(VLOOKUP(B198, Country_Info!C$2:F$30, 3, FALSE)="", "", VLOOKUP(B198, Country_Info!C$2:F$30, 3, FALSE))</f>
        <v>#N/A</v>
      </c>
      <c r="H198" s="60" t="str" cm="1">
        <f t="array" ref="H198">IF(ISBLANK($A198),"",TRIM(INDEX(MVI_Sample!$A:$CC,$A198, H$1)))</f>
        <v/>
      </c>
      <c r="I198" s="104" t="str" cm="1">
        <f t="array" ref="I198">IF(ISBLANK($A198),"",TRIM(INDEX(MVI_Sample!$A:$CC,$A198, I$1)))</f>
        <v/>
      </c>
      <c r="J198" s="104" t="str" cm="1">
        <f t="array" ref="J198">IF(ISBLANK($A198),"",TRIM(INDEX(MVI_Sample!$A:$CC,$A198, J$1)))</f>
        <v/>
      </c>
      <c r="K198" s="104" t="str" cm="1">
        <f t="array" ref="K198">IF(ISBLANK($A198),"",TRIM(INDEX(MVI_Sample!$A:$CC,$A198, K$1)))</f>
        <v/>
      </c>
      <c r="L198" s="104" t="str" cm="1">
        <f t="array" ref="L198">IF(ISBLANK($A198),"",TRIM(INDEX(MVI_Sample!$A:$CC,$A198, L$1)))</f>
        <v/>
      </c>
      <c r="M198" s="104" t="str" cm="1">
        <f t="array" ref="M198">IF(ISBLANK($A198),"",TRIM(INDEX(MVI_Sample!$A:$CC,$A198, M$1)))</f>
        <v/>
      </c>
      <c r="N198" s="104" t="str" cm="1">
        <f t="array" ref="N198">IF(ISBLANK($A198),"",TRIM(INDEX(MVI_Sample!$A:$CC,$A198, N$1)))</f>
        <v/>
      </c>
      <c r="O198" s="104" t="str" cm="1">
        <f t="array" ref="O198">IF(ISBLANK($A198),"",TRIM(INDEX(MVI_Sample!$A:$CC,$A198, O$1)))</f>
        <v/>
      </c>
      <c r="P198" s="80" t="str" cm="1">
        <f t="array" ref="P198">IF(ISBLANK($A198),"",TRIM(INDEX(MVI_Sample!$A:$CC,$A198, P$1)))</f>
        <v/>
      </c>
      <c r="Q198" s="80" t="str" cm="1">
        <f t="array" ref="Q198">IF(ISBLANK($A198),"",TRIM(INDEX(MVI_Sample!$A:$CC,$A198, Q$1)))</f>
        <v/>
      </c>
      <c r="R198" s="104" t="str" cm="1">
        <f t="array" ref="R198">IF(ISBLANK($A198),"",TRIM(INDEX(MVI_Sample!$A:$CC,$A198, R$1)))</f>
        <v/>
      </c>
    </row>
    <row r="199" spans="1:18" ht="15.75" x14ac:dyDescent="0.25">
      <c r="A199" s="60"/>
      <c r="B199" s="60" t="str" cm="1">
        <f t="array" ref="B199">IF(ISBLANK($A199), "", TRIM(IF(ISNUMBER(SEARCH("%)", INDEX(MVI_Sample!$A:$CC, $A199, B$1))), LEFT(INDEX(MVI_Sample!$A:$CC, $A199, B$1), FIND("(", INDEX(MVI_Sample!$A:$CC, $A199, B$1)) - 2), INDEX(MVI_Sample!$A:$CC, $A199, B$1))))</f>
        <v/>
      </c>
      <c r="C199" s="60" t="str" cm="1">
        <f t="array" ref="C199">IF(ISBLANK($A199),"",TRIM(INDEX(MVI_Sample!$A:$CC,$A199, C$1)))</f>
        <v/>
      </c>
      <c r="D199" s="60" t="str" cm="1">
        <f t="array" ref="D199">IF(ISBLANK($A199),"",TRIM(INDEX(MVI_Sample!C:C,$A199)))</f>
        <v/>
      </c>
      <c r="E199" s="60" t="e">
        <f>VLOOKUP(B199,Country_Info!C$2:F$30,2, FALSE)</f>
        <v>#N/A</v>
      </c>
      <c r="F199" s="60" t="str" cm="1">
        <f t="array" ref="F199">IF(ISBLANK($A199),"",TRIM(INDEX(MVI_Sample!$A:$CC,$A199, F$1)))</f>
        <v/>
      </c>
      <c r="G199" s="60" t="e">
        <f>IF(VLOOKUP(B199, Country_Info!C$2:F$30, 3, FALSE)="", "", VLOOKUP(B199, Country_Info!C$2:F$30, 3, FALSE))</f>
        <v>#N/A</v>
      </c>
      <c r="H199" s="60" t="str" cm="1">
        <f t="array" ref="H199">IF(ISBLANK($A199),"",TRIM(INDEX(MVI_Sample!$A:$CC,$A199, H$1)))</f>
        <v/>
      </c>
      <c r="I199" s="104" t="str" cm="1">
        <f t="array" ref="I199">IF(ISBLANK($A199),"",TRIM(INDEX(MVI_Sample!$A:$CC,$A199, I$1)))</f>
        <v/>
      </c>
      <c r="J199" s="104" t="str" cm="1">
        <f t="array" ref="J199">IF(ISBLANK($A199),"",TRIM(INDEX(MVI_Sample!$A:$CC,$A199, J$1)))</f>
        <v/>
      </c>
      <c r="K199" s="104" t="str" cm="1">
        <f t="array" ref="K199">IF(ISBLANK($A199),"",TRIM(INDEX(MVI_Sample!$A:$CC,$A199, K$1)))</f>
        <v/>
      </c>
      <c r="L199" s="104" t="str" cm="1">
        <f t="array" ref="L199">IF(ISBLANK($A199),"",TRIM(INDEX(MVI_Sample!$A:$CC,$A199, L$1)))</f>
        <v/>
      </c>
      <c r="M199" s="104" t="str" cm="1">
        <f t="array" ref="M199">IF(ISBLANK($A199),"",TRIM(INDEX(MVI_Sample!$A:$CC,$A199, M$1)))</f>
        <v/>
      </c>
      <c r="N199" s="104" t="str" cm="1">
        <f t="array" ref="N199">IF(ISBLANK($A199),"",TRIM(INDEX(MVI_Sample!$A:$CC,$A199, N$1)))</f>
        <v/>
      </c>
      <c r="O199" s="104" t="str" cm="1">
        <f t="array" ref="O199">IF(ISBLANK($A199),"",TRIM(INDEX(MVI_Sample!$A:$CC,$A199, O$1)))</f>
        <v/>
      </c>
      <c r="P199" s="80" t="str" cm="1">
        <f t="array" ref="P199">IF(ISBLANK($A199),"",TRIM(INDEX(MVI_Sample!$A:$CC,$A199, P$1)))</f>
        <v/>
      </c>
      <c r="Q199" s="80" t="str" cm="1">
        <f t="array" ref="Q199">IF(ISBLANK($A199),"",TRIM(INDEX(MVI_Sample!$A:$CC,$A199, Q$1)))</f>
        <v/>
      </c>
      <c r="R199" s="104" t="str" cm="1">
        <f t="array" ref="R199">IF(ISBLANK($A199),"",TRIM(INDEX(MVI_Sample!$A:$CC,$A199, R$1)))</f>
        <v/>
      </c>
    </row>
    <row r="200" spans="1:18" ht="15.75" x14ac:dyDescent="0.25">
      <c r="A200" s="60"/>
      <c r="B200" s="60" t="str" cm="1">
        <f t="array" ref="B200">IF(ISBLANK($A200), "", TRIM(IF(ISNUMBER(SEARCH("%)", INDEX(MVI_Sample!$A:$CC, $A200, B$1))), LEFT(INDEX(MVI_Sample!$A:$CC, $A200, B$1), FIND("(", INDEX(MVI_Sample!$A:$CC, $A200, B$1)) - 2), INDEX(MVI_Sample!$A:$CC, $A200, B$1))))</f>
        <v/>
      </c>
      <c r="C200" s="60" t="str" cm="1">
        <f t="array" ref="C200">IF(ISBLANK($A200),"",TRIM(INDEX(MVI_Sample!$A:$CC,$A200, C$1)))</f>
        <v/>
      </c>
      <c r="D200" s="60" t="str" cm="1">
        <f t="array" ref="D200">IF(ISBLANK($A200),"",TRIM(INDEX(MVI_Sample!C:C,$A200)))</f>
        <v/>
      </c>
      <c r="E200" s="60" t="e">
        <f>VLOOKUP(B200,Country_Info!C$2:F$30,2, FALSE)</f>
        <v>#N/A</v>
      </c>
      <c r="F200" s="60" t="str" cm="1">
        <f t="array" ref="F200">IF(ISBLANK($A200),"",TRIM(INDEX(MVI_Sample!$A:$CC,$A200, F$1)))</f>
        <v/>
      </c>
      <c r="G200" s="60" t="e">
        <f>IF(VLOOKUP(B200, Country_Info!C$2:F$30, 3, FALSE)="", "", VLOOKUP(B200, Country_Info!C$2:F$30, 3, FALSE))</f>
        <v>#N/A</v>
      </c>
      <c r="H200" s="60" t="str" cm="1">
        <f t="array" ref="H200">IF(ISBLANK($A200),"",TRIM(INDEX(MVI_Sample!$A:$CC,$A200, H$1)))</f>
        <v/>
      </c>
      <c r="I200" s="104" t="str" cm="1">
        <f t="array" ref="I200">IF(ISBLANK($A200),"",TRIM(INDEX(MVI_Sample!$A:$CC,$A200, I$1)))</f>
        <v/>
      </c>
      <c r="J200" s="104" t="str" cm="1">
        <f t="array" ref="J200">IF(ISBLANK($A200),"",TRIM(INDEX(MVI_Sample!$A:$CC,$A200, J$1)))</f>
        <v/>
      </c>
      <c r="K200" s="104" t="str" cm="1">
        <f t="array" ref="K200">IF(ISBLANK($A200),"",TRIM(INDEX(MVI_Sample!$A:$CC,$A200, K$1)))</f>
        <v/>
      </c>
      <c r="L200" s="104" t="str" cm="1">
        <f t="array" ref="L200">IF(ISBLANK($A200),"",TRIM(INDEX(MVI_Sample!$A:$CC,$A200, L$1)))</f>
        <v/>
      </c>
      <c r="M200" s="104" t="str" cm="1">
        <f t="array" ref="M200">IF(ISBLANK($A200),"",TRIM(INDEX(MVI_Sample!$A:$CC,$A200, M$1)))</f>
        <v/>
      </c>
      <c r="N200" s="104" t="str" cm="1">
        <f t="array" ref="N200">IF(ISBLANK($A200),"",TRIM(INDEX(MVI_Sample!$A:$CC,$A200, N$1)))</f>
        <v/>
      </c>
      <c r="O200" s="104" t="str" cm="1">
        <f t="array" ref="O200">IF(ISBLANK($A200),"",TRIM(INDEX(MVI_Sample!$A:$CC,$A200, O$1)))</f>
        <v/>
      </c>
      <c r="P200" s="80" t="str" cm="1">
        <f t="array" ref="P200">IF(ISBLANK($A200),"",TRIM(INDEX(MVI_Sample!$A:$CC,$A200, P$1)))</f>
        <v/>
      </c>
      <c r="Q200" s="80" t="str" cm="1">
        <f t="array" ref="Q200">IF(ISBLANK($A200),"",TRIM(INDEX(MVI_Sample!$A:$CC,$A200, Q$1)))</f>
        <v/>
      </c>
      <c r="R200" s="104" t="str" cm="1">
        <f t="array" ref="R200">IF(ISBLANK($A200),"",TRIM(INDEX(MVI_Sample!$A:$CC,$A200, R$1)))</f>
        <v/>
      </c>
    </row>
    <row r="201" spans="1:18" ht="15.75" x14ac:dyDescent="0.25">
      <c r="A201" s="60"/>
      <c r="B201" s="60" t="str" cm="1">
        <f t="array" ref="B201">IF(ISBLANK($A201), "", TRIM(IF(ISNUMBER(SEARCH("%)", INDEX(MVI_Sample!$A:$CC, $A201, B$1))), LEFT(INDEX(MVI_Sample!$A:$CC, $A201, B$1), FIND("(", INDEX(MVI_Sample!$A:$CC, $A201, B$1)) - 2), INDEX(MVI_Sample!$A:$CC, $A201, B$1))))</f>
        <v/>
      </c>
      <c r="C201" s="60" t="str" cm="1">
        <f t="array" ref="C201">IF(ISBLANK($A201),"",TRIM(INDEX(MVI_Sample!$A:$CC,$A201, C$1)))</f>
        <v/>
      </c>
      <c r="D201" s="60" t="str" cm="1">
        <f t="array" ref="D201">IF(ISBLANK($A201),"",TRIM(INDEX(MVI_Sample!C:C,$A201)))</f>
        <v/>
      </c>
      <c r="E201" s="60" t="e">
        <f>VLOOKUP(B201,Country_Info!C$2:F$30,2, FALSE)</f>
        <v>#N/A</v>
      </c>
      <c r="F201" s="60" t="str" cm="1">
        <f t="array" ref="F201">IF(ISBLANK($A201),"",TRIM(INDEX(MVI_Sample!$A:$CC,$A201, F$1)))</f>
        <v/>
      </c>
      <c r="G201" s="60" t="e">
        <f>IF(VLOOKUP(B201, Country_Info!C$2:F$30, 3, FALSE)="", "", VLOOKUP(B201, Country_Info!C$2:F$30, 3, FALSE))</f>
        <v>#N/A</v>
      </c>
      <c r="H201" s="60" t="str" cm="1">
        <f t="array" ref="H201">IF(ISBLANK($A201),"",TRIM(INDEX(MVI_Sample!$A:$CC,$A201, H$1)))</f>
        <v/>
      </c>
      <c r="I201" s="104" t="str" cm="1">
        <f t="array" ref="I201">IF(ISBLANK($A201),"",TRIM(INDEX(MVI_Sample!$A:$CC,$A201, I$1)))</f>
        <v/>
      </c>
      <c r="J201" s="104" t="str" cm="1">
        <f t="array" ref="J201">IF(ISBLANK($A201),"",TRIM(INDEX(MVI_Sample!$A:$CC,$A201, J$1)))</f>
        <v/>
      </c>
      <c r="K201" s="104" t="str" cm="1">
        <f t="array" ref="K201">IF(ISBLANK($A201),"",TRIM(INDEX(MVI_Sample!$A:$CC,$A201, K$1)))</f>
        <v/>
      </c>
      <c r="L201" s="104" t="str" cm="1">
        <f t="array" ref="L201">IF(ISBLANK($A201),"",TRIM(INDEX(MVI_Sample!$A:$CC,$A201, L$1)))</f>
        <v/>
      </c>
      <c r="M201" s="104" t="str" cm="1">
        <f t="array" ref="M201">IF(ISBLANK($A201),"",TRIM(INDEX(MVI_Sample!$A:$CC,$A201, M$1)))</f>
        <v/>
      </c>
      <c r="N201" s="104" t="str" cm="1">
        <f t="array" ref="N201">IF(ISBLANK($A201),"",TRIM(INDEX(MVI_Sample!$A:$CC,$A201, N$1)))</f>
        <v/>
      </c>
      <c r="O201" s="104" t="str" cm="1">
        <f t="array" ref="O201">IF(ISBLANK($A201),"",TRIM(INDEX(MVI_Sample!$A:$CC,$A201, O$1)))</f>
        <v/>
      </c>
      <c r="P201" s="80" t="str" cm="1">
        <f t="array" ref="P201">IF(ISBLANK($A201),"",TRIM(INDEX(MVI_Sample!$A:$CC,$A201, P$1)))</f>
        <v/>
      </c>
      <c r="Q201" s="80" t="str" cm="1">
        <f t="array" ref="Q201">IF(ISBLANK($A201),"",TRIM(INDEX(MVI_Sample!$A:$CC,$A201, Q$1)))</f>
        <v/>
      </c>
      <c r="R201" s="104" t="str" cm="1">
        <f t="array" ref="R201">IF(ISBLANK($A201),"",TRIM(INDEX(MVI_Sample!$A:$CC,$A201, R$1)))</f>
        <v/>
      </c>
    </row>
    <row r="202" spans="1:18" ht="15.75" x14ac:dyDescent="0.25">
      <c r="A202" s="60"/>
      <c r="B202" s="60" t="str" cm="1">
        <f t="array" ref="B202">IF(ISBLANK($A202), "", TRIM(IF(ISNUMBER(SEARCH("%)", INDEX(MVI_Sample!$A:$CC, $A202, B$1))), LEFT(INDEX(MVI_Sample!$A:$CC, $A202, B$1), FIND("(", INDEX(MVI_Sample!$A:$CC, $A202, B$1)) - 2), INDEX(MVI_Sample!$A:$CC, $A202, B$1))))</f>
        <v/>
      </c>
      <c r="C202" s="60" t="str" cm="1">
        <f t="array" ref="C202">IF(ISBLANK($A202),"",TRIM(INDEX(MVI_Sample!$A:$CC,$A202, C$1)))</f>
        <v/>
      </c>
      <c r="D202" s="60" t="str" cm="1">
        <f t="array" ref="D202">IF(ISBLANK($A202),"",TRIM(INDEX(MVI_Sample!C:C,$A202)))</f>
        <v/>
      </c>
      <c r="E202" s="60" t="e">
        <f>VLOOKUP(B202,Country_Info!C$2:F$30,2, FALSE)</f>
        <v>#N/A</v>
      </c>
      <c r="F202" s="60" t="str" cm="1">
        <f t="array" ref="F202">IF(ISBLANK($A202),"",TRIM(INDEX(MVI_Sample!$A:$CC,$A202, F$1)))</f>
        <v/>
      </c>
      <c r="G202" s="60" t="e">
        <f>IF(VLOOKUP(B202, Country_Info!C$2:F$30, 3, FALSE)="", "", VLOOKUP(B202, Country_Info!C$2:F$30, 3, FALSE))</f>
        <v>#N/A</v>
      </c>
      <c r="H202" s="60" t="str" cm="1">
        <f t="array" ref="H202">IF(ISBLANK($A202),"",TRIM(INDEX(MVI_Sample!$A:$CC,$A202, H$1)))</f>
        <v/>
      </c>
      <c r="I202" s="104" t="str" cm="1">
        <f t="array" ref="I202">IF(ISBLANK($A202),"",TRIM(INDEX(MVI_Sample!$A:$CC,$A202, I$1)))</f>
        <v/>
      </c>
      <c r="J202" s="104" t="str" cm="1">
        <f t="array" ref="J202">IF(ISBLANK($A202),"",TRIM(INDEX(MVI_Sample!$A:$CC,$A202, J$1)))</f>
        <v/>
      </c>
      <c r="K202" s="104" t="str" cm="1">
        <f t="array" ref="K202">IF(ISBLANK($A202),"",TRIM(INDEX(MVI_Sample!$A:$CC,$A202, K$1)))</f>
        <v/>
      </c>
      <c r="L202" s="104" t="str" cm="1">
        <f t="array" ref="L202">IF(ISBLANK($A202),"",TRIM(INDEX(MVI_Sample!$A:$CC,$A202, L$1)))</f>
        <v/>
      </c>
      <c r="M202" s="104" t="str" cm="1">
        <f t="array" ref="M202">IF(ISBLANK($A202),"",TRIM(INDEX(MVI_Sample!$A:$CC,$A202, M$1)))</f>
        <v/>
      </c>
      <c r="N202" s="104" t="str" cm="1">
        <f t="array" ref="N202">IF(ISBLANK($A202),"",TRIM(INDEX(MVI_Sample!$A:$CC,$A202, N$1)))</f>
        <v/>
      </c>
      <c r="O202" s="104" t="str" cm="1">
        <f t="array" ref="O202">IF(ISBLANK($A202),"",TRIM(INDEX(MVI_Sample!$A:$CC,$A202, O$1)))</f>
        <v/>
      </c>
      <c r="P202" s="80" t="str" cm="1">
        <f t="array" ref="P202">IF(ISBLANK($A202),"",TRIM(INDEX(MVI_Sample!$A:$CC,$A202, P$1)))</f>
        <v/>
      </c>
      <c r="Q202" s="80" t="str" cm="1">
        <f t="array" ref="Q202">IF(ISBLANK($A202),"",TRIM(INDEX(MVI_Sample!$A:$CC,$A202, Q$1)))</f>
        <v/>
      </c>
      <c r="R202" s="104" t="str" cm="1">
        <f t="array" ref="R202">IF(ISBLANK($A202),"",TRIM(INDEX(MVI_Sample!$A:$CC,$A202, R$1)))</f>
        <v/>
      </c>
    </row>
    <row r="203" spans="1:18" ht="15.75" x14ac:dyDescent="0.25">
      <c r="A203" s="60"/>
      <c r="B203" s="60" t="str" cm="1">
        <f t="array" ref="B203">IF(ISBLANK($A203), "", TRIM(IF(ISNUMBER(SEARCH("%)", INDEX(MVI_Sample!$A:$CC, $A203, B$1))), LEFT(INDEX(MVI_Sample!$A:$CC, $A203, B$1), FIND("(", INDEX(MVI_Sample!$A:$CC, $A203, B$1)) - 2), INDEX(MVI_Sample!$A:$CC, $A203, B$1))))</f>
        <v/>
      </c>
      <c r="C203" s="60" t="str" cm="1">
        <f t="array" ref="C203">IF(ISBLANK($A203),"",TRIM(INDEX(MVI_Sample!$A:$CC,$A203, C$1)))</f>
        <v/>
      </c>
      <c r="D203" s="60" t="str" cm="1">
        <f t="array" ref="D203">IF(ISBLANK($A203),"",TRIM(INDEX(MVI_Sample!C:C,$A203)))</f>
        <v/>
      </c>
      <c r="E203" s="60" t="e">
        <f>VLOOKUP(B203,Country_Info!C$2:F$30,2, FALSE)</f>
        <v>#N/A</v>
      </c>
      <c r="F203" s="60" t="str" cm="1">
        <f t="array" ref="F203">IF(ISBLANK($A203),"",TRIM(INDEX(MVI_Sample!$A:$CC,$A203, F$1)))</f>
        <v/>
      </c>
      <c r="G203" s="60" t="e">
        <f>IF(VLOOKUP(B203, Country_Info!C$2:F$30, 3, FALSE)="", "", VLOOKUP(B203, Country_Info!C$2:F$30, 3, FALSE))</f>
        <v>#N/A</v>
      </c>
      <c r="H203" s="60" t="str" cm="1">
        <f t="array" ref="H203">IF(ISBLANK($A203),"",TRIM(INDEX(MVI_Sample!$A:$CC,$A203, H$1)))</f>
        <v/>
      </c>
      <c r="I203" s="104" t="str" cm="1">
        <f t="array" ref="I203">IF(ISBLANK($A203),"",TRIM(INDEX(MVI_Sample!$A:$CC,$A203, I$1)))</f>
        <v/>
      </c>
      <c r="J203" s="104" t="str" cm="1">
        <f t="array" ref="J203">IF(ISBLANK($A203),"",TRIM(INDEX(MVI_Sample!$A:$CC,$A203, J$1)))</f>
        <v/>
      </c>
      <c r="K203" s="104" t="str" cm="1">
        <f t="array" ref="K203">IF(ISBLANK($A203),"",TRIM(INDEX(MVI_Sample!$A:$CC,$A203, K$1)))</f>
        <v/>
      </c>
      <c r="L203" s="104" t="str" cm="1">
        <f t="array" ref="L203">IF(ISBLANK($A203),"",TRIM(INDEX(MVI_Sample!$A:$CC,$A203, L$1)))</f>
        <v/>
      </c>
      <c r="M203" s="104" t="str" cm="1">
        <f t="array" ref="M203">IF(ISBLANK($A203),"",TRIM(INDEX(MVI_Sample!$A:$CC,$A203, M$1)))</f>
        <v/>
      </c>
      <c r="N203" s="104" t="str" cm="1">
        <f t="array" ref="N203">IF(ISBLANK($A203),"",TRIM(INDEX(MVI_Sample!$A:$CC,$A203, N$1)))</f>
        <v/>
      </c>
      <c r="O203" s="104" t="str" cm="1">
        <f t="array" ref="O203">IF(ISBLANK($A203),"",TRIM(INDEX(MVI_Sample!$A:$CC,$A203, O$1)))</f>
        <v/>
      </c>
      <c r="P203" s="80" t="str" cm="1">
        <f t="array" ref="P203">IF(ISBLANK($A203),"",TRIM(INDEX(MVI_Sample!$A:$CC,$A203, P$1)))</f>
        <v/>
      </c>
      <c r="Q203" s="80" t="str" cm="1">
        <f t="array" ref="Q203">IF(ISBLANK($A203),"",TRIM(INDEX(MVI_Sample!$A:$CC,$A203, Q$1)))</f>
        <v/>
      </c>
      <c r="R203" s="104" t="str" cm="1">
        <f t="array" ref="R203">IF(ISBLANK($A203),"",TRIM(INDEX(MVI_Sample!$A:$CC,$A203, R$1)))</f>
        <v/>
      </c>
    </row>
    <row r="204" spans="1:18" ht="15.75" x14ac:dyDescent="0.25">
      <c r="A204" s="60"/>
      <c r="B204" s="60" t="str" cm="1">
        <f t="array" ref="B204">IF(ISBLANK($A204), "", TRIM(IF(ISNUMBER(SEARCH("%)", INDEX(MVI_Sample!$A:$CC, $A204, B$1))), LEFT(INDEX(MVI_Sample!$A:$CC, $A204, B$1), FIND("(", INDEX(MVI_Sample!$A:$CC, $A204, B$1)) - 2), INDEX(MVI_Sample!$A:$CC, $A204, B$1))))</f>
        <v/>
      </c>
      <c r="C204" s="60" t="str" cm="1">
        <f t="array" ref="C204">IF(ISBLANK($A204),"",TRIM(INDEX(MVI_Sample!$A:$CC,$A204, C$1)))</f>
        <v/>
      </c>
      <c r="D204" s="60" t="str" cm="1">
        <f t="array" ref="D204">IF(ISBLANK($A204),"",TRIM(INDEX(MVI_Sample!C:C,$A204)))</f>
        <v/>
      </c>
      <c r="E204" s="60" t="e">
        <f>VLOOKUP(B204,Country_Info!C$2:F$30,2, FALSE)</f>
        <v>#N/A</v>
      </c>
      <c r="F204" s="60" t="str" cm="1">
        <f t="array" ref="F204">IF(ISBLANK($A204),"",TRIM(INDEX(MVI_Sample!$A:$CC,$A204, F$1)))</f>
        <v/>
      </c>
      <c r="G204" s="60" t="e">
        <f>IF(VLOOKUP(B204, Country_Info!C$2:F$30, 3, FALSE)="", "", VLOOKUP(B204, Country_Info!C$2:F$30, 3, FALSE))</f>
        <v>#N/A</v>
      </c>
      <c r="H204" s="60" t="str" cm="1">
        <f t="array" ref="H204">IF(ISBLANK($A204),"",TRIM(INDEX(MVI_Sample!$A:$CC,$A204, H$1)))</f>
        <v/>
      </c>
      <c r="I204" s="104" t="str" cm="1">
        <f t="array" ref="I204">IF(ISBLANK($A204),"",TRIM(INDEX(MVI_Sample!$A:$CC,$A204, I$1)))</f>
        <v/>
      </c>
      <c r="J204" s="104" t="str" cm="1">
        <f t="array" ref="J204">IF(ISBLANK($A204),"",TRIM(INDEX(MVI_Sample!$A:$CC,$A204, J$1)))</f>
        <v/>
      </c>
      <c r="K204" s="104" t="str" cm="1">
        <f t="array" ref="K204">IF(ISBLANK($A204),"",TRIM(INDEX(MVI_Sample!$A:$CC,$A204, K$1)))</f>
        <v/>
      </c>
      <c r="L204" s="104" t="str" cm="1">
        <f t="array" ref="L204">IF(ISBLANK($A204),"",TRIM(INDEX(MVI_Sample!$A:$CC,$A204, L$1)))</f>
        <v/>
      </c>
      <c r="M204" s="104" t="str" cm="1">
        <f t="array" ref="M204">IF(ISBLANK($A204),"",TRIM(INDEX(MVI_Sample!$A:$CC,$A204, M$1)))</f>
        <v/>
      </c>
      <c r="N204" s="104" t="str" cm="1">
        <f t="array" ref="N204">IF(ISBLANK($A204),"",TRIM(INDEX(MVI_Sample!$A:$CC,$A204, N$1)))</f>
        <v/>
      </c>
      <c r="O204" s="104" t="str" cm="1">
        <f t="array" ref="O204">IF(ISBLANK($A204),"",TRIM(INDEX(MVI_Sample!$A:$CC,$A204, O$1)))</f>
        <v/>
      </c>
      <c r="P204" s="80" t="str" cm="1">
        <f t="array" ref="P204">IF(ISBLANK($A204),"",TRIM(INDEX(MVI_Sample!$A:$CC,$A204, P$1)))</f>
        <v/>
      </c>
      <c r="Q204" s="80" t="str" cm="1">
        <f t="array" ref="Q204">IF(ISBLANK($A204),"",TRIM(INDEX(MVI_Sample!$A:$CC,$A204, Q$1)))</f>
        <v/>
      </c>
      <c r="R204" s="104" t="str" cm="1">
        <f t="array" ref="R204">IF(ISBLANK($A204),"",TRIM(INDEX(MVI_Sample!$A:$CC,$A204, R$1)))</f>
        <v/>
      </c>
    </row>
    <row r="205" spans="1:18" ht="15.75" x14ac:dyDescent="0.25">
      <c r="A205" s="60"/>
      <c r="B205" s="60" t="str" cm="1">
        <f t="array" ref="B205">IF(ISBLANK($A205), "", TRIM(IF(ISNUMBER(SEARCH("%)", INDEX(MVI_Sample!$A:$CC, $A205, B$1))), LEFT(INDEX(MVI_Sample!$A:$CC, $A205, B$1), FIND("(", INDEX(MVI_Sample!$A:$CC, $A205, B$1)) - 2), INDEX(MVI_Sample!$A:$CC, $A205, B$1))))</f>
        <v/>
      </c>
      <c r="C205" s="60" t="str" cm="1">
        <f t="array" ref="C205">IF(ISBLANK($A205),"",TRIM(INDEX(MVI_Sample!$A:$CC,$A205, C$1)))</f>
        <v/>
      </c>
      <c r="D205" s="60" t="str" cm="1">
        <f t="array" ref="D205">IF(ISBLANK($A205),"",TRIM(INDEX(MVI_Sample!C:C,$A205)))</f>
        <v/>
      </c>
      <c r="E205" s="60" t="e">
        <f>VLOOKUP(B205,Country_Info!C$2:F$30,2, FALSE)</f>
        <v>#N/A</v>
      </c>
      <c r="F205" s="60" t="str" cm="1">
        <f t="array" ref="F205">IF(ISBLANK($A205),"",TRIM(INDEX(MVI_Sample!$A:$CC,$A205, F$1)))</f>
        <v/>
      </c>
      <c r="G205" s="60" t="e">
        <f>IF(VLOOKUP(B205, Country_Info!C$2:F$30, 3, FALSE)="", "", VLOOKUP(B205, Country_Info!C$2:F$30, 3, FALSE))</f>
        <v>#N/A</v>
      </c>
      <c r="H205" s="60" t="str" cm="1">
        <f t="array" ref="H205">IF(ISBLANK($A205),"",TRIM(INDEX(MVI_Sample!$A:$CC,$A205, H$1)))</f>
        <v/>
      </c>
      <c r="I205" s="104" t="str" cm="1">
        <f t="array" ref="I205">IF(ISBLANK($A205),"",TRIM(INDEX(MVI_Sample!$A:$CC,$A205, I$1)))</f>
        <v/>
      </c>
      <c r="J205" s="104" t="str" cm="1">
        <f t="array" ref="J205">IF(ISBLANK($A205),"",TRIM(INDEX(MVI_Sample!$A:$CC,$A205, J$1)))</f>
        <v/>
      </c>
      <c r="K205" s="104" t="str" cm="1">
        <f t="array" ref="K205">IF(ISBLANK($A205),"",TRIM(INDEX(MVI_Sample!$A:$CC,$A205, K$1)))</f>
        <v/>
      </c>
      <c r="L205" s="104" t="str" cm="1">
        <f t="array" ref="L205">IF(ISBLANK($A205),"",TRIM(INDEX(MVI_Sample!$A:$CC,$A205, L$1)))</f>
        <v/>
      </c>
      <c r="M205" s="104" t="str" cm="1">
        <f t="array" ref="M205">IF(ISBLANK($A205),"",TRIM(INDEX(MVI_Sample!$A:$CC,$A205, M$1)))</f>
        <v/>
      </c>
      <c r="N205" s="104" t="str" cm="1">
        <f t="array" ref="N205">IF(ISBLANK($A205),"",TRIM(INDEX(MVI_Sample!$A:$CC,$A205, N$1)))</f>
        <v/>
      </c>
      <c r="O205" s="104" t="str" cm="1">
        <f t="array" ref="O205">IF(ISBLANK($A205),"",TRIM(INDEX(MVI_Sample!$A:$CC,$A205, O$1)))</f>
        <v/>
      </c>
      <c r="P205" s="80" t="str" cm="1">
        <f t="array" ref="P205">IF(ISBLANK($A205),"",TRIM(INDEX(MVI_Sample!$A:$CC,$A205, P$1)))</f>
        <v/>
      </c>
      <c r="Q205" s="80" t="str" cm="1">
        <f t="array" ref="Q205">IF(ISBLANK($A205),"",TRIM(INDEX(MVI_Sample!$A:$CC,$A205, Q$1)))</f>
        <v/>
      </c>
      <c r="R205" s="104" t="str" cm="1">
        <f t="array" ref="R205">IF(ISBLANK($A205),"",TRIM(INDEX(MVI_Sample!$A:$CC,$A205, R$1)))</f>
        <v/>
      </c>
    </row>
    <row r="206" spans="1:18" ht="15.75" x14ac:dyDescent="0.25">
      <c r="A206" s="60"/>
      <c r="B206" s="60" t="str" cm="1">
        <f t="array" ref="B206">IF(ISBLANK($A206), "", TRIM(IF(ISNUMBER(SEARCH("%)", INDEX(MVI_Sample!$A:$CC, $A206, B$1))), LEFT(INDEX(MVI_Sample!$A:$CC, $A206, B$1), FIND("(", INDEX(MVI_Sample!$A:$CC, $A206, B$1)) - 2), INDEX(MVI_Sample!$A:$CC, $A206, B$1))))</f>
        <v/>
      </c>
      <c r="C206" s="60" t="str" cm="1">
        <f t="array" ref="C206">IF(ISBLANK($A206),"",TRIM(INDEX(MVI_Sample!$A:$CC,$A206, C$1)))</f>
        <v/>
      </c>
      <c r="D206" s="60" t="str" cm="1">
        <f t="array" ref="D206">IF(ISBLANK($A206),"",TRIM(INDEX(MVI_Sample!C:C,$A206)))</f>
        <v/>
      </c>
      <c r="E206" s="60" t="e">
        <f>VLOOKUP(B206,Country_Info!C$2:F$30,2, FALSE)</f>
        <v>#N/A</v>
      </c>
      <c r="F206" s="60" t="str" cm="1">
        <f t="array" ref="F206">IF(ISBLANK($A206),"",TRIM(INDEX(MVI_Sample!$A:$CC,$A206, F$1)))</f>
        <v/>
      </c>
      <c r="G206" s="60" t="e">
        <f>IF(VLOOKUP(B206, Country_Info!C$2:F$30, 3, FALSE)="", "", VLOOKUP(B206, Country_Info!C$2:F$30, 3, FALSE))</f>
        <v>#N/A</v>
      </c>
      <c r="H206" s="60" t="str" cm="1">
        <f t="array" ref="H206">IF(ISBLANK($A206),"",TRIM(INDEX(MVI_Sample!$A:$CC,$A206, H$1)))</f>
        <v/>
      </c>
      <c r="I206" s="104" t="str" cm="1">
        <f t="array" ref="I206">IF(ISBLANK($A206),"",TRIM(INDEX(MVI_Sample!$A:$CC,$A206, I$1)))</f>
        <v/>
      </c>
      <c r="J206" s="104" t="str" cm="1">
        <f t="array" ref="J206">IF(ISBLANK($A206),"",TRIM(INDEX(MVI_Sample!$A:$CC,$A206, J$1)))</f>
        <v/>
      </c>
      <c r="K206" s="104" t="str" cm="1">
        <f t="array" ref="K206">IF(ISBLANK($A206),"",TRIM(INDEX(MVI_Sample!$A:$CC,$A206, K$1)))</f>
        <v/>
      </c>
      <c r="L206" s="104" t="str" cm="1">
        <f t="array" ref="L206">IF(ISBLANK($A206),"",TRIM(INDEX(MVI_Sample!$A:$CC,$A206, L$1)))</f>
        <v/>
      </c>
      <c r="M206" s="104" t="str" cm="1">
        <f t="array" ref="M206">IF(ISBLANK($A206),"",TRIM(INDEX(MVI_Sample!$A:$CC,$A206, M$1)))</f>
        <v/>
      </c>
      <c r="N206" s="104" t="str" cm="1">
        <f t="array" ref="N206">IF(ISBLANK($A206),"",TRIM(INDEX(MVI_Sample!$A:$CC,$A206, N$1)))</f>
        <v/>
      </c>
      <c r="O206" s="104" t="str" cm="1">
        <f t="array" ref="O206">IF(ISBLANK($A206),"",TRIM(INDEX(MVI_Sample!$A:$CC,$A206, O$1)))</f>
        <v/>
      </c>
      <c r="P206" s="80" t="str" cm="1">
        <f t="array" ref="P206">IF(ISBLANK($A206),"",TRIM(INDEX(MVI_Sample!$A:$CC,$A206, P$1)))</f>
        <v/>
      </c>
      <c r="Q206" s="80" t="str" cm="1">
        <f t="array" ref="Q206">IF(ISBLANK($A206),"",TRIM(INDEX(MVI_Sample!$A:$CC,$A206, Q$1)))</f>
        <v/>
      </c>
      <c r="R206" s="104" t="str" cm="1">
        <f t="array" ref="R206">IF(ISBLANK($A206),"",TRIM(INDEX(MVI_Sample!$A:$CC,$A206, R$1)))</f>
        <v/>
      </c>
    </row>
    <row r="207" spans="1:18" ht="15.75" x14ac:dyDescent="0.25">
      <c r="A207" s="60"/>
      <c r="B207" s="60" t="str" cm="1">
        <f t="array" ref="B207">IF(ISBLANK($A207), "", TRIM(IF(ISNUMBER(SEARCH("%)", INDEX(MVI_Sample!$A:$CC, $A207, B$1))), LEFT(INDEX(MVI_Sample!$A:$CC, $A207, B$1), FIND("(", INDEX(MVI_Sample!$A:$CC, $A207, B$1)) - 2), INDEX(MVI_Sample!$A:$CC, $A207, B$1))))</f>
        <v/>
      </c>
      <c r="C207" s="60" t="str" cm="1">
        <f t="array" ref="C207">IF(ISBLANK($A207),"",TRIM(INDEX(MVI_Sample!$A:$CC,$A207, C$1)))</f>
        <v/>
      </c>
      <c r="D207" s="60" t="str" cm="1">
        <f t="array" ref="D207">IF(ISBLANK($A207),"",TRIM(INDEX(MVI_Sample!C:C,$A207)))</f>
        <v/>
      </c>
      <c r="E207" s="60" t="e">
        <f>VLOOKUP(B207,Country_Info!C$2:F$30,2, FALSE)</f>
        <v>#N/A</v>
      </c>
      <c r="F207" s="60" t="str" cm="1">
        <f t="array" ref="F207">IF(ISBLANK($A207),"",TRIM(INDEX(MVI_Sample!$A:$CC,$A207, F$1)))</f>
        <v/>
      </c>
      <c r="G207" s="60" t="e">
        <f>IF(VLOOKUP(B207, Country_Info!C$2:F$30, 3, FALSE)="", "", VLOOKUP(B207, Country_Info!C$2:F$30, 3, FALSE))</f>
        <v>#N/A</v>
      </c>
      <c r="H207" s="60" t="str" cm="1">
        <f t="array" ref="H207">IF(ISBLANK($A207),"",TRIM(INDEX(MVI_Sample!$A:$CC,$A207, H$1)))</f>
        <v/>
      </c>
      <c r="I207" s="104" t="str" cm="1">
        <f t="array" ref="I207">IF(ISBLANK($A207),"",TRIM(INDEX(MVI_Sample!$A:$CC,$A207, I$1)))</f>
        <v/>
      </c>
      <c r="J207" s="104" t="str" cm="1">
        <f t="array" ref="J207">IF(ISBLANK($A207),"",TRIM(INDEX(MVI_Sample!$A:$CC,$A207, J$1)))</f>
        <v/>
      </c>
      <c r="K207" s="104" t="str" cm="1">
        <f t="array" ref="K207">IF(ISBLANK($A207),"",TRIM(INDEX(MVI_Sample!$A:$CC,$A207, K$1)))</f>
        <v/>
      </c>
      <c r="L207" s="104" t="str" cm="1">
        <f t="array" ref="L207">IF(ISBLANK($A207),"",TRIM(INDEX(MVI_Sample!$A:$CC,$A207, L$1)))</f>
        <v/>
      </c>
      <c r="M207" s="104" t="str" cm="1">
        <f t="array" ref="M207">IF(ISBLANK($A207),"",TRIM(INDEX(MVI_Sample!$A:$CC,$A207, M$1)))</f>
        <v/>
      </c>
      <c r="N207" s="104" t="str" cm="1">
        <f t="array" ref="N207">IF(ISBLANK($A207),"",TRIM(INDEX(MVI_Sample!$A:$CC,$A207, N$1)))</f>
        <v/>
      </c>
      <c r="O207" s="104" t="str" cm="1">
        <f t="array" ref="O207">IF(ISBLANK($A207),"",TRIM(INDEX(MVI_Sample!$A:$CC,$A207, O$1)))</f>
        <v/>
      </c>
      <c r="P207" s="80" t="str" cm="1">
        <f t="array" ref="P207">IF(ISBLANK($A207),"",TRIM(INDEX(MVI_Sample!$A:$CC,$A207, P$1)))</f>
        <v/>
      </c>
      <c r="Q207" s="80" t="str" cm="1">
        <f t="array" ref="Q207">IF(ISBLANK($A207),"",TRIM(INDEX(MVI_Sample!$A:$CC,$A207, Q$1)))</f>
        <v/>
      </c>
      <c r="R207" s="104" t="str" cm="1">
        <f t="array" ref="R207">IF(ISBLANK($A207),"",TRIM(INDEX(MVI_Sample!$A:$CC,$A207, R$1)))</f>
        <v/>
      </c>
    </row>
    <row r="208" spans="1:18" ht="15.75" x14ac:dyDescent="0.25">
      <c r="A208" s="60"/>
      <c r="B208" s="60" t="str" cm="1">
        <f t="array" ref="B208">IF(ISBLANK($A208), "", TRIM(IF(ISNUMBER(SEARCH("%)", INDEX(MVI_Sample!$A:$CC, $A208, B$1))), LEFT(INDEX(MVI_Sample!$A:$CC, $A208, B$1), FIND("(", INDEX(MVI_Sample!$A:$CC, $A208, B$1)) - 2), INDEX(MVI_Sample!$A:$CC, $A208, B$1))))</f>
        <v/>
      </c>
      <c r="C208" s="60" t="str" cm="1">
        <f t="array" ref="C208">IF(ISBLANK($A208),"",TRIM(INDEX(MVI_Sample!$A:$CC,$A208, C$1)))</f>
        <v/>
      </c>
      <c r="D208" s="60" t="str" cm="1">
        <f t="array" ref="D208">IF(ISBLANK($A208),"",TRIM(INDEX(MVI_Sample!C:C,$A208)))</f>
        <v/>
      </c>
      <c r="E208" s="60" t="e">
        <f>VLOOKUP(B208,Country_Info!C$2:F$30,2, FALSE)</f>
        <v>#N/A</v>
      </c>
      <c r="F208" s="60" t="str" cm="1">
        <f t="array" ref="F208">IF(ISBLANK($A208),"",TRIM(INDEX(MVI_Sample!$A:$CC,$A208, F$1)))</f>
        <v/>
      </c>
      <c r="G208" s="60" t="e">
        <f>IF(VLOOKUP(B208, Country_Info!C$2:F$30, 3, FALSE)="", "", VLOOKUP(B208, Country_Info!C$2:F$30, 3, FALSE))</f>
        <v>#N/A</v>
      </c>
      <c r="H208" s="60" t="str" cm="1">
        <f t="array" ref="H208">IF(ISBLANK($A208),"",TRIM(INDEX(MVI_Sample!$A:$CC,$A208, H$1)))</f>
        <v/>
      </c>
      <c r="I208" s="104" t="str" cm="1">
        <f t="array" ref="I208">IF(ISBLANK($A208),"",TRIM(INDEX(MVI_Sample!$A:$CC,$A208, I$1)))</f>
        <v/>
      </c>
      <c r="J208" s="104" t="str" cm="1">
        <f t="array" ref="J208">IF(ISBLANK($A208),"",TRIM(INDEX(MVI_Sample!$A:$CC,$A208, J$1)))</f>
        <v/>
      </c>
      <c r="K208" s="104" t="str" cm="1">
        <f t="array" ref="K208">IF(ISBLANK($A208),"",TRIM(INDEX(MVI_Sample!$A:$CC,$A208, K$1)))</f>
        <v/>
      </c>
      <c r="L208" s="104" t="str" cm="1">
        <f t="array" ref="L208">IF(ISBLANK($A208),"",TRIM(INDEX(MVI_Sample!$A:$CC,$A208, L$1)))</f>
        <v/>
      </c>
      <c r="M208" s="104" t="str" cm="1">
        <f t="array" ref="M208">IF(ISBLANK($A208),"",TRIM(INDEX(MVI_Sample!$A:$CC,$A208, M$1)))</f>
        <v/>
      </c>
      <c r="N208" s="104" t="str" cm="1">
        <f t="array" ref="N208">IF(ISBLANK($A208),"",TRIM(INDEX(MVI_Sample!$A:$CC,$A208, N$1)))</f>
        <v/>
      </c>
      <c r="O208" s="104" t="str" cm="1">
        <f t="array" ref="O208">IF(ISBLANK($A208),"",TRIM(INDEX(MVI_Sample!$A:$CC,$A208, O$1)))</f>
        <v/>
      </c>
      <c r="P208" s="80" t="str" cm="1">
        <f t="array" ref="P208">IF(ISBLANK($A208),"",TRIM(INDEX(MVI_Sample!$A:$CC,$A208, P$1)))</f>
        <v/>
      </c>
      <c r="Q208" s="80" t="str" cm="1">
        <f t="array" ref="Q208">IF(ISBLANK($A208),"",TRIM(INDEX(MVI_Sample!$A:$CC,$A208, Q$1)))</f>
        <v/>
      </c>
      <c r="R208" s="104" t="str" cm="1">
        <f t="array" ref="R208">IF(ISBLANK($A208),"",TRIM(INDEX(MVI_Sample!$A:$CC,$A208, R$1)))</f>
        <v/>
      </c>
    </row>
    <row r="209" spans="1:18" ht="15.75" x14ac:dyDescent="0.25">
      <c r="A209" s="60"/>
      <c r="B209" s="60" t="str" cm="1">
        <f t="array" ref="B209">IF(ISBLANK($A209), "", TRIM(IF(ISNUMBER(SEARCH("%)", INDEX(MVI_Sample!$A:$CC, $A209, B$1))), LEFT(INDEX(MVI_Sample!$A:$CC, $A209, B$1), FIND("(", INDEX(MVI_Sample!$A:$CC, $A209, B$1)) - 2), INDEX(MVI_Sample!$A:$CC, $A209, B$1))))</f>
        <v/>
      </c>
      <c r="C209" s="60" t="str" cm="1">
        <f t="array" ref="C209">IF(ISBLANK($A209),"",TRIM(INDEX(MVI_Sample!$A:$CC,$A209, C$1)))</f>
        <v/>
      </c>
      <c r="D209" s="60" t="str" cm="1">
        <f t="array" ref="D209">IF(ISBLANK($A209),"",TRIM(INDEX(MVI_Sample!C:C,$A209)))</f>
        <v/>
      </c>
      <c r="E209" s="60" t="e">
        <f>VLOOKUP(B209,Country_Info!C$2:F$30,2, FALSE)</f>
        <v>#N/A</v>
      </c>
      <c r="F209" s="60" t="str" cm="1">
        <f t="array" ref="F209">IF(ISBLANK($A209),"",TRIM(INDEX(MVI_Sample!$A:$CC,$A209, F$1)))</f>
        <v/>
      </c>
      <c r="G209" s="60" t="e">
        <f>IF(VLOOKUP(B209, Country_Info!C$2:F$30, 3, FALSE)="", "", VLOOKUP(B209, Country_Info!C$2:F$30, 3, FALSE))</f>
        <v>#N/A</v>
      </c>
      <c r="H209" s="60" t="str" cm="1">
        <f t="array" ref="H209">IF(ISBLANK($A209),"",TRIM(INDEX(MVI_Sample!$A:$CC,$A209, H$1)))</f>
        <v/>
      </c>
      <c r="I209" s="104" t="str" cm="1">
        <f t="array" ref="I209">IF(ISBLANK($A209),"",TRIM(INDEX(MVI_Sample!$A:$CC,$A209, I$1)))</f>
        <v/>
      </c>
      <c r="J209" s="104" t="str" cm="1">
        <f t="array" ref="J209">IF(ISBLANK($A209),"",TRIM(INDEX(MVI_Sample!$A:$CC,$A209, J$1)))</f>
        <v/>
      </c>
      <c r="K209" s="104" t="str" cm="1">
        <f t="array" ref="K209">IF(ISBLANK($A209),"",TRIM(INDEX(MVI_Sample!$A:$CC,$A209, K$1)))</f>
        <v/>
      </c>
      <c r="L209" s="104" t="str" cm="1">
        <f t="array" ref="L209">IF(ISBLANK($A209),"",TRIM(INDEX(MVI_Sample!$A:$CC,$A209, L$1)))</f>
        <v/>
      </c>
      <c r="M209" s="104" t="str" cm="1">
        <f t="array" ref="M209">IF(ISBLANK($A209),"",TRIM(INDEX(MVI_Sample!$A:$CC,$A209, M$1)))</f>
        <v/>
      </c>
      <c r="N209" s="104" t="str" cm="1">
        <f t="array" ref="N209">IF(ISBLANK($A209),"",TRIM(INDEX(MVI_Sample!$A:$CC,$A209, N$1)))</f>
        <v/>
      </c>
      <c r="O209" s="104" t="str" cm="1">
        <f t="array" ref="O209">IF(ISBLANK($A209),"",TRIM(INDEX(MVI_Sample!$A:$CC,$A209, O$1)))</f>
        <v/>
      </c>
      <c r="P209" s="80" t="str" cm="1">
        <f t="array" ref="P209">IF(ISBLANK($A209),"",TRIM(INDEX(MVI_Sample!$A:$CC,$A209, P$1)))</f>
        <v/>
      </c>
      <c r="Q209" s="80" t="str" cm="1">
        <f t="array" ref="Q209">IF(ISBLANK($A209),"",TRIM(INDEX(MVI_Sample!$A:$CC,$A209, Q$1)))</f>
        <v/>
      </c>
      <c r="R209" s="104" t="str" cm="1">
        <f t="array" ref="R209">IF(ISBLANK($A209),"",TRIM(INDEX(MVI_Sample!$A:$CC,$A209, R$1)))</f>
        <v/>
      </c>
    </row>
    <row r="210" spans="1:18" ht="15.75" x14ac:dyDescent="0.25">
      <c r="A210" s="60"/>
      <c r="B210" s="60" t="str" cm="1">
        <f t="array" ref="B210">IF(ISBLANK($A210), "", TRIM(IF(ISNUMBER(SEARCH("%)", INDEX(MVI_Sample!$A:$CC, $A210, B$1))), LEFT(INDEX(MVI_Sample!$A:$CC, $A210, B$1), FIND("(", INDEX(MVI_Sample!$A:$CC, $A210, B$1)) - 2), INDEX(MVI_Sample!$A:$CC, $A210, B$1))))</f>
        <v/>
      </c>
      <c r="C210" s="60" t="str" cm="1">
        <f t="array" ref="C210">IF(ISBLANK($A210),"",TRIM(INDEX(MVI_Sample!$A:$CC,$A210, C$1)))</f>
        <v/>
      </c>
      <c r="D210" s="60" t="str" cm="1">
        <f t="array" ref="D210">IF(ISBLANK($A210),"",TRIM(INDEX(MVI_Sample!C:C,$A210)))</f>
        <v/>
      </c>
      <c r="E210" s="60" t="e">
        <f>VLOOKUP(B210,Country_Info!C$2:F$30,2, FALSE)</f>
        <v>#N/A</v>
      </c>
      <c r="F210" s="60" t="str" cm="1">
        <f t="array" ref="F210">IF(ISBLANK($A210),"",TRIM(INDEX(MVI_Sample!$A:$CC,$A210, F$1)))</f>
        <v/>
      </c>
      <c r="G210" s="60" t="e">
        <f>IF(VLOOKUP(B210, Country_Info!C$2:F$30, 3, FALSE)="", "", VLOOKUP(B210, Country_Info!C$2:F$30, 3, FALSE))</f>
        <v>#N/A</v>
      </c>
      <c r="H210" s="60" t="str" cm="1">
        <f t="array" ref="H210">IF(ISBLANK($A210),"",TRIM(INDEX(MVI_Sample!$A:$CC,$A210, H$1)))</f>
        <v/>
      </c>
      <c r="I210" s="104" t="str" cm="1">
        <f t="array" ref="I210">IF(ISBLANK($A210),"",TRIM(INDEX(MVI_Sample!$A:$CC,$A210, I$1)))</f>
        <v/>
      </c>
      <c r="J210" s="104" t="str" cm="1">
        <f t="array" ref="J210">IF(ISBLANK($A210),"",TRIM(INDEX(MVI_Sample!$A:$CC,$A210, J$1)))</f>
        <v/>
      </c>
      <c r="K210" s="104" t="str" cm="1">
        <f t="array" ref="K210">IF(ISBLANK($A210),"",TRIM(INDEX(MVI_Sample!$A:$CC,$A210, K$1)))</f>
        <v/>
      </c>
      <c r="L210" s="104" t="str" cm="1">
        <f t="array" ref="L210">IF(ISBLANK($A210),"",TRIM(INDEX(MVI_Sample!$A:$CC,$A210, L$1)))</f>
        <v/>
      </c>
      <c r="M210" s="104" t="str" cm="1">
        <f t="array" ref="M210">IF(ISBLANK($A210),"",TRIM(INDEX(MVI_Sample!$A:$CC,$A210, M$1)))</f>
        <v/>
      </c>
      <c r="N210" s="104" t="str" cm="1">
        <f t="array" ref="N210">IF(ISBLANK($A210),"",TRIM(INDEX(MVI_Sample!$A:$CC,$A210, N$1)))</f>
        <v/>
      </c>
      <c r="O210" s="104" t="str" cm="1">
        <f t="array" ref="O210">IF(ISBLANK($A210),"",TRIM(INDEX(MVI_Sample!$A:$CC,$A210, O$1)))</f>
        <v/>
      </c>
      <c r="P210" s="80" t="str" cm="1">
        <f t="array" ref="P210">IF(ISBLANK($A210),"",TRIM(INDEX(MVI_Sample!$A:$CC,$A210, P$1)))</f>
        <v/>
      </c>
      <c r="Q210" s="80" t="str" cm="1">
        <f t="array" ref="Q210">IF(ISBLANK($A210),"",TRIM(INDEX(MVI_Sample!$A:$CC,$A210, Q$1)))</f>
        <v/>
      </c>
      <c r="R210" s="104" t="str" cm="1">
        <f t="array" ref="R210">IF(ISBLANK($A210),"",TRIM(INDEX(MVI_Sample!$A:$CC,$A210, R$1)))</f>
        <v/>
      </c>
    </row>
    <row r="211" spans="1:18" ht="15.75" x14ac:dyDescent="0.25">
      <c r="A211" s="60"/>
      <c r="B211" s="60" t="str" cm="1">
        <f t="array" ref="B211">IF(ISBLANK($A211), "", TRIM(IF(ISNUMBER(SEARCH("%)", INDEX(MVI_Sample!$A:$CC, $A211, B$1))), LEFT(INDEX(MVI_Sample!$A:$CC, $A211, B$1), FIND("(", INDEX(MVI_Sample!$A:$CC, $A211, B$1)) - 2), INDEX(MVI_Sample!$A:$CC, $A211, B$1))))</f>
        <v/>
      </c>
      <c r="C211" s="60" t="str" cm="1">
        <f t="array" ref="C211">IF(ISBLANK($A211),"",TRIM(INDEX(MVI_Sample!$A:$CC,$A211, C$1)))</f>
        <v/>
      </c>
      <c r="D211" s="60" t="str" cm="1">
        <f t="array" ref="D211">IF(ISBLANK($A211),"",TRIM(INDEX(MVI_Sample!C:C,$A211)))</f>
        <v/>
      </c>
      <c r="E211" s="60" t="e">
        <f>VLOOKUP(B211,Country_Info!C$2:F$30,2, FALSE)</f>
        <v>#N/A</v>
      </c>
      <c r="F211" s="60" t="str" cm="1">
        <f t="array" ref="F211">IF(ISBLANK($A211),"",TRIM(INDEX(MVI_Sample!$A:$CC,$A211, F$1)))</f>
        <v/>
      </c>
      <c r="G211" s="60" t="e">
        <f>IF(VLOOKUP(B211, Country_Info!C$2:F$30, 3, FALSE)="", "", VLOOKUP(B211, Country_Info!C$2:F$30, 3, FALSE))</f>
        <v>#N/A</v>
      </c>
      <c r="H211" s="60" t="str" cm="1">
        <f t="array" ref="H211">IF(ISBLANK($A211),"",TRIM(INDEX(MVI_Sample!$A:$CC,$A211, H$1)))</f>
        <v/>
      </c>
      <c r="I211" s="104" t="str" cm="1">
        <f t="array" ref="I211">IF(ISBLANK($A211),"",TRIM(INDEX(MVI_Sample!$A:$CC,$A211, I$1)))</f>
        <v/>
      </c>
      <c r="J211" s="104" t="str" cm="1">
        <f t="array" ref="J211">IF(ISBLANK($A211),"",TRIM(INDEX(MVI_Sample!$A:$CC,$A211, J$1)))</f>
        <v/>
      </c>
      <c r="K211" s="104" t="str" cm="1">
        <f t="array" ref="K211">IF(ISBLANK($A211),"",TRIM(INDEX(MVI_Sample!$A:$CC,$A211, K$1)))</f>
        <v/>
      </c>
      <c r="L211" s="104" t="str" cm="1">
        <f t="array" ref="L211">IF(ISBLANK($A211),"",TRIM(INDEX(MVI_Sample!$A:$CC,$A211, L$1)))</f>
        <v/>
      </c>
      <c r="M211" s="104" t="str" cm="1">
        <f t="array" ref="M211">IF(ISBLANK($A211),"",TRIM(INDEX(MVI_Sample!$A:$CC,$A211, M$1)))</f>
        <v/>
      </c>
      <c r="N211" s="104" t="str" cm="1">
        <f t="array" ref="N211">IF(ISBLANK($A211),"",TRIM(INDEX(MVI_Sample!$A:$CC,$A211, N$1)))</f>
        <v/>
      </c>
      <c r="O211" s="104" t="str" cm="1">
        <f t="array" ref="O211">IF(ISBLANK($A211),"",TRIM(INDEX(MVI_Sample!$A:$CC,$A211, O$1)))</f>
        <v/>
      </c>
      <c r="P211" s="80" t="str" cm="1">
        <f t="array" ref="P211">IF(ISBLANK($A211),"",TRIM(INDEX(MVI_Sample!$A:$CC,$A211, P$1)))</f>
        <v/>
      </c>
      <c r="Q211" s="80" t="str" cm="1">
        <f t="array" ref="Q211">IF(ISBLANK($A211),"",TRIM(INDEX(MVI_Sample!$A:$CC,$A211, Q$1)))</f>
        <v/>
      </c>
      <c r="R211" s="104" t="str" cm="1">
        <f t="array" ref="R211">IF(ISBLANK($A211),"",TRIM(INDEX(MVI_Sample!$A:$CC,$A211, R$1)))</f>
        <v/>
      </c>
    </row>
    <row r="212" spans="1:18" ht="15.75" x14ac:dyDescent="0.25">
      <c r="A212" s="60"/>
      <c r="B212" s="60" t="str" cm="1">
        <f t="array" ref="B212">IF(ISBLANK($A212), "", TRIM(IF(ISNUMBER(SEARCH("%)", INDEX(MVI_Sample!$A:$CC, $A212, B$1))), LEFT(INDEX(MVI_Sample!$A:$CC, $A212, B$1), FIND("(", INDEX(MVI_Sample!$A:$CC, $A212, B$1)) - 2), INDEX(MVI_Sample!$A:$CC, $A212, B$1))))</f>
        <v/>
      </c>
      <c r="C212" s="60" t="str" cm="1">
        <f t="array" ref="C212">IF(ISBLANK($A212),"",TRIM(INDEX(MVI_Sample!$A:$CC,$A212, C$1)))</f>
        <v/>
      </c>
      <c r="D212" s="60" t="str" cm="1">
        <f t="array" ref="D212">IF(ISBLANK($A212),"",TRIM(INDEX(MVI_Sample!C:C,$A212)))</f>
        <v/>
      </c>
      <c r="E212" s="60" t="e">
        <f>VLOOKUP(B212,Country_Info!C$2:F$30,2, FALSE)</f>
        <v>#N/A</v>
      </c>
      <c r="F212" s="60" t="str" cm="1">
        <f t="array" ref="F212">IF(ISBLANK($A212),"",TRIM(INDEX(MVI_Sample!$A:$CC,$A212, F$1)))</f>
        <v/>
      </c>
      <c r="G212" s="60" t="e">
        <f>IF(VLOOKUP(B212, Country_Info!C$2:F$30, 3, FALSE)="", "", VLOOKUP(B212, Country_Info!C$2:F$30, 3, FALSE))</f>
        <v>#N/A</v>
      </c>
      <c r="H212" s="60" t="str" cm="1">
        <f t="array" ref="H212">IF(ISBLANK($A212),"",TRIM(INDEX(MVI_Sample!$A:$CC,$A212, H$1)))</f>
        <v/>
      </c>
      <c r="I212" s="104" t="str" cm="1">
        <f t="array" ref="I212">IF(ISBLANK($A212),"",TRIM(INDEX(MVI_Sample!$A:$CC,$A212, I$1)))</f>
        <v/>
      </c>
      <c r="J212" s="104" t="str" cm="1">
        <f t="array" ref="J212">IF(ISBLANK($A212),"",TRIM(INDEX(MVI_Sample!$A:$CC,$A212, J$1)))</f>
        <v/>
      </c>
      <c r="K212" s="104" t="str" cm="1">
        <f t="array" ref="K212">IF(ISBLANK($A212),"",TRIM(INDEX(MVI_Sample!$A:$CC,$A212, K$1)))</f>
        <v/>
      </c>
      <c r="L212" s="104" t="str" cm="1">
        <f t="array" ref="L212">IF(ISBLANK($A212),"",TRIM(INDEX(MVI_Sample!$A:$CC,$A212, L$1)))</f>
        <v/>
      </c>
      <c r="M212" s="104" t="str" cm="1">
        <f t="array" ref="M212">IF(ISBLANK($A212),"",TRIM(INDEX(MVI_Sample!$A:$CC,$A212, M$1)))</f>
        <v/>
      </c>
      <c r="N212" s="104" t="str" cm="1">
        <f t="array" ref="N212">IF(ISBLANK($A212),"",TRIM(INDEX(MVI_Sample!$A:$CC,$A212, N$1)))</f>
        <v/>
      </c>
      <c r="O212" s="104" t="str" cm="1">
        <f t="array" ref="O212">IF(ISBLANK($A212),"",TRIM(INDEX(MVI_Sample!$A:$CC,$A212, O$1)))</f>
        <v/>
      </c>
      <c r="P212" s="80" t="str" cm="1">
        <f t="array" ref="P212">IF(ISBLANK($A212),"",TRIM(INDEX(MVI_Sample!$A:$CC,$A212, P$1)))</f>
        <v/>
      </c>
      <c r="Q212" s="80" t="str" cm="1">
        <f t="array" ref="Q212">IF(ISBLANK($A212),"",TRIM(INDEX(MVI_Sample!$A:$CC,$A212, Q$1)))</f>
        <v/>
      </c>
      <c r="R212" s="104" t="str" cm="1">
        <f t="array" ref="R212">IF(ISBLANK($A212),"",TRIM(INDEX(MVI_Sample!$A:$CC,$A212, R$1)))</f>
        <v/>
      </c>
    </row>
    <row r="213" spans="1:18" ht="15.75" x14ac:dyDescent="0.25">
      <c r="A213" s="60"/>
      <c r="B213" s="60" t="str" cm="1">
        <f t="array" ref="B213">IF(ISBLANK($A213), "", TRIM(IF(ISNUMBER(SEARCH("%)", INDEX(MVI_Sample!$A:$CC, $A213, B$1))), LEFT(INDEX(MVI_Sample!$A:$CC, $A213, B$1), FIND("(", INDEX(MVI_Sample!$A:$CC, $A213, B$1)) - 2), INDEX(MVI_Sample!$A:$CC, $A213, B$1))))</f>
        <v/>
      </c>
      <c r="C213" s="60" t="str" cm="1">
        <f t="array" ref="C213">IF(ISBLANK($A213),"",TRIM(INDEX(MVI_Sample!$A:$CC,$A213, C$1)))</f>
        <v/>
      </c>
      <c r="D213" s="60" t="str" cm="1">
        <f t="array" ref="D213">IF(ISBLANK($A213),"",TRIM(INDEX(MVI_Sample!C:C,$A213)))</f>
        <v/>
      </c>
      <c r="E213" s="60" t="e">
        <f>VLOOKUP(B213,Country_Info!C$2:F$30,2, FALSE)</f>
        <v>#N/A</v>
      </c>
      <c r="F213" s="60" t="str" cm="1">
        <f t="array" ref="F213">IF(ISBLANK($A213),"",TRIM(INDEX(MVI_Sample!$A:$CC,$A213, F$1)))</f>
        <v/>
      </c>
      <c r="G213" s="60" t="e">
        <f>IF(VLOOKUP(B213, Country_Info!C$2:F$30, 3, FALSE)="", "", VLOOKUP(B213, Country_Info!C$2:F$30, 3, FALSE))</f>
        <v>#N/A</v>
      </c>
      <c r="H213" s="60" t="str" cm="1">
        <f t="array" ref="H213">IF(ISBLANK($A213),"",TRIM(INDEX(MVI_Sample!$A:$CC,$A213, H$1)))</f>
        <v/>
      </c>
      <c r="I213" s="104" t="str" cm="1">
        <f t="array" ref="I213">IF(ISBLANK($A213),"",TRIM(INDEX(MVI_Sample!$A:$CC,$A213, I$1)))</f>
        <v/>
      </c>
      <c r="J213" s="104" t="str" cm="1">
        <f t="array" ref="J213">IF(ISBLANK($A213),"",TRIM(INDEX(MVI_Sample!$A:$CC,$A213, J$1)))</f>
        <v/>
      </c>
      <c r="K213" s="104" t="str" cm="1">
        <f t="array" ref="K213">IF(ISBLANK($A213),"",TRIM(INDEX(MVI_Sample!$A:$CC,$A213, K$1)))</f>
        <v/>
      </c>
      <c r="L213" s="104" t="str" cm="1">
        <f t="array" ref="L213">IF(ISBLANK($A213),"",TRIM(INDEX(MVI_Sample!$A:$CC,$A213, L$1)))</f>
        <v/>
      </c>
      <c r="M213" s="104" t="str" cm="1">
        <f t="array" ref="M213">IF(ISBLANK($A213),"",TRIM(INDEX(MVI_Sample!$A:$CC,$A213, M$1)))</f>
        <v/>
      </c>
      <c r="N213" s="104" t="str" cm="1">
        <f t="array" ref="N213">IF(ISBLANK($A213),"",TRIM(INDEX(MVI_Sample!$A:$CC,$A213, N$1)))</f>
        <v/>
      </c>
      <c r="O213" s="104" t="str" cm="1">
        <f t="array" ref="O213">IF(ISBLANK($A213),"",TRIM(INDEX(MVI_Sample!$A:$CC,$A213, O$1)))</f>
        <v/>
      </c>
      <c r="P213" s="80" t="str" cm="1">
        <f t="array" ref="P213">IF(ISBLANK($A213),"",TRIM(INDEX(MVI_Sample!$A:$CC,$A213, P$1)))</f>
        <v/>
      </c>
      <c r="Q213" s="80" t="str" cm="1">
        <f t="array" ref="Q213">IF(ISBLANK($A213),"",TRIM(INDEX(MVI_Sample!$A:$CC,$A213, Q$1)))</f>
        <v/>
      </c>
      <c r="R213" s="104" t="str" cm="1">
        <f t="array" ref="R213">IF(ISBLANK($A213),"",TRIM(INDEX(MVI_Sample!$A:$CC,$A213, R$1)))</f>
        <v/>
      </c>
    </row>
    <row r="214" spans="1:18" ht="15.75" x14ac:dyDescent="0.25">
      <c r="A214" s="60"/>
      <c r="B214" s="60" t="str" cm="1">
        <f t="array" ref="B214">IF(ISBLANK($A214), "", TRIM(IF(ISNUMBER(SEARCH("%)", INDEX(MVI_Sample!$A:$CC, $A214, B$1))), LEFT(INDEX(MVI_Sample!$A:$CC, $A214, B$1), FIND("(", INDEX(MVI_Sample!$A:$CC, $A214, B$1)) - 2), INDEX(MVI_Sample!$A:$CC, $A214, B$1))))</f>
        <v/>
      </c>
      <c r="C214" s="60" t="str" cm="1">
        <f t="array" ref="C214">IF(ISBLANK($A214),"",TRIM(INDEX(MVI_Sample!$A:$CC,$A214, C$1)))</f>
        <v/>
      </c>
      <c r="D214" s="60" t="str" cm="1">
        <f t="array" ref="D214">IF(ISBLANK($A214),"",TRIM(INDEX(MVI_Sample!C:C,$A214)))</f>
        <v/>
      </c>
      <c r="E214" s="60" t="e">
        <f>VLOOKUP(B214,Country_Info!C$2:F$30,2, FALSE)</f>
        <v>#N/A</v>
      </c>
      <c r="F214" s="60" t="str" cm="1">
        <f t="array" ref="F214">IF(ISBLANK($A214),"",TRIM(INDEX(MVI_Sample!$A:$CC,$A214, F$1)))</f>
        <v/>
      </c>
      <c r="G214" s="60" t="e">
        <f>IF(VLOOKUP(B214, Country_Info!C$2:F$30, 3, FALSE)="", "", VLOOKUP(B214, Country_Info!C$2:F$30, 3, FALSE))</f>
        <v>#N/A</v>
      </c>
      <c r="H214" s="60" t="str" cm="1">
        <f t="array" ref="H214">IF(ISBLANK($A214),"",TRIM(INDEX(MVI_Sample!$A:$CC,$A214, H$1)))</f>
        <v/>
      </c>
      <c r="I214" s="104" t="str" cm="1">
        <f t="array" ref="I214">IF(ISBLANK($A214),"",TRIM(INDEX(MVI_Sample!$A:$CC,$A214, I$1)))</f>
        <v/>
      </c>
      <c r="J214" s="104" t="str" cm="1">
        <f t="array" ref="J214">IF(ISBLANK($A214),"",TRIM(INDEX(MVI_Sample!$A:$CC,$A214, J$1)))</f>
        <v/>
      </c>
      <c r="K214" s="104" t="str" cm="1">
        <f t="array" ref="K214">IF(ISBLANK($A214),"",TRIM(INDEX(MVI_Sample!$A:$CC,$A214, K$1)))</f>
        <v/>
      </c>
      <c r="L214" s="104" t="str" cm="1">
        <f t="array" ref="L214">IF(ISBLANK($A214),"",TRIM(INDEX(MVI_Sample!$A:$CC,$A214, L$1)))</f>
        <v/>
      </c>
      <c r="M214" s="104" t="str" cm="1">
        <f t="array" ref="M214">IF(ISBLANK($A214),"",TRIM(INDEX(MVI_Sample!$A:$CC,$A214, M$1)))</f>
        <v/>
      </c>
      <c r="N214" s="104" t="str" cm="1">
        <f t="array" ref="N214">IF(ISBLANK($A214),"",TRIM(INDEX(MVI_Sample!$A:$CC,$A214, N$1)))</f>
        <v/>
      </c>
      <c r="O214" s="104" t="str" cm="1">
        <f t="array" ref="O214">IF(ISBLANK($A214),"",TRIM(INDEX(MVI_Sample!$A:$CC,$A214, O$1)))</f>
        <v/>
      </c>
      <c r="P214" s="80" t="str" cm="1">
        <f t="array" ref="P214">IF(ISBLANK($A214),"",TRIM(INDEX(MVI_Sample!$A:$CC,$A214, P$1)))</f>
        <v/>
      </c>
      <c r="Q214" s="80" t="str" cm="1">
        <f t="array" ref="Q214">IF(ISBLANK($A214),"",TRIM(INDEX(MVI_Sample!$A:$CC,$A214, Q$1)))</f>
        <v/>
      </c>
      <c r="R214" s="104" t="str" cm="1">
        <f t="array" ref="R214">IF(ISBLANK($A214),"",TRIM(INDEX(MVI_Sample!$A:$CC,$A214, R$1)))</f>
        <v/>
      </c>
    </row>
    <row r="215" spans="1:18" ht="15.75" x14ac:dyDescent="0.25">
      <c r="A215" s="60"/>
      <c r="B215" s="60" t="str" cm="1">
        <f t="array" ref="B215">IF(ISBLANK($A215), "", TRIM(IF(ISNUMBER(SEARCH("%)", INDEX(MVI_Sample!$A:$CC, $A215, B$1))), LEFT(INDEX(MVI_Sample!$A:$CC, $A215, B$1), FIND("(", INDEX(MVI_Sample!$A:$CC, $A215, B$1)) - 2), INDEX(MVI_Sample!$A:$CC, $A215, B$1))))</f>
        <v/>
      </c>
      <c r="C215" s="60" t="str" cm="1">
        <f t="array" ref="C215">IF(ISBLANK($A215),"",TRIM(INDEX(MVI_Sample!$A:$CC,$A215, C$1)))</f>
        <v/>
      </c>
      <c r="D215" s="60" t="str" cm="1">
        <f t="array" ref="D215">IF(ISBLANK($A215),"",TRIM(INDEX(MVI_Sample!C:C,$A215)))</f>
        <v/>
      </c>
      <c r="E215" s="60" t="e">
        <f>VLOOKUP(B215,Country_Info!C$2:F$30,2, FALSE)</f>
        <v>#N/A</v>
      </c>
      <c r="F215" s="60" t="str" cm="1">
        <f t="array" ref="F215">IF(ISBLANK($A215),"",TRIM(INDEX(MVI_Sample!$A:$CC,$A215, F$1)))</f>
        <v/>
      </c>
      <c r="G215" s="60" t="e">
        <f>IF(VLOOKUP(B215, Country_Info!C$2:F$30, 3, FALSE)="", "", VLOOKUP(B215, Country_Info!C$2:F$30, 3, FALSE))</f>
        <v>#N/A</v>
      </c>
      <c r="H215" s="60" t="str" cm="1">
        <f t="array" ref="H215">IF(ISBLANK($A215),"",TRIM(INDEX(MVI_Sample!$A:$CC,$A215, H$1)))</f>
        <v/>
      </c>
      <c r="I215" s="104" t="str" cm="1">
        <f t="array" ref="I215">IF(ISBLANK($A215),"",TRIM(INDEX(MVI_Sample!$A:$CC,$A215, I$1)))</f>
        <v/>
      </c>
      <c r="J215" s="104" t="str" cm="1">
        <f t="array" ref="J215">IF(ISBLANK($A215),"",TRIM(INDEX(MVI_Sample!$A:$CC,$A215, J$1)))</f>
        <v/>
      </c>
      <c r="K215" s="104" t="str" cm="1">
        <f t="array" ref="K215">IF(ISBLANK($A215),"",TRIM(INDEX(MVI_Sample!$A:$CC,$A215, K$1)))</f>
        <v/>
      </c>
      <c r="L215" s="104" t="str" cm="1">
        <f t="array" ref="L215">IF(ISBLANK($A215),"",TRIM(INDEX(MVI_Sample!$A:$CC,$A215, L$1)))</f>
        <v/>
      </c>
      <c r="M215" s="104" t="str" cm="1">
        <f t="array" ref="M215">IF(ISBLANK($A215),"",TRIM(INDEX(MVI_Sample!$A:$CC,$A215, M$1)))</f>
        <v/>
      </c>
      <c r="N215" s="104" t="str" cm="1">
        <f t="array" ref="N215">IF(ISBLANK($A215),"",TRIM(INDEX(MVI_Sample!$A:$CC,$A215, N$1)))</f>
        <v/>
      </c>
      <c r="O215" s="104" t="str" cm="1">
        <f t="array" ref="O215">IF(ISBLANK($A215),"",TRIM(INDEX(MVI_Sample!$A:$CC,$A215, O$1)))</f>
        <v/>
      </c>
      <c r="P215" s="80" t="str" cm="1">
        <f t="array" ref="P215">IF(ISBLANK($A215),"",TRIM(INDEX(MVI_Sample!$A:$CC,$A215, P$1)))</f>
        <v/>
      </c>
      <c r="Q215" s="80" t="str" cm="1">
        <f t="array" ref="Q215">IF(ISBLANK($A215),"",TRIM(INDEX(MVI_Sample!$A:$CC,$A215, Q$1)))</f>
        <v/>
      </c>
      <c r="R215" s="104" t="str" cm="1">
        <f t="array" ref="R215">IF(ISBLANK($A215),"",TRIM(INDEX(MVI_Sample!$A:$CC,$A215, R$1)))</f>
        <v/>
      </c>
    </row>
    <row r="216" spans="1:18" ht="15.75" x14ac:dyDescent="0.25">
      <c r="A216" s="60"/>
      <c r="B216" s="60" t="str" cm="1">
        <f t="array" ref="B216">IF(ISBLANK($A216), "", TRIM(IF(ISNUMBER(SEARCH("%)", INDEX(MVI_Sample!$A:$CC, $A216, B$1))), LEFT(INDEX(MVI_Sample!$A:$CC, $A216, B$1), FIND("(", INDEX(MVI_Sample!$A:$CC, $A216, B$1)) - 2), INDEX(MVI_Sample!$A:$CC, $A216, B$1))))</f>
        <v/>
      </c>
      <c r="C216" s="60" t="str" cm="1">
        <f t="array" ref="C216">IF(ISBLANK($A216),"",TRIM(INDEX(MVI_Sample!$A:$CC,$A216, C$1)))</f>
        <v/>
      </c>
      <c r="D216" s="60" t="str" cm="1">
        <f t="array" ref="D216">IF(ISBLANK($A216),"",TRIM(INDEX(MVI_Sample!C:C,$A216)))</f>
        <v/>
      </c>
      <c r="E216" s="60" t="e">
        <f>VLOOKUP(B216,Country_Info!C$2:F$30,2, FALSE)</f>
        <v>#N/A</v>
      </c>
      <c r="F216" s="60" t="str" cm="1">
        <f t="array" ref="F216">IF(ISBLANK($A216),"",TRIM(INDEX(MVI_Sample!$A:$CC,$A216, F$1)))</f>
        <v/>
      </c>
      <c r="G216" s="60" t="e">
        <f>IF(VLOOKUP(B216, Country_Info!C$2:F$30, 3, FALSE)="", "", VLOOKUP(B216, Country_Info!C$2:F$30, 3, FALSE))</f>
        <v>#N/A</v>
      </c>
      <c r="H216" s="60" t="str" cm="1">
        <f t="array" ref="H216">IF(ISBLANK($A216),"",TRIM(INDEX(MVI_Sample!$A:$CC,$A216, H$1)))</f>
        <v/>
      </c>
      <c r="I216" s="104" t="str" cm="1">
        <f t="array" ref="I216">IF(ISBLANK($A216),"",TRIM(INDEX(MVI_Sample!$A:$CC,$A216, I$1)))</f>
        <v/>
      </c>
      <c r="J216" s="104" t="str" cm="1">
        <f t="array" ref="J216">IF(ISBLANK($A216),"",TRIM(INDEX(MVI_Sample!$A:$CC,$A216, J$1)))</f>
        <v/>
      </c>
      <c r="K216" s="104" t="str" cm="1">
        <f t="array" ref="K216">IF(ISBLANK($A216),"",TRIM(INDEX(MVI_Sample!$A:$CC,$A216, K$1)))</f>
        <v/>
      </c>
      <c r="L216" s="104" t="str" cm="1">
        <f t="array" ref="L216">IF(ISBLANK($A216),"",TRIM(INDEX(MVI_Sample!$A:$CC,$A216, L$1)))</f>
        <v/>
      </c>
      <c r="M216" s="104" t="str" cm="1">
        <f t="array" ref="M216">IF(ISBLANK($A216),"",TRIM(INDEX(MVI_Sample!$A:$CC,$A216, M$1)))</f>
        <v/>
      </c>
      <c r="N216" s="104" t="str" cm="1">
        <f t="array" ref="N216">IF(ISBLANK($A216),"",TRIM(INDEX(MVI_Sample!$A:$CC,$A216, N$1)))</f>
        <v/>
      </c>
      <c r="O216" s="104" t="str" cm="1">
        <f t="array" ref="O216">IF(ISBLANK($A216),"",TRIM(INDEX(MVI_Sample!$A:$CC,$A216, O$1)))</f>
        <v/>
      </c>
      <c r="P216" s="80" t="str" cm="1">
        <f t="array" ref="P216">IF(ISBLANK($A216),"",TRIM(INDEX(MVI_Sample!$A:$CC,$A216, P$1)))</f>
        <v/>
      </c>
      <c r="Q216" s="80" t="str" cm="1">
        <f t="array" ref="Q216">IF(ISBLANK($A216),"",TRIM(INDEX(MVI_Sample!$A:$CC,$A216, Q$1)))</f>
        <v/>
      </c>
      <c r="R216" s="104" t="str" cm="1">
        <f t="array" ref="R216">IF(ISBLANK($A216),"",TRIM(INDEX(MVI_Sample!$A:$CC,$A216, R$1)))</f>
        <v/>
      </c>
    </row>
    <row r="217" spans="1:18" ht="15.75" x14ac:dyDescent="0.25">
      <c r="A217" s="60"/>
      <c r="B217" s="60" t="str" cm="1">
        <f t="array" ref="B217">IF(ISBLANK($A217), "", TRIM(IF(ISNUMBER(SEARCH("%)", INDEX(MVI_Sample!$A:$CC, $A217, B$1))), LEFT(INDEX(MVI_Sample!$A:$CC, $A217, B$1), FIND("(", INDEX(MVI_Sample!$A:$CC, $A217, B$1)) - 2), INDEX(MVI_Sample!$A:$CC, $A217, B$1))))</f>
        <v/>
      </c>
      <c r="C217" s="60" t="str" cm="1">
        <f t="array" ref="C217">IF(ISBLANK($A217),"",TRIM(INDEX(MVI_Sample!$A:$CC,$A217, C$1)))</f>
        <v/>
      </c>
      <c r="D217" s="60" t="str" cm="1">
        <f t="array" ref="D217">IF(ISBLANK($A217),"",TRIM(INDEX(MVI_Sample!C:C,$A217)))</f>
        <v/>
      </c>
      <c r="E217" s="60" t="e">
        <f>VLOOKUP(B217,Country_Info!C$2:F$30,2, FALSE)</f>
        <v>#N/A</v>
      </c>
      <c r="F217" s="60" t="str" cm="1">
        <f t="array" ref="F217">IF(ISBLANK($A217),"",TRIM(INDEX(MVI_Sample!$A:$CC,$A217, F$1)))</f>
        <v/>
      </c>
      <c r="G217" s="60" t="e">
        <f>IF(VLOOKUP(B217, Country_Info!C$2:F$30, 3, FALSE)="", "", VLOOKUP(B217, Country_Info!C$2:F$30, 3, FALSE))</f>
        <v>#N/A</v>
      </c>
      <c r="H217" s="60" t="str" cm="1">
        <f t="array" ref="H217">IF(ISBLANK($A217),"",TRIM(INDEX(MVI_Sample!$A:$CC,$A217, H$1)))</f>
        <v/>
      </c>
      <c r="I217" s="104" t="str" cm="1">
        <f t="array" ref="I217">IF(ISBLANK($A217),"",TRIM(INDEX(MVI_Sample!$A:$CC,$A217, I$1)))</f>
        <v/>
      </c>
      <c r="J217" s="104" t="str" cm="1">
        <f t="array" ref="J217">IF(ISBLANK($A217),"",TRIM(INDEX(MVI_Sample!$A:$CC,$A217, J$1)))</f>
        <v/>
      </c>
      <c r="K217" s="104" t="str" cm="1">
        <f t="array" ref="K217">IF(ISBLANK($A217),"",TRIM(INDEX(MVI_Sample!$A:$CC,$A217, K$1)))</f>
        <v/>
      </c>
      <c r="L217" s="104" t="str" cm="1">
        <f t="array" ref="L217">IF(ISBLANK($A217),"",TRIM(INDEX(MVI_Sample!$A:$CC,$A217, L$1)))</f>
        <v/>
      </c>
      <c r="M217" s="104" t="str" cm="1">
        <f t="array" ref="M217">IF(ISBLANK($A217),"",TRIM(INDEX(MVI_Sample!$A:$CC,$A217, M$1)))</f>
        <v/>
      </c>
      <c r="N217" s="104" t="str" cm="1">
        <f t="array" ref="N217">IF(ISBLANK($A217),"",TRIM(INDEX(MVI_Sample!$A:$CC,$A217, N$1)))</f>
        <v/>
      </c>
      <c r="O217" s="104" t="str" cm="1">
        <f t="array" ref="O217">IF(ISBLANK($A217),"",TRIM(INDEX(MVI_Sample!$A:$CC,$A217, O$1)))</f>
        <v/>
      </c>
      <c r="P217" s="80" t="str" cm="1">
        <f t="array" ref="P217">IF(ISBLANK($A217),"",TRIM(INDEX(MVI_Sample!$A:$CC,$A217, P$1)))</f>
        <v/>
      </c>
      <c r="Q217" s="80" t="str" cm="1">
        <f t="array" ref="Q217">IF(ISBLANK($A217),"",TRIM(INDEX(MVI_Sample!$A:$CC,$A217, Q$1)))</f>
        <v/>
      </c>
      <c r="R217" s="104" t="str" cm="1">
        <f t="array" ref="R217">IF(ISBLANK($A217),"",TRIM(INDEX(MVI_Sample!$A:$CC,$A217, R$1)))</f>
        <v/>
      </c>
    </row>
    <row r="218" spans="1:18" ht="15.75" x14ac:dyDescent="0.25">
      <c r="A218" s="60"/>
      <c r="B218" s="60" t="str" cm="1">
        <f t="array" ref="B218">IF(ISBLANK($A218), "", TRIM(IF(ISNUMBER(SEARCH("%)", INDEX(MVI_Sample!$A:$CC, $A218, B$1))), LEFT(INDEX(MVI_Sample!$A:$CC, $A218, B$1), FIND("(", INDEX(MVI_Sample!$A:$CC, $A218, B$1)) - 2), INDEX(MVI_Sample!$A:$CC, $A218, B$1))))</f>
        <v/>
      </c>
      <c r="C218" s="60" t="str" cm="1">
        <f t="array" ref="C218">IF(ISBLANK($A218),"",TRIM(INDEX(MVI_Sample!$A:$CC,$A218, C$1)))</f>
        <v/>
      </c>
      <c r="D218" s="60" t="str" cm="1">
        <f t="array" ref="D218">IF(ISBLANK($A218),"",TRIM(INDEX(MVI_Sample!C:C,$A218)))</f>
        <v/>
      </c>
      <c r="E218" s="60" t="e">
        <f>VLOOKUP(B218,Country_Info!C$2:F$30,2, FALSE)</f>
        <v>#N/A</v>
      </c>
      <c r="F218" s="60" t="str" cm="1">
        <f t="array" ref="F218">IF(ISBLANK($A218),"",TRIM(INDEX(MVI_Sample!$A:$CC,$A218, F$1)))</f>
        <v/>
      </c>
      <c r="G218" s="60" t="e">
        <f>IF(VLOOKUP(B218, Country_Info!C$2:F$30, 3, FALSE)="", "", VLOOKUP(B218, Country_Info!C$2:F$30, 3, FALSE))</f>
        <v>#N/A</v>
      </c>
      <c r="H218" s="60" t="str" cm="1">
        <f t="array" ref="H218">IF(ISBLANK($A218),"",TRIM(INDEX(MVI_Sample!$A:$CC,$A218, H$1)))</f>
        <v/>
      </c>
      <c r="I218" s="104" t="str" cm="1">
        <f t="array" ref="I218">IF(ISBLANK($A218),"",TRIM(INDEX(MVI_Sample!$A:$CC,$A218, I$1)))</f>
        <v/>
      </c>
      <c r="J218" s="104" t="str" cm="1">
        <f t="array" ref="J218">IF(ISBLANK($A218),"",TRIM(INDEX(MVI_Sample!$A:$CC,$A218, J$1)))</f>
        <v/>
      </c>
      <c r="K218" s="104" t="str" cm="1">
        <f t="array" ref="K218">IF(ISBLANK($A218),"",TRIM(INDEX(MVI_Sample!$A:$CC,$A218, K$1)))</f>
        <v/>
      </c>
      <c r="L218" s="104" t="str" cm="1">
        <f t="array" ref="L218">IF(ISBLANK($A218),"",TRIM(INDEX(MVI_Sample!$A:$CC,$A218, L$1)))</f>
        <v/>
      </c>
      <c r="M218" s="104" t="str" cm="1">
        <f t="array" ref="M218">IF(ISBLANK($A218),"",TRIM(INDEX(MVI_Sample!$A:$CC,$A218, M$1)))</f>
        <v/>
      </c>
      <c r="N218" s="104" t="str" cm="1">
        <f t="array" ref="N218">IF(ISBLANK($A218),"",TRIM(INDEX(MVI_Sample!$A:$CC,$A218, N$1)))</f>
        <v/>
      </c>
      <c r="O218" s="104" t="str" cm="1">
        <f t="array" ref="O218">IF(ISBLANK($A218),"",TRIM(INDEX(MVI_Sample!$A:$CC,$A218, O$1)))</f>
        <v/>
      </c>
      <c r="P218" s="80" t="str" cm="1">
        <f t="array" ref="P218">IF(ISBLANK($A218),"",TRIM(INDEX(MVI_Sample!$A:$CC,$A218, P$1)))</f>
        <v/>
      </c>
      <c r="Q218" s="80" t="str" cm="1">
        <f t="array" ref="Q218">IF(ISBLANK($A218),"",TRIM(INDEX(MVI_Sample!$A:$CC,$A218, Q$1)))</f>
        <v/>
      </c>
      <c r="R218" s="104" t="str" cm="1">
        <f t="array" ref="R218">IF(ISBLANK($A218),"",TRIM(INDEX(MVI_Sample!$A:$CC,$A218, R$1)))</f>
        <v/>
      </c>
    </row>
    <row r="219" spans="1:18" ht="15.75" x14ac:dyDescent="0.25">
      <c r="A219" s="60"/>
      <c r="B219" s="60" t="str" cm="1">
        <f t="array" ref="B219">IF(ISBLANK($A219), "", TRIM(IF(ISNUMBER(SEARCH("%)", INDEX(MVI_Sample!$A:$CC, $A219, B$1))), LEFT(INDEX(MVI_Sample!$A:$CC, $A219, B$1), FIND("(", INDEX(MVI_Sample!$A:$CC, $A219, B$1)) - 2), INDEX(MVI_Sample!$A:$CC, $A219, B$1))))</f>
        <v/>
      </c>
      <c r="C219" s="60" t="str" cm="1">
        <f t="array" ref="C219">IF(ISBLANK($A219),"",TRIM(INDEX(MVI_Sample!$A:$CC,$A219, C$1)))</f>
        <v/>
      </c>
      <c r="D219" s="60" t="str" cm="1">
        <f t="array" ref="D219">IF(ISBLANK($A219),"",TRIM(INDEX(MVI_Sample!C:C,$A219)))</f>
        <v/>
      </c>
      <c r="E219" s="60" t="e">
        <f>VLOOKUP(B219,Country_Info!C$2:F$30,2, FALSE)</f>
        <v>#N/A</v>
      </c>
      <c r="F219" s="60" t="str" cm="1">
        <f t="array" ref="F219">IF(ISBLANK($A219),"",TRIM(INDEX(MVI_Sample!$A:$CC,$A219, F$1)))</f>
        <v/>
      </c>
      <c r="G219" s="60" t="e">
        <f>IF(VLOOKUP(B219, Country_Info!C$2:F$30, 3, FALSE)="", "", VLOOKUP(B219, Country_Info!C$2:F$30, 3, FALSE))</f>
        <v>#N/A</v>
      </c>
      <c r="H219" s="60" t="str" cm="1">
        <f t="array" ref="H219">IF(ISBLANK($A219),"",TRIM(INDEX(MVI_Sample!$A:$CC,$A219, H$1)))</f>
        <v/>
      </c>
      <c r="I219" s="104" t="str" cm="1">
        <f t="array" ref="I219">IF(ISBLANK($A219),"",TRIM(INDEX(MVI_Sample!$A:$CC,$A219, I$1)))</f>
        <v/>
      </c>
      <c r="J219" s="104" t="str" cm="1">
        <f t="array" ref="J219">IF(ISBLANK($A219),"",TRIM(INDEX(MVI_Sample!$A:$CC,$A219, J$1)))</f>
        <v/>
      </c>
      <c r="K219" s="104" t="str" cm="1">
        <f t="array" ref="K219">IF(ISBLANK($A219),"",TRIM(INDEX(MVI_Sample!$A:$CC,$A219, K$1)))</f>
        <v/>
      </c>
      <c r="L219" s="104" t="str" cm="1">
        <f t="array" ref="L219">IF(ISBLANK($A219),"",TRIM(INDEX(MVI_Sample!$A:$CC,$A219, L$1)))</f>
        <v/>
      </c>
      <c r="M219" s="104" t="str" cm="1">
        <f t="array" ref="M219">IF(ISBLANK($A219),"",TRIM(INDEX(MVI_Sample!$A:$CC,$A219, M$1)))</f>
        <v/>
      </c>
      <c r="N219" s="104" t="str" cm="1">
        <f t="array" ref="N219">IF(ISBLANK($A219),"",TRIM(INDEX(MVI_Sample!$A:$CC,$A219, N$1)))</f>
        <v/>
      </c>
      <c r="O219" s="104" t="str" cm="1">
        <f t="array" ref="O219">IF(ISBLANK($A219),"",TRIM(INDEX(MVI_Sample!$A:$CC,$A219, O$1)))</f>
        <v/>
      </c>
      <c r="P219" s="80" t="str" cm="1">
        <f t="array" ref="P219">IF(ISBLANK($A219),"",TRIM(INDEX(MVI_Sample!$A:$CC,$A219, P$1)))</f>
        <v/>
      </c>
      <c r="Q219" s="80" t="str" cm="1">
        <f t="array" ref="Q219">IF(ISBLANK($A219),"",TRIM(INDEX(MVI_Sample!$A:$CC,$A219, Q$1)))</f>
        <v/>
      </c>
      <c r="R219" s="104" t="str" cm="1">
        <f t="array" ref="R219">IF(ISBLANK($A219),"",TRIM(INDEX(MVI_Sample!$A:$CC,$A219, R$1)))</f>
        <v/>
      </c>
    </row>
    <row r="220" spans="1:18" ht="15.75" x14ac:dyDescent="0.25">
      <c r="A220" s="60"/>
      <c r="B220" s="60" t="str" cm="1">
        <f t="array" ref="B220">IF(ISBLANK($A220), "", TRIM(IF(ISNUMBER(SEARCH("%)", INDEX(MVI_Sample!$A:$CC, $A220, B$1))), LEFT(INDEX(MVI_Sample!$A:$CC, $A220, B$1), FIND("(", INDEX(MVI_Sample!$A:$CC, $A220, B$1)) - 2), INDEX(MVI_Sample!$A:$CC, $A220, B$1))))</f>
        <v/>
      </c>
      <c r="C220" s="60" t="str" cm="1">
        <f t="array" ref="C220">IF(ISBLANK($A220),"",TRIM(INDEX(MVI_Sample!$A:$CC,$A220, C$1)))</f>
        <v/>
      </c>
      <c r="D220" s="60" t="str" cm="1">
        <f t="array" ref="D220">IF(ISBLANK($A220),"",TRIM(INDEX(MVI_Sample!C:C,$A220)))</f>
        <v/>
      </c>
      <c r="E220" s="60" t="e">
        <f>VLOOKUP(B220,Country_Info!C$2:F$30,2, FALSE)</f>
        <v>#N/A</v>
      </c>
      <c r="F220" s="60" t="str" cm="1">
        <f t="array" ref="F220">IF(ISBLANK($A220),"",TRIM(INDEX(MVI_Sample!$A:$CC,$A220, F$1)))</f>
        <v/>
      </c>
      <c r="G220" s="60" t="e">
        <f>IF(VLOOKUP(B220, Country_Info!C$2:F$30, 3, FALSE)="", "", VLOOKUP(B220, Country_Info!C$2:F$30, 3, FALSE))</f>
        <v>#N/A</v>
      </c>
      <c r="H220" s="60" t="str" cm="1">
        <f t="array" ref="H220">IF(ISBLANK($A220),"",TRIM(INDEX(MVI_Sample!$A:$CC,$A220, H$1)))</f>
        <v/>
      </c>
      <c r="I220" s="104" t="str" cm="1">
        <f t="array" ref="I220">IF(ISBLANK($A220),"",TRIM(INDEX(MVI_Sample!$A:$CC,$A220, I$1)))</f>
        <v/>
      </c>
      <c r="J220" s="104" t="str" cm="1">
        <f t="array" ref="J220">IF(ISBLANK($A220),"",TRIM(INDEX(MVI_Sample!$A:$CC,$A220, J$1)))</f>
        <v/>
      </c>
      <c r="K220" s="104" t="str" cm="1">
        <f t="array" ref="K220">IF(ISBLANK($A220),"",TRIM(INDEX(MVI_Sample!$A:$CC,$A220, K$1)))</f>
        <v/>
      </c>
      <c r="L220" s="104" t="str" cm="1">
        <f t="array" ref="L220">IF(ISBLANK($A220),"",TRIM(INDEX(MVI_Sample!$A:$CC,$A220, L$1)))</f>
        <v/>
      </c>
      <c r="M220" s="104" t="str" cm="1">
        <f t="array" ref="M220">IF(ISBLANK($A220),"",TRIM(INDEX(MVI_Sample!$A:$CC,$A220, M$1)))</f>
        <v/>
      </c>
      <c r="N220" s="104" t="str" cm="1">
        <f t="array" ref="N220">IF(ISBLANK($A220),"",TRIM(INDEX(MVI_Sample!$A:$CC,$A220, N$1)))</f>
        <v/>
      </c>
      <c r="O220" s="104" t="str" cm="1">
        <f t="array" ref="O220">IF(ISBLANK($A220),"",TRIM(INDEX(MVI_Sample!$A:$CC,$A220, O$1)))</f>
        <v/>
      </c>
      <c r="P220" s="80" t="str" cm="1">
        <f t="array" ref="P220">IF(ISBLANK($A220),"",TRIM(INDEX(MVI_Sample!$A:$CC,$A220, P$1)))</f>
        <v/>
      </c>
      <c r="Q220" s="80" t="str" cm="1">
        <f t="array" ref="Q220">IF(ISBLANK($A220),"",TRIM(INDEX(MVI_Sample!$A:$CC,$A220, Q$1)))</f>
        <v/>
      </c>
      <c r="R220" s="104" t="str" cm="1">
        <f t="array" ref="R220">IF(ISBLANK($A220),"",TRIM(INDEX(MVI_Sample!$A:$CC,$A220, R$1)))</f>
        <v/>
      </c>
    </row>
    <row r="221" spans="1:18" ht="15.75" x14ac:dyDescent="0.25">
      <c r="A221" s="60"/>
      <c r="B221" s="60" t="str" cm="1">
        <f t="array" ref="B221">IF(ISBLANK($A221), "", TRIM(IF(ISNUMBER(SEARCH("%)", INDEX(MVI_Sample!$A:$CC, $A221, B$1))), LEFT(INDEX(MVI_Sample!$A:$CC, $A221, B$1), FIND("(", INDEX(MVI_Sample!$A:$CC, $A221, B$1)) - 2), INDEX(MVI_Sample!$A:$CC, $A221, B$1))))</f>
        <v/>
      </c>
      <c r="C221" s="60" t="str" cm="1">
        <f t="array" ref="C221">IF(ISBLANK($A221),"",TRIM(INDEX(MVI_Sample!$A:$CC,$A221, C$1)))</f>
        <v/>
      </c>
      <c r="D221" s="60" t="str" cm="1">
        <f t="array" ref="D221">IF(ISBLANK($A221),"",TRIM(INDEX(MVI_Sample!C:C,$A221)))</f>
        <v/>
      </c>
      <c r="E221" s="60" t="e">
        <f>VLOOKUP(B221,Country_Info!C$2:F$30,2, FALSE)</f>
        <v>#N/A</v>
      </c>
      <c r="F221" s="60" t="str" cm="1">
        <f t="array" ref="F221">IF(ISBLANK($A221),"",TRIM(INDEX(MVI_Sample!$A:$CC,$A221, F$1)))</f>
        <v/>
      </c>
      <c r="G221" s="60" t="e">
        <f>IF(VLOOKUP(B221, Country_Info!C$2:F$30, 3, FALSE)="", "", VLOOKUP(B221, Country_Info!C$2:F$30, 3, FALSE))</f>
        <v>#N/A</v>
      </c>
      <c r="H221" s="60" t="str" cm="1">
        <f t="array" ref="H221">IF(ISBLANK($A221),"",TRIM(INDEX(MVI_Sample!$A:$CC,$A221, H$1)))</f>
        <v/>
      </c>
      <c r="I221" s="104" t="str" cm="1">
        <f t="array" ref="I221">IF(ISBLANK($A221),"",TRIM(INDEX(MVI_Sample!$A:$CC,$A221, I$1)))</f>
        <v/>
      </c>
      <c r="J221" s="104" t="str" cm="1">
        <f t="array" ref="J221">IF(ISBLANK($A221),"",TRIM(INDEX(MVI_Sample!$A:$CC,$A221, J$1)))</f>
        <v/>
      </c>
      <c r="K221" s="104" t="str" cm="1">
        <f t="array" ref="K221">IF(ISBLANK($A221),"",TRIM(INDEX(MVI_Sample!$A:$CC,$A221, K$1)))</f>
        <v/>
      </c>
      <c r="L221" s="104" t="str" cm="1">
        <f t="array" ref="L221">IF(ISBLANK($A221),"",TRIM(INDEX(MVI_Sample!$A:$CC,$A221, L$1)))</f>
        <v/>
      </c>
      <c r="M221" s="104" t="str" cm="1">
        <f t="array" ref="M221">IF(ISBLANK($A221),"",TRIM(INDEX(MVI_Sample!$A:$CC,$A221, M$1)))</f>
        <v/>
      </c>
      <c r="N221" s="104" t="str" cm="1">
        <f t="array" ref="N221">IF(ISBLANK($A221),"",TRIM(INDEX(MVI_Sample!$A:$CC,$A221, N$1)))</f>
        <v/>
      </c>
      <c r="O221" s="104" t="str" cm="1">
        <f t="array" ref="O221">IF(ISBLANK($A221),"",TRIM(INDEX(MVI_Sample!$A:$CC,$A221, O$1)))</f>
        <v/>
      </c>
      <c r="P221" s="80" t="str" cm="1">
        <f t="array" ref="P221">IF(ISBLANK($A221),"",TRIM(INDEX(MVI_Sample!$A:$CC,$A221, P$1)))</f>
        <v/>
      </c>
      <c r="Q221" s="80" t="str" cm="1">
        <f t="array" ref="Q221">IF(ISBLANK($A221),"",TRIM(INDEX(MVI_Sample!$A:$CC,$A221, Q$1)))</f>
        <v/>
      </c>
      <c r="R221" s="104" t="str" cm="1">
        <f t="array" ref="R221">IF(ISBLANK($A221),"",TRIM(INDEX(MVI_Sample!$A:$CC,$A221, R$1)))</f>
        <v/>
      </c>
    </row>
    <row r="222" spans="1:18" ht="15.75" x14ac:dyDescent="0.25">
      <c r="A222" s="60"/>
      <c r="B222" s="60" t="str" cm="1">
        <f t="array" ref="B222">IF(ISBLANK($A222), "", TRIM(IF(ISNUMBER(SEARCH("%)", INDEX(MVI_Sample!$A:$CC, $A222, B$1))), LEFT(INDEX(MVI_Sample!$A:$CC, $A222, B$1), FIND("(", INDEX(MVI_Sample!$A:$CC, $A222, B$1)) - 2), INDEX(MVI_Sample!$A:$CC, $A222, B$1))))</f>
        <v/>
      </c>
      <c r="C222" s="60" t="str" cm="1">
        <f t="array" ref="C222">IF(ISBLANK($A222),"",TRIM(INDEX(MVI_Sample!$A:$CC,$A222, C$1)))</f>
        <v/>
      </c>
      <c r="D222" s="60" t="str" cm="1">
        <f t="array" ref="D222">IF(ISBLANK($A222),"",TRIM(INDEX(MVI_Sample!C:C,$A222)))</f>
        <v/>
      </c>
      <c r="E222" s="60" t="e">
        <f>VLOOKUP(B222,Country_Info!C$2:F$30,2, FALSE)</f>
        <v>#N/A</v>
      </c>
      <c r="F222" s="60" t="str" cm="1">
        <f t="array" ref="F222">IF(ISBLANK($A222),"",TRIM(INDEX(MVI_Sample!$A:$CC,$A222, F$1)))</f>
        <v/>
      </c>
      <c r="G222" s="60" t="e">
        <f>IF(VLOOKUP(B222, Country_Info!C$2:F$30, 3, FALSE)="", "", VLOOKUP(B222, Country_Info!C$2:F$30, 3, FALSE))</f>
        <v>#N/A</v>
      </c>
      <c r="H222" s="60" t="str" cm="1">
        <f t="array" ref="H222">IF(ISBLANK($A222),"",TRIM(INDEX(MVI_Sample!$A:$CC,$A222, H$1)))</f>
        <v/>
      </c>
      <c r="I222" s="104" t="str" cm="1">
        <f t="array" ref="I222">IF(ISBLANK($A222),"",TRIM(INDEX(MVI_Sample!$A:$CC,$A222, I$1)))</f>
        <v/>
      </c>
      <c r="J222" s="104" t="str" cm="1">
        <f t="array" ref="J222">IF(ISBLANK($A222),"",TRIM(INDEX(MVI_Sample!$A:$CC,$A222, J$1)))</f>
        <v/>
      </c>
      <c r="K222" s="104" t="str" cm="1">
        <f t="array" ref="K222">IF(ISBLANK($A222),"",TRIM(INDEX(MVI_Sample!$A:$CC,$A222, K$1)))</f>
        <v/>
      </c>
      <c r="L222" s="104" t="str" cm="1">
        <f t="array" ref="L222">IF(ISBLANK($A222),"",TRIM(INDEX(MVI_Sample!$A:$CC,$A222, L$1)))</f>
        <v/>
      </c>
      <c r="M222" s="104" t="str" cm="1">
        <f t="array" ref="M222">IF(ISBLANK($A222),"",TRIM(INDEX(MVI_Sample!$A:$CC,$A222, M$1)))</f>
        <v/>
      </c>
      <c r="N222" s="104" t="str" cm="1">
        <f t="array" ref="N222">IF(ISBLANK($A222),"",TRIM(INDEX(MVI_Sample!$A:$CC,$A222, N$1)))</f>
        <v/>
      </c>
      <c r="O222" s="104" t="str" cm="1">
        <f t="array" ref="O222">IF(ISBLANK($A222),"",TRIM(INDEX(MVI_Sample!$A:$CC,$A222, O$1)))</f>
        <v/>
      </c>
      <c r="P222" s="80" t="str" cm="1">
        <f t="array" ref="P222">IF(ISBLANK($A222),"",TRIM(INDEX(MVI_Sample!$A:$CC,$A222, P$1)))</f>
        <v/>
      </c>
      <c r="Q222" s="80" t="str" cm="1">
        <f t="array" ref="Q222">IF(ISBLANK($A222),"",TRIM(INDEX(MVI_Sample!$A:$CC,$A222, Q$1)))</f>
        <v/>
      </c>
      <c r="R222" s="104" t="str" cm="1">
        <f t="array" ref="R222">IF(ISBLANK($A222),"",TRIM(INDEX(MVI_Sample!$A:$CC,$A222, R$1)))</f>
        <v/>
      </c>
    </row>
    <row r="223" spans="1:18" ht="15.75" x14ac:dyDescent="0.25">
      <c r="A223" s="60"/>
      <c r="B223" s="60" t="str" cm="1">
        <f t="array" ref="B223">IF(ISBLANK($A223), "", TRIM(IF(ISNUMBER(SEARCH("%)", INDEX(MVI_Sample!$A:$CC, $A223, B$1))), LEFT(INDEX(MVI_Sample!$A:$CC, $A223, B$1), FIND("(", INDEX(MVI_Sample!$A:$CC, $A223, B$1)) - 2), INDEX(MVI_Sample!$A:$CC, $A223, B$1))))</f>
        <v/>
      </c>
      <c r="C223" s="60" t="str" cm="1">
        <f t="array" ref="C223">IF(ISBLANK($A223),"",TRIM(INDEX(MVI_Sample!$A:$CC,$A223, C$1)))</f>
        <v/>
      </c>
      <c r="D223" s="60" t="str" cm="1">
        <f t="array" ref="D223">IF(ISBLANK($A223),"",TRIM(INDEX(MVI_Sample!C:C,$A223)))</f>
        <v/>
      </c>
      <c r="E223" s="60" t="e">
        <f>VLOOKUP(B223,Country_Info!C$2:F$30,2, FALSE)</f>
        <v>#N/A</v>
      </c>
      <c r="F223" s="60" t="str" cm="1">
        <f t="array" ref="F223">IF(ISBLANK($A223),"",TRIM(INDEX(MVI_Sample!$A:$CC,$A223, F$1)))</f>
        <v/>
      </c>
      <c r="G223" s="60" t="e">
        <f>IF(VLOOKUP(B223, Country_Info!C$2:F$30, 3, FALSE)="", "", VLOOKUP(B223, Country_Info!C$2:F$30, 3, FALSE))</f>
        <v>#N/A</v>
      </c>
      <c r="H223" s="60" t="str" cm="1">
        <f t="array" ref="H223">IF(ISBLANK($A223),"",TRIM(INDEX(MVI_Sample!$A:$CC,$A223, H$1)))</f>
        <v/>
      </c>
      <c r="I223" s="104" t="str" cm="1">
        <f t="array" ref="I223">IF(ISBLANK($A223),"",TRIM(INDEX(MVI_Sample!$A:$CC,$A223, I$1)))</f>
        <v/>
      </c>
      <c r="J223" s="104" t="str" cm="1">
        <f t="array" ref="J223">IF(ISBLANK($A223),"",TRIM(INDEX(MVI_Sample!$A:$CC,$A223, J$1)))</f>
        <v/>
      </c>
      <c r="K223" s="104" t="str" cm="1">
        <f t="array" ref="K223">IF(ISBLANK($A223),"",TRIM(INDEX(MVI_Sample!$A:$CC,$A223, K$1)))</f>
        <v/>
      </c>
      <c r="L223" s="104" t="str" cm="1">
        <f t="array" ref="L223">IF(ISBLANK($A223),"",TRIM(INDEX(MVI_Sample!$A:$CC,$A223, L$1)))</f>
        <v/>
      </c>
      <c r="M223" s="104" t="str" cm="1">
        <f t="array" ref="M223">IF(ISBLANK($A223),"",TRIM(INDEX(MVI_Sample!$A:$CC,$A223, M$1)))</f>
        <v/>
      </c>
      <c r="N223" s="104" t="str" cm="1">
        <f t="array" ref="N223">IF(ISBLANK($A223),"",TRIM(INDEX(MVI_Sample!$A:$CC,$A223, N$1)))</f>
        <v/>
      </c>
      <c r="O223" s="104" t="str" cm="1">
        <f t="array" ref="O223">IF(ISBLANK($A223),"",TRIM(INDEX(MVI_Sample!$A:$CC,$A223, O$1)))</f>
        <v/>
      </c>
      <c r="P223" s="80" t="str" cm="1">
        <f t="array" ref="P223">IF(ISBLANK($A223),"",TRIM(INDEX(MVI_Sample!$A:$CC,$A223, P$1)))</f>
        <v/>
      </c>
      <c r="Q223" s="80" t="str" cm="1">
        <f t="array" ref="Q223">IF(ISBLANK($A223),"",TRIM(INDEX(MVI_Sample!$A:$CC,$A223, Q$1)))</f>
        <v/>
      </c>
      <c r="R223" s="104" t="str" cm="1">
        <f t="array" ref="R223">IF(ISBLANK($A223),"",TRIM(INDEX(MVI_Sample!$A:$CC,$A223, R$1)))</f>
        <v/>
      </c>
    </row>
    <row r="224" spans="1:18" ht="15.75" x14ac:dyDescent="0.25">
      <c r="A224" s="60"/>
      <c r="B224" s="60" t="str" cm="1">
        <f t="array" ref="B224">IF(ISBLANK($A224), "", TRIM(IF(ISNUMBER(SEARCH("%)", INDEX(MVI_Sample!$A:$CC, $A224, B$1))), LEFT(INDEX(MVI_Sample!$A:$CC, $A224, B$1), FIND("(", INDEX(MVI_Sample!$A:$CC, $A224, B$1)) - 2), INDEX(MVI_Sample!$A:$CC, $A224, B$1))))</f>
        <v/>
      </c>
      <c r="C224" s="60" t="str" cm="1">
        <f t="array" ref="C224">IF(ISBLANK($A224),"",TRIM(INDEX(MVI_Sample!$A:$CC,$A224, C$1)))</f>
        <v/>
      </c>
      <c r="D224" s="60" t="str" cm="1">
        <f t="array" ref="D224">IF(ISBLANK($A224),"",TRIM(INDEX(MVI_Sample!C:C,$A224)))</f>
        <v/>
      </c>
      <c r="E224" s="60" t="e">
        <f>VLOOKUP(B224,Country_Info!C$2:F$30,2, FALSE)</f>
        <v>#N/A</v>
      </c>
      <c r="F224" s="60" t="str" cm="1">
        <f t="array" ref="F224">IF(ISBLANK($A224),"",TRIM(INDEX(MVI_Sample!$A:$CC,$A224, F$1)))</f>
        <v/>
      </c>
      <c r="G224" s="60" t="e">
        <f>IF(VLOOKUP(B224, Country_Info!C$2:F$30, 3, FALSE)="", "", VLOOKUP(B224, Country_Info!C$2:F$30, 3, FALSE))</f>
        <v>#N/A</v>
      </c>
      <c r="H224" s="60" t="str" cm="1">
        <f t="array" ref="H224">IF(ISBLANK($A224),"",TRIM(INDEX(MVI_Sample!$A:$CC,$A224, H$1)))</f>
        <v/>
      </c>
      <c r="I224" s="104" t="str" cm="1">
        <f t="array" ref="I224">IF(ISBLANK($A224),"",TRIM(INDEX(MVI_Sample!$A:$CC,$A224, I$1)))</f>
        <v/>
      </c>
      <c r="J224" s="104" t="str" cm="1">
        <f t="array" ref="J224">IF(ISBLANK($A224),"",TRIM(INDEX(MVI_Sample!$A:$CC,$A224, J$1)))</f>
        <v/>
      </c>
      <c r="K224" s="104" t="str" cm="1">
        <f t="array" ref="K224">IF(ISBLANK($A224),"",TRIM(INDEX(MVI_Sample!$A:$CC,$A224, K$1)))</f>
        <v/>
      </c>
      <c r="L224" s="104" t="str" cm="1">
        <f t="array" ref="L224">IF(ISBLANK($A224),"",TRIM(INDEX(MVI_Sample!$A:$CC,$A224, L$1)))</f>
        <v/>
      </c>
      <c r="M224" s="104" t="str" cm="1">
        <f t="array" ref="M224">IF(ISBLANK($A224),"",TRIM(INDEX(MVI_Sample!$A:$CC,$A224, M$1)))</f>
        <v/>
      </c>
      <c r="N224" s="104" t="str" cm="1">
        <f t="array" ref="N224">IF(ISBLANK($A224),"",TRIM(INDEX(MVI_Sample!$A:$CC,$A224, N$1)))</f>
        <v/>
      </c>
      <c r="O224" s="104" t="str" cm="1">
        <f t="array" ref="O224">IF(ISBLANK($A224),"",TRIM(INDEX(MVI_Sample!$A:$CC,$A224, O$1)))</f>
        <v/>
      </c>
      <c r="P224" s="80" t="str" cm="1">
        <f t="array" ref="P224">IF(ISBLANK($A224),"",TRIM(INDEX(MVI_Sample!$A:$CC,$A224, P$1)))</f>
        <v/>
      </c>
      <c r="Q224" s="80" t="str" cm="1">
        <f t="array" ref="Q224">IF(ISBLANK($A224),"",TRIM(INDEX(MVI_Sample!$A:$CC,$A224, Q$1)))</f>
        <v/>
      </c>
      <c r="R224" s="104" t="str" cm="1">
        <f t="array" ref="R224">IF(ISBLANK($A224),"",TRIM(INDEX(MVI_Sample!$A:$CC,$A224, R$1)))</f>
        <v/>
      </c>
    </row>
    <row r="225" spans="1:18" ht="15.75" x14ac:dyDescent="0.25">
      <c r="A225" s="60"/>
      <c r="B225" s="60" t="str" cm="1">
        <f t="array" ref="B225">IF(ISBLANK($A225), "", TRIM(IF(ISNUMBER(SEARCH("%)", INDEX(MVI_Sample!$A:$CC, $A225, B$1))), LEFT(INDEX(MVI_Sample!$A:$CC, $A225, B$1), FIND("(", INDEX(MVI_Sample!$A:$CC, $A225, B$1)) - 2), INDEX(MVI_Sample!$A:$CC, $A225, B$1))))</f>
        <v/>
      </c>
      <c r="C225" s="60" t="str" cm="1">
        <f t="array" ref="C225">IF(ISBLANK($A225),"",TRIM(INDEX(MVI_Sample!$A:$CC,$A225, C$1)))</f>
        <v/>
      </c>
      <c r="D225" s="60" t="str" cm="1">
        <f t="array" ref="D225">IF(ISBLANK($A225),"",TRIM(INDEX(MVI_Sample!C:C,$A225)))</f>
        <v/>
      </c>
      <c r="E225" s="60" t="e">
        <f>VLOOKUP(B225,Country_Info!C$2:F$30,2, FALSE)</f>
        <v>#N/A</v>
      </c>
      <c r="F225" s="60" t="str" cm="1">
        <f t="array" ref="F225">IF(ISBLANK($A225),"",TRIM(INDEX(MVI_Sample!$A:$CC,$A225, F$1)))</f>
        <v/>
      </c>
      <c r="G225" s="60" t="e">
        <f>IF(VLOOKUP(B225, Country_Info!C$2:F$30, 3, FALSE)="", "", VLOOKUP(B225, Country_Info!C$2:F$30, 3, FALSE))</f>
        <v>#N/A</v>
      </c>
      <c r="H225" s="60" t="str" cm="1">
        <f t="array" ref="H225">IF(ISBLANK($A225),"",TRIM(INDEX(MVI_Sample!$A:$CC,$A225, H$1)))</f>
        <v/>
      </c>
      <c r="I225" s="104" t="str" cm="1">
        <f t="array" ref="I225">IF(ISBLANK($A225),"",TRIM(INDEX(MVI_Sample!$A:$CC,$A225, I$1)))</f>
        <v/>
      </c>
      <c r="J225" s="104" t="str" cm="1">
        <f t="array" ref="J225">IF(ISBLANK($A225),"",TRIM(INDEX(MVI_Sample!$A:$CC,$A225, J$1)))</f>
        <v/>
      </c>
      <c r="K225" s="104" t="str" cm="1">
        <f t="array" ref="K225">IF(ISBLANK($A225),"",TRIM(INDEX(MVI_Sample!$A:$CC,$A225, K$1)))</f>
        <v/>
      </c>
      <c r="L225" s="104" t="str" cm="1">
        <f t="array" ref="L225">IF(ISBLANK($A225),"",TRIM(INDEX(MVI_Sample!$A:$CC,$A225, L$1)))</f>
        <v/>
      </c>
      <c r="M225" s="104" t="str" cm="1">
        <f t="array" ref="M225">IF(ISBLANK($A225),"",TRIM(INDEX(MVI_Sample!$A:$CC,$A225, M$1)))</f>
        <v/>
      </c>
      <c r="N225" s="104" t="str" cm="1">
        <f t="array" ref="N225">IF(ISBLANK($A225),"",TRIM(INDEX(MVI_Sample!$A:$CC,$A225, N$1)))</f>
        <v/>
      </c>
      <c r="O225" s="104" t="str" cm="1">
        <f t="array" ref="O225">IF(ISBLANK($A225),"",TRIM(INDEX(MVI_Sample!$A:$CC,$A225, O$1)))</f>
        <v/>
      </c>
      <c r="P225" s="80" t="str" cm="1">
        <f t="array" ref="P225">IF(ISBLANK($A225),"",TRIM(INDEX(MVI_Sample!$A:$CC,$A225, P$1)))</f>
        <v/>
      </c>
      <c r="Q225" s="80" t="str" cm="1">
        <f t="array" ref="Q225">IF(ISBLANK($A225),"",TRIM(INDEX(MVI_Sample!$A:$CC,$A225, Q$1)))</f>
        <v/>
      </c>
      <c r="R225" s="104" t="str" cm="1">
        <f t="array" ref="R225">IF(ISBLANK($A225),"",TRIM(INDEX(MVI_Sample!$A:$CC,$A225, R$1)))</f>
        <v/>
      </c>
    </row>
    <row r="226" spans="1:18" ht="15.75" x14ac:dyDescent="0.25">
      <c r="A226" s="60"/>
      <c r="B226" s="60" t="str" cm="1">
        <f t="array" ref="B226">IF(ISBLANK($A226), "", TRIM(IF(ISNUMBER(SEARCH("%)", INDEX(MVI_Sample!$A:$CC, $A226, B$1))), LEFT(INDEX(MVI_Sample!$A:$CC, $A226, B$1), FIND("(", INDEX(MVI_Sample!$A:$CC, $A226, B$1)) - 2), INDEX(MVI_Sample!$A:$CC, $A226, B$1))))</f>
        <v/>
      </c>
      <c r="C226" s="60" t="str" cm="1">
        <f t="array" ref="C226">IF(ISBLANK($A226),"",TRIM(INDEX(MVI_Sample!$A:$CC,$A226, C$1)))</f>
        <v/>
      </c>
      <c r="D226" s="60" t="str" cm="1">
        <f t="array" ref="D226">IF(ISBLANK($A226),"",TRIM(INDEX(MVI_Sample!C:C,$A226)))</f>
        <v/>
      </c>
      <c r="E226" s="60" t="e">
        <f>VLOOKUP(B226,Country_Info!C$2:F$30,2, FALSE)</f>
        <v>#N/A</v>
      </c>
      <c r="F226" s="60" t="str" cm="1">
        <f t="array" ref="F226">IF(ISBLANK($A226),"",TRIM(INDEX(MVI_Sample!$A:$CC,$A226, F$1)))</f>
        <v/>
      </c>
      <c r="G226" s="60" t="e">
        <f>IF(VLOOKUP(B226, Country_Info!C$2:F$30, 3, FALSE)="", "", VLOOKUP(B226, Country_Info!C$2:F$30, 3, FALSE))</f>
        <v>#N/A</v>
      </c>
      <c r="H226" s="60" t="str" cm="1">
        <f t="array" ref="H226">IF(ISBLANK($A226),"",TRIM(INDEX(MVI_Sample!$A:$CC,$A226, H$1)))</f>
        <v/>
      </c>
      <c r="I226" s="104" t="str" cm="1">
        <f t="array" ref="I226">IF(ISBLANK($A226),"",TRIM(INDEX(MVI_Sample!$A:$CC,$A226, I$1)))</f>
        <v/>
      </c>
      <c r="J226" s="104" t="str" cm="1">
        <f t="array" ref="J226">IF(ISBLANK($A226),"",TRIM(INDEX(MVI_Sample!$A:$CC,$A226, J$1)))</f>
        <v/>
      </c>
      <c r="K226" s="104" t="str" cm="1">
        <f t="array" ref="K226">IF(ISBLANK($A226),"",TRIM(INDEX(MVI_Sample!$A:$CC,$A226, K$1)))</f>
        <v/>
      </c>
      <c r="L226" s="104" t="str" cm="1">
        <f t="array" ref="L226">IF(ISBLANK($A226),"",TRIM(INDEX(MVI_Sample!$A:$CC,$A226, L$1)))</f>
        <v/>
      </c>
      <c r="M226" s="104" t="str" cm="1">
        <f t="array" ref="M226">IF(ISBLANK($A226),"",TRIM(INDEX(MVI_Sample!$A:$CC,$A226, M$1)))</f>
        <v/>
      </c>
      <c r="N226" s="104" t="str" cm="1">
        <f t="array" ref="N226">IF(ISBLANK($A226),"",TRIM(INDEX(MVI_Sample!$A:$CC,$A226, N$1)))</f>
        <v/>
      </c>
      <c r="O226" s="104" t="str" cm="1">
        <f t="array" ref="O226">IF(ISBLANK($A226),"",TRIM(INDEX(MVI_Sample!$A:$CC,$A226, O$1)))</f>
        <v/>
      </c>
      <c r="P226" s="80" t="str" cm="1">
        <f t="array" ref="P226">IF(ISBLANK($A226),"",TRIM(INDEX(MVI_Sample!$A:$CC,$A226, P$1)))</f>
        <v/>
      </c>
      <c r="Q226" s="80" t="str" cm="1">
        <f t="array" ref="Q226">IF(ISBLANK($A226),"",TRIM(INDEX(MVI_Sample!$A:$CC,$A226, Q$1)))</f>
        <v/>
      </c>
      <c r="R226" s="104" t="str" cm="1">
        <f t="array" ref="R226">IF(ISBLANK($A226),"",TRIM(INDEX(MVI_Sample!$A:$CC,$A226, R$1)))</f>
        <v/>
      </c>
    </row>
    <row r="227" spans="1:18" ht="15.75" x14ac:dyDescent="0.25">
      <c r="A227" s="60"/>
      <c r="B227" s="60" t="str" cm="1">
        <f t="array" ref="B227">IF(ISBLANK($A227), "", TRIM(IF(ISNUMBER(SEARCH("%)", INDEX(MVI_Sample!$A:$CC, $A227, B$1))), LEFT(INDEX(MVI_Sample!$A:$CC, $A227, B$1), FIND("(", INDEX(MVI_Sample!$A:$CC, $A227, B$1)) - 2), INDEX(MVI_Sample!$A:$CC, $A227, B$1))))</f>
        <v/>
      </c>
      <c r="C227" s="60" t="str" cm="1">
        <f t="array" ref="C227">IF(ISBLANK($A227),"",TRIM(INDEX(MVI_Sample!$A:$CC,$A227, C$1)))</f>
        <v/>
      </c>
      <c r="D227" s="60" t="str" cm="1">
        <f t="array" ref="D227">IF(ISBLANK($A227),"",TRIM(INDEX(MVI_Sample!C:C,$A227)))</f>
        <v/>
      </c>
      <c r="E227" s="60" t="e">
        <f>VLOOKUP(B227,Country_Info!C$2:F$30,2, FALSE)</f>
        <v>#N/A</v>
      </c>
      <c r="F227" s="60" t="str" cm="1">
        <f t="array" ref="F227">IF(ISBLANK($A227),"",TRIM(INDEX(MVI_Sample!$A:$CC,$A227, F$1)))</f>
        <v/>
      </c>
      <c r="G227" s="60" t="e">
        <f>IF(VLOOKUP(B227, Country_Info!C$2:F$30, 3, FALSE)="", "", VLOOKUP(B227, Country_Info!C$2:F$30, 3, FALSE))</f>
        <v>#N/A</v>
      </c>
      <c r="H227" s="60" t="str" cm="1">
        <f t="array" ref="H227">IF(ISBLANK($A227),"",TRIM(INDEX(MVI_Sample!$A:$CC,$A227, H$1)))</f>
        <v/>
      </c>
      <c r="I227" s="104" t="str" cm="1">
        <f t="array" ref="I227">IF(ISBLANK($A227),"",TRIM(INDEX(MVI_Sample!$A:$CC,$A227, I$1)))</f>
        <v/>
      </c>
      <c r="J227" s="104" t="str" cm="1">
        <f t="array" ref="J227">IF(ISBLANK($A227),"",TRIM(INDEX(MVI_Sample!$A:$CC,$A227, J$1)))</f>
        <v/>
      </c>
      <c r="K227" s="104" t="str" cm="1">
        <f t="array" ref="K227">IF(ISBLANK($A227),"",TRIM(INDEX(MVI_Sample!$A:$CC,$A227, K$1)))</f>
        <v/>
      </c>
      <c r="L227" s="104" t="str" cm="1">
        <f t="array" ref="L227">IF(ISBLANK($A227),"",TRIM(INDEX(MVI_Sample!$A:$CC,$A227, L$1)))</f>
        <v/>
      </c>
      <c r="M227" s="104" t="str" cm="1">
        <f t="array" ref="M227">IF(ISBLANK($A227),"",TRIM(INDEX(MVI_Sample!$A:$CC,$A227, M$1)))</f>
        <v/>
      </c>
      <c r="N227" s="104" t="str" cm="1">
        <f t="array" ref="N227">IF(ISBLANK($A227),"",TRIM(INDEX(MVI_Sample!$A:$CC,$A227, N$1)))</f>
        <v/>
      </c>
      <c r="O227" s="104" t="str" cm="1">
        <f t="array" ref="O227">IF(ISBLANK($A227),"",TRIM(INDEX(MVI_Sample!$A:$CC,$A227, O$1)))</f>
        <v/>
      </c>
      <c r="P227" s="80" t="str" cm="1">
        <f t="array" ref="P227">IF(ISBLANK($A227),"",TRIM(INDEX(MVI_Sample!$A:$CC,$A227, P$1)))</f>
        <v/>
      </c>
      <c r="Q227" s="80" t="str" cm="1">
        <f t="array" ref="Q227">IF(ISBLANK($A227),"",TRIM(INDEX(MVI_Sample!$A:$CC,$A227, Q$1)))</f>
        <v/>
      </c>
      <c r="R227" s="104" t="str" cm="1">
        <f t="array" ref="R227">IF(ISBLANK($A227),"",TRIM(INDEX(MVI_Sample!$A:$CC,$A227, R$1)))</f>
        <v/>
      </c>
    </row>
    <row r="228" spans="1:18" ht="15.75" x14ac:dyDescent="0.25">
      <c r="A228" s="60"/>
      <c r="B228" s="60" t="str" cm="1">
        <f t="array" ref="B228">IF(ISBLANK($A228), "", TRIM(IF(ISNUMBER(SEARCH("%)", INDEX(MVI_Sample!$A:$CC, $A228, B$1))), LEFT(INDEX(MVI_Sample!$A:$CC, $A228, B$1), FIND("(", INDEX(MVI_Sample!$A:$CC, $A228, B$1)) - 2), INDEX(MVI_Sample!$A:$CC, $A228, B$1))))</f>
        <v/>
      </c>
      <c r="C228" s="60" t="str" cm="1">
        <f t="array" ref="C228">IF(ISBLANK($A228),"",TRIM(INDEX(MVI_Sample!$A:$CC,$A228, C$1)))</f>
        <v/>
      </c>
      <c r="D228" s="60" t="str" cm="1">
        <f t="array" ref="D228">IF(ISBLANK($A228),"",TRIM(INDEX(MVI_Sample!C:C,$A228)))</f>
        <v/>
      </c>
      <c r="E228" s="60" t="e">
        <f>VLOOKUP(B228,Country_Info!C$2:F$30,2, FALSE)</f>
        <v>#N/A</v>
      </c>
      <c r="F228" s="60" t="str" cm="1">
        <f t="array" ref="F228">IF(ISBLANK($A228),"",TRIM(INDEX(MVI_Sample!$A:$CC,$A228, F$1)))</f>
        <v/>
      </c>
      <c r="G228" s="60" t="e">
        <f>IF(VLOOKUP(B228, Country_Info!C$2:F$30, 3, FALSE)="", "", VLOOKUP(B228, Country_Info!C$2:F$30, 3, FALSE))</f>
        <v>#N/A</v>
      </c>
      <c r="H228" s="60" t="str" cm="1">
        <f t="array" ref="H228">IF(ISBLANK($A228),"",TRIM(INDEX(MVI_Sample!$A:$CC,$A228, H$1)))</f>
        <v/>
      </c>
      <c r="I228" s="104" t="str" cm="1">
        <f t="array" ref="I228">IF(ISBLANK($A228),"",TRIM(INDEX(MVI_Sample!$A:$CC,$A228, I$1)))</f>
        <v/>
      </c>
      <c r="J228" s="104" t="str" cm="1">
        <f t="array" ref="J228">IF(ISBLANK($A228),"",TRIM(INDEX(MVI_Sample!$A:$CC,$A228, J$1)))</f>
        <v/>
      </c>
      <c r="K228" s="104" t="str" cm="1">
        <f t="array" ref="K228">IF(ISBLANK($A228),"",TRIM(INDEX(MVI_Sample!$A:$CC,$A228, K$1)))</f>
        <v/>
      </c>
      <c r="L228" s="104" t="str" cm="1">
        <f t="array" ref="L228">IF(ISBLANK($A228),"",TRIM(INDEX(MVI_Sample!$A:$CC,$A228, L$1)))</f>
        <v/>
      </c>
      <c r="M228" s="104" t="str" cm="1">
        <f t="array" ref="M228">IF(ISBLANK($A228),"",TRIM(INDEX(MVI_Sample!$A:$CC,$A228, M$1)))</f>
        <v/>
      </c>
      <c r="N228" s="104" t="str" cm="1">
        <f t="array" ref="N228">IF(ISBLANK($A228),"",TRIM(INDEX(MVI_Sample!$A:$CC,$A228, N$1)))</f>
        <v/>
      </c>
      <c r="O228" s="104" t="str" cm="1">
        <f t="array" ref="O228">IF(ISBLANK($A228),"",TRIM(INDEX(MVI_Sample!$A:$CC,$A228, O$1)))</f>
        <v/>
      </c>
      <c r="P228" s="80" t="str" cm="1">
        <f t="array" ref="P228">IF(ISBLANK($A228),"",TRIM(INDEX(MVI_Sample!$A:$CC,$A228, P$1)))</f>
        <v/>
      </c>
      <c r="Q228" s="80" t="str" cm="1">
        <f t="array" ref="Q228">IF(ISBLANK($A228),"",TRIM(INDEX(MVI_Sample!$A:$CC,$A228, Q$1)))</f>
        <v/>
      </c>
      <c r="R228" s="104" t="str" cm="1">
        <f t="array" ref="R228">IF(ISBLANK($A228),"",TRIM(INDEX(MVI_Sample!$A:$CC,$A228, R$1)))</f>
        <v/>
      </c>
    </row>
    <row r="229" spans="1:18" ht="15.75" x14ac:dyDescent="0.25">
      <c r="A229" s="60"/>
      <c r="B229" s="60" t="str" cm="1">
        <f t="array" ref="B229">IF(ISBLANK($A229), "", TRIM(IF(ISNUMBER(SEARCH("%)", INDEX(MVI_Sample!$A:$CC, $A229, B$1))), LEFT(INDEX(MVI_Sample!$A:$CC, $A229, B$1), FIND("(", INDEX(MVI_Sample!$A:$CC, $A229, B$1)) - 2), INDEX(MVI_Sample!$A:$CC, $A229, B$1))))</f>
        <v/>
      </c>
      <c r="C229" s="60" t="str" cm="1">
        <f t="array" ref="C229">IF(ISBLANK($A229),"",TRIM(INDEX(MVI_Sample!$A:$CC,$A229, C$1)))</f>
        <v/>
      </c>
      <c r="D229" s="60" t="str" cm="1">
        <f t="array" ref="D229">IF(ISBLANK($A229),"",TRIM(INDEX(MVI_Sample!C:C,$A229)))</f>
        <v/>
      </c>
      <c r="E229" s="60" t="e">
        <f>VLOOKUP(B229,Country_Info!C$2:F$30,2, FALSE)</f>
        <v>#N/A</v>
      </c>
      <c r="F229" s="60" t="str" cm="1">
        <f t="array" ref="F229">IF(ISBLANK($A229),"",TRIM(INDEX(MVI_Sample!$A:$CC,$A229, F$1)))</f>
        <v/>
      </c>
      <c r="G229" s="60" t="e">
        <f>IF(VLOOKUP(B229, Country_Info!C$2:F$30, 3, FALSE)="", "", VLOOKUP(B229, Country_Info!C$2:F$30, 3, FALSE))</f>
        <v>#N/A</v>
      </c>
      <c r="H229" s="60" t="str" cm="1">
        <f t="array" ref="H229">IF(ISBLANK($A229),"",TRIM(INDEX(MVI_Sample!$A:$CC,$A229, H$1)))</f>
        <v/>
      </c>
      <c r="I229" s="104" t="str" cm="1">
        <f t="array" ref="I229">IF(ISBLANK($A229),"",TRIM(INDEX(MVI_Sample!$A:$CC,$A229, I$1)))</f>
        <v/>
      </c>
      <c r="J229" s="104" t="str" cm="1">
        <f t="array" ref="J229">IF(ISBLANK($A229),"",TRIM(INDEX(MVI_Sample!$A:$CC,$A229, J$1)))</f>
        <v/>
      </c>
      <c r="K229" s="104" t="str" cm="1">
        <f t="array" ref="K229">IF(ISBLANK($A229),"",TRIM(INDEX(MVI_Sample!$A:$CC,$A229, K$1)))</f>
        <v/>
      </c>
      <c r="L229" s="104" t="str" cm="1">
        <f t="array" ref="L229">IF(ISBLANK($A229),"",TRIM(INDEX(MVI_Sample!$A:$CC,$A229, L$1)))</f>
        <v/>
      </c>
      <c r="M229" s="104" t="str" cm="1">
        <f t="array" ref="M229">IF(ISBLANK($A229),"",TRIM(INDEX(MVI_Sample!$A:$CC,$A229, M$1)))</f>
        <v/>
      </c>
      <c r="N229" s="104" t="str" cm="1">
        <f t="array" ref="N229">IF(ISBLANK($A229),"",TRIM(INDEX(MVI_Sample!$A:$CC,$A229, N$1)))</f>
        <v/>
      </c>
      <c r="O229" s="104" t="str" cm="1">
        <f t="array" ref="O229">IF(ISBLANK($A229),"",TRIM(INDEX(MVI_Sample!$A:$CC,$A229, O$1)))</f>
        <v/>
      </c>
      <c r="P229" s="80" t="str" cm="1">
        <f t="array" ref="P229">IF(ISBLANK($A229),"",TRIM(INDEX(MVI_Sample!$A:$CC,$A229, P$1)))</f>
        <v/>
      </c>
      <c r="Q229" s="80" t="str" cm="1">
        <f t="array" ref="Q229">IF(ISBLANK($A229),"",TRIM(INDEX(MVI_Sample!$A:$CC,$A229, Q$1)))</f>
        <v/>
      </c>
      <c r="R229" s="104" t="str" cm="1">
        <f t="array" ref="R229">IF(ISBLANK($A229),"",TRIM(INDEX(MVI_Sample!$A:$CC,$A229, R$1)))</f>
        <v/>
      </c>
    </row>
    <row r="230" spans="1:18" ht="15.75" x14ac:dyDescent="0.25">
      <c r="A230" s="60"/>
      <c r="B230" s="60" t="str" cm="1">
        <f t="array" ref="B230">IF(ISBLANK($A230), "", TRIM(IF(ISNUMBER(SEARCH("%)", INDEX(MVI_Sample!$A:$CC, $A230, B$1))), LEFT(INDEX(MVI_Sample!$A:$CC, $A230, B$1), FIND("(", INDEX(MVI_Sample!$A:$CC, $A230, B$1)) - 2), INDEX(MVI_Sample!$A:$CC, $A230, B$1))))</f>
        <v/>
      </c>
      <c r="C230" s="60" t="str" cm="1">
        <f t="array" ref="C230">IF(ISBLANK($A230),"",TRIM(INDEX(MVI_Sample!$A:$CC,$A230, C$1)))</f>
        <v/>
      </c>
      <c r="D230" s="60" t="str" cm="1">
        <f t="array" ref="D230">IF(ISBLANK($A230),"",TRIM(INDEX(MVI_Sample!C:C,$A230)))</f>
        <v/>
      </c>
      <c r="E230" s="60" t="e">
        <f>VLOOKUP(B230,Country_Info!C$2:F$30,2, FALSE)</f>
        <v>#N/A</v>
      </c>
      <c r="F230" s="60" t="str" cm="1">
        <f t="array" ref="F230">IF(ISBLANK($A230),"",TRIM(INDEX(MVI_Sample!$A:$CC,$A230, F$1)))</f>
        <v/>
      </c>
      <c r="G230" s="60" t="e">
        <f>IF(VLOOKUP(B230, Country_Info!C$2:F$30, 3, FALSE)="", "", VLOOKUP(B230, Country_Info!C$2:F$30, 3, FALSE))</f>
        <v>#N/A</v>
      </c>
      <c r="H230" s="60" t="str" cm="1">
        <f t="array" ref="H230">IF(ISBLANK($A230),"",TRIM(INDEX(MVI_Sample!$A:$CC,$A230, H$1)))</f>
        <v/>
      </c>
      <c r="I230" s="104" t="str" cm="1">
        <f t="array" ref="I230">IF(ISBLANK($A230),"",TRIM(INDEX(MVI_Sample!$A:$CC,$A230, I$1)))</f>
        <v/>
      </c>
      <c r="J230" s="104" t="str" cm="1">
        <f t="array" ref="J230">IF(ISBLANK($A230),"",TRIM(INDEX(MVI_Sample!$A:$CC,$A230, J$1)))</f>
        <v/>
      </c>
      <c r="K230" s="104" t="str" cm="1">
        <f t="array" ref="K230">IF(ISBLANK($A230),"",TRIM(INDEX(MVI_Sample!$A:$CC,$A230, K$1)))</f>
        <v/>
      </c>
      <c r="L230" s="104" t="str" cm="1">
        <f t="array" ref="L230">IF(ISBLANK($A230),"",TRIM(INDEX(MVI_Sample!$A:$CC,$A230, L$1)))</f>
        <v/>
      </c>
      <c r="M230" s="104" t="str" cm="1">
        <f t="array" ref="M230">IF(ISBLANK($A230),"",TRIM(INDEX(MVI_Sample!$A:$CC,$A230, M$1)))</f>
        <v/>
      </c>
      <c r="N230" s="104" t="str" cm="1">
        <f t="array" ref="N230">IF(ISBLANK($A230),"",TRIM(INDEX(MVI_Sample!$A:$CC,$A230, N$1)))</f>
        <v/>
      </c>
      <c r="O230" s="104" t="str" cm="1">
        <f t="array" ref="O230">IF(ISBLANK($A230),"",TRIM(INDEX(MVI_Sample!$A:$CC,$A230, O$1)))</f>
        <v/>
      </c>
      <c r="P230" s="80" t="str" cm="1">
        <f t="array" ref="P230">IF(ISBLANK($A230),"",TRIM(INDEX(MVI_Sample!$A:$CC,$A230, P$1)))</f>
        <v/>
      </c>
      <c r="Q230" s="80" t="str" cm="1">
        <f t="array" ref="Q230">IF(ISBLANK($A230),"",TRIM(INDEX(MVI_Sample!$A:$CC,$A230, Q$1)))</f>
        <v/>
      </c>
      <c r="R230" s="104" t="str" cm="1">
        <f t="array" ref="R230">IF(ISBLANK($A230),"",TRIM(INDEX(MVI_Sample!$A:$CC,$A230, R$1)))</f>
        <v/>
      </c>
    </row>
    <row r="231" spans="1:18" ht="15.75" x14ac:dyDescent="0.25">
      <c r="A231" s="60"/>
      <c r="B231" s="60" t="str" cm="1">
        <f t="array" ref="B231">IF(ISBLANK($A231), "", TRIM(IF(ISNUMBER(SEARCH("%)", INDEX(MVI_Sample!$A:$CC, $A231, B$1))), LEFT(INDEX(MVI_Sample!$A:$CC, $A231, B$1), FIND("(", INDEX(MVI_Sample!$A:$CC, $A231, B$1)) - 2), INDEX(MVI_Sample!$A:$CC, $A231, B$1))))</f>
        <v/>
      </c>
      <c r="C231" s="60" t="str" cm="1">
        <f t="array" ref="C231">IF(ISBLANK($A231),"",TRIM(INDEX(MVI_Sample!$A:$CC,$A231, C$1)))</f>
        <v/>
      </c>
      <c r="D231" s="60" t="str" cm="1">
        <f t="array" ref="D231">IF(ISBLANK($A231),"",TRIM(INDEX(MVI_Sample!C:C,$A231)))</f>
        <v/>
      </c>
      <c r="E231" s="60" t="e">
        <f>VLOOKUP(B231,Country_Info!C$2:F$30,2, FALSE)</f>
        <v>#N/A</v>
      </c>
      <c r="F231" s="60" t="str" cm="1">
        <f t="array" ref="F231">IF(ISBLANK($A231),"",TRIM(INDEX(MVI_Sample!$A:$CC,$A231, F$1)))</f>
        <v/>
      </c>
      <c r="G231" s="60" t="e">
        <f>IF(VLOOKUP(B231, Country_Info!C$2:F$30, 3, FALSE)="", "", VLOOKUP(B231, Country_Info!C$2:F$30, 3, FALSE))</f>
        <v>#N/A</v>
      </c>
      <c r="H231" s="60" t="str" cm="1">
        <f t="array" ref="H231">IF(ISBLANK($A231),"",TRIM(INDEX(MVI_Sample!$A:$CC,$A231, H$1)))</f>
        <v/>
      </c>
      <c r="I231" s="104" t="str" cm="1">
        <f t="array" ref="I231">IF(ISBLANK($A231),"",TRIM(INDEX(MVI_Sample!$A:$CC,$A231, I$1)))</f>
        <v/>
      </c>
      <c r="J231" s="104" t="str" cm="1">
        <f t="array" ref="J231">IF(ISBLANK($A231),"",TRIM(INDEX(MVI_Sample!$A:$CC,$A231, J$1)))</f>
        <v/>
      </c>
      <c r="K231" s="104" t="str" cm="1">
        <f t="array" ref="K231">IF(ISBLANK($A231),"",TRIM(INDEX(MVI_Sample!$A:$CC,$A231, K$1)))</f>
        <v/>
      </c>
      <c r="L231" s="104" t="str" cm="1">
        <f t="array" ref="L231">IF(ISBLANK($A231),"",TRIM(INDEX(MVI_Sample!$A:$CC,$A231, L$1)))</f>
        <v/>
      </c>
      <c r="M231" s="104" t="str" cm="1">
        <f t="array" ref="M231">IF(ISBLANK($A231),"",TRIM(INDEX(MVI_Sample!$A:$CC,$A231, M$1)))</f>
        <v/>
      </c>
      <c r="N231" s="104" t="str" cm="1">
        <f t="array" ref="N231">IF(ISBLANK($A231),"",TRIM(INDEX(MVI_Sample!$A:$CC,$A231, N$1)))</f>
        <v/>
      </c>
      <c r="O231" s="104" t="str" cm="1">
        <f t="array" ref="O231">IF(ISBLANK($A231),"",TRIM(INDEX(MVI_Sample!$A:$CC,$A231, O$1)))</f>
        <v/>
      </c>
      <c r="P231" s="80" t="str" cm="1">
        <f t="array" ref="P231">IF(ISBLANK($A231),"",TRIM(INDEX(MVI_Sample!$A:$CC,$A231, P$1)))</f>
        <v/>
      </c>
      <c r="Q231" s="80" t="str" cm="1">
        <f t="array" ref="Q231">IF(ISBLANK($A231),"",TRIM(INDEX(MVI_Sample!$A:$CC,$A231, Q$1)))</f>
        <v/>
      </c>
      <c r="R231" s="104" t="str" cm="1">
        <f t="array" ref="R231">IF(ISBLANK($A231),"",TRIM(INDEX(MVI_Sample!$A:$CC,$A231, R$1)))</f>
        <v/>
      </c>
    </row>
    <row r="232" spans="1:18" ht="15.75" x14ac:dyDescent="0.25">
      <c r="A232" s="60"/>
      <c r="B232" s="60" t="str" cm="1">
        <f t="array" ref="B232">IF(ISBLANK($A232), "", TRIM(IF(ISNUMBER(SEARCH("%)", INDEX(MVI_Sample!$A:$CC, $A232, B$1))), LEFT(INDEX(MVI_Sample!$A:$CC, $A232, B$1), FIND("(", INDEX(MVI_Sample!$A:$CC, $A232, B$1)) - 2), INDEX(MVI_Sample!$A:$CC, $A232, B$1))))</f>
        <v/>
      </c>
      <c r="C232" s="60" t="str" cm="1">
        <f t="array" ref="C232">IF(ISBLANK($A232),"",TRIM(INDEX(MVI_Sample!$A:$CC,$A232, C$1)))</f>
        <v/>
      </c>
      <c r="D232" s="60" t="str" cm="1">
        <f t="array" ref="D232">IF(ISBLANK($A232),"",TRIM(INDEX(MVI_Sample!C:C,$A232)))</f>
        <v/>
      </c>
      <c r="E232" s="60" t="e">
        <f>VLOOKUP(B232,Country_Info!C$2:F$30,2, FALSE)</f>
        <v>#N/A</v>
      </c>
      <c r="F232" s="60" t="str" cm="1">
        <f t="array" ref="F232">IF(ISBLANK($A232),"",TRIM(INDEX(MVI_Sample!$A:$CC,$A232, F$1)))</f>
        <v/>
      </c>
      <c r="G232" s="60" t="e">
        <f>IF(VLOOKUP(B232, Country_Info!C$2:F$30, 3, FALSE)="", "", VLOOKUP(B232, Country_Info!C$2:F$30, 3, FALSE))</f>
        <v>#N/A</v>
      </c>
      <c r="H232" s="60" t="str" cm="1">
        <f t="array" ref="H232">IF(ISBLANK($A232),"",TRIM(INDEX(MVI_Sample!$A:$CC,$A232, H$1)))</f>
        <v/>
      </c>
      <c r="I232" s="104" t="str" cm="1">
        <f t="array" ref="I232">IF(ISBLANK($A232),"",TRIM(INDEX(MVI_Sample!$A:$CC,$A232, I$1)))</f>
        <v/>
      </c>
      <c r="J232" s="104" t="str" cm="1">
        <f t="array" ref="J232">IF(ISBLANK($A232),"",TRIM(INDEX(MVI_Sample!$A:$CC,$A232, J$1)))</f>
        <v/>
      </c>
      <c r="K232" s="104" t="str" cm="1">
        <f t="array" ref="K232">IF(ISBLANK($A232),"",TRIM(INDEX(MVI_Sample!$A:$CC,$A232, K$1)))</f>
        <v/>
      </c>
      <c r="L232" s="104" t="str" cm="1">
        <f t="array" ref="L232">IF(ISBLANK($A232),"",TRIM(INDEX(MVI_Sample!$A:$CC,$A232, L$1)))</f>
        <v/>
      </c>
      <c r="M232" s="104" t="str" cm="1">
        <f t="array" ref="M232">IF(ISBLANK($A232),"",TRIM(INDEX(MVI_Sample!$A:$CC,$A232, M$1)))</f>
        <v/>
      </c>
      <c r="N232" s="104" t="str" cm="1">
        <f t="array" ref="N232">IF(ISBLANK($A232),"",TRIM(INDEX(MVI_Sample!$A:$CC,$A232, N$1)))</f>
        <v/>
      </c>
      <c r="O232" s="104" t="str" cm="1">
        <f t="array" ref="O232">IF(ISBLANK($A232),"",TRIM(INDEX(MVI_Sample!$A:$CC,$A232, O$1)))</f>
        <v/>
      </c>
      <c r="P232" s="80" t="str" cm="1">
        <f t="array" ref="P232">IF(ISBLANK($A232),"",TRIM(INDEX(MVI_Sample!$A:$CC,$A232, P$1)))</f>
        <v/>
      </c>
      <c r="Q232" s="80" t="str" cm="1">
        <f t="array" ref="Q232">IF(ISBLANK($A232),"",TRIM(INDEX(MVI_Sample!$A:$CC,$A232, Q$1)))</f>
        <v/>
      </c>
      <c r="R232" s="104" t="str" cm="1">
        <f t="array" ref="R232">IF(ISBLANK($A232),"",TRIM(INDEX(MVI_Sample!$A:$CC,$A232, R$1)))</f>
        <v/>
      </c>
    </row>
    <row r="233" spans="1:18" ht="15.75" x14ac:dyDescent="0.25">
      <c r="A233" s="60"/>
      <c r="B233" s="60" t="str" cm="1">
        <f t="array" ref="B233">IF(ISBLANK($A233), "", TRIM(IF(ISNUMBER(SEARCH("%)", INDEX(MVI_Sample!$A:$CC, $A233, B$1))), LEFT(INDEX(MVI_Sample!$A:$CC, $A233, B$1), FIND("(", INDEX(MVI_Sample!$A:$CC, $A233, B$1)) - 2), INDEX(MVI_Sample!$A:$CC, $A233, B$1))))</f>
        <v/>
      </c>
      <c r="C233" s="60" t="str" cm="1">
        <f t="array" ref="C233">IF(ISBLANK($A233),"",TRIM(INDEX(MVI_Sample!$A:$CC,$A233, C$1)))</f>
        <v/>
      </c>
      <c r="D233" s="60" t="str" cm="1">
        <f t="array" ref="D233">IF(ISBLANK($A233),"",TRIM(INDEX(MVI_Sample!C:C,$A233)))</f>
        <v/>
      </c>
      <c r="E233" s="60" t="e">
        <f>VLOOKUP(B233,Country_Info!C$2:F$30,2, FALSE)</f>
        <v>#N/A</v>
      </c>
      <c r="F233" s="60" t="str" cm="1">
        <f t="array" ref="F233">IF(ISBLANK($A233),"",TRIM(INDEX(MVI_Sample!$A:$CC,$A233, F$1)))</f>
        <v/>
      </c>
      <c r="G233" s="60" t="e">
        <f>IF(VLOOKUP(B233, Country_Info!C$2:F$30, 3, FALSE)="", "", VLOOKUP(B233, Country_Info!C$2:F$30, 3, FALSE))</f>
        <v>#N/A</v>
      </c>
      <c r="H233" s="60" t="str" cm="1">
        <f t="array" ref="H233">IF(ISBLANK($A233),"",TRIM(INDEX(MVI_Sample!$A:$CC,$A233, H$1)))</f>
        <v/>
      </c>
      <c r="I233" s="104" t="str" cm="1">
        <f t="array" ref="I233">IF(ISBLANK($A233),"",TRIM(INDEX(MVI_Sample!$A:$CC,$A233, I$1)))</f>
        <v/>
      </c>
      <c r="J233" s="104" t="str" cm="1">
        <f t="array" ref="J233">IF(ISBLANK($A233),"",TRIM(INDEX(MVI_Sample!$A:$CC,$A233, J$1)))</f>
        <v/>
      </c>
      <c r="K233" s="104" t="str" cm="1">
        <f t="array" ref="K233">IF(ISBLANK($A233),"",TRIM(INDEX(MVI_Sample!$A:$CC,$A233, K$1)))</f>
        <v/>
      </c>
      <c r="L233" s="104" t="str" cm="1">
        <f t="array" ref="L233">IF(ISBLANK($A233),"",TRIM(INDEX(MVI_Sample!$A:$CC,$A233, L$1)))</f>
        <v/>
      </c>
      <c r="M233" s="104" t="str" cm="1">
        <f t="array" ref="M233">IF(ISBLANK($A233),"",TRIM(INDEX(MVI_Sample!$A:$CC,$A233, M$1)))</f>
        <v/>
      </c>
      <c r="N233" s="104" t="str" cm="1">
        <f t="array" ref="N233">IF(ISBLANK($A233),"",TRIM(INDEX(MVI_Sample!$A:$CC,$A233, N$1)))</f>
        <v/>
      </c>
      <c r="O233" s="104" t="str" cm="1">
        <f t="array" ref="O233">IF(ISBLANK($A233),"",TRIM(INDEX(MVI_Sample!$A:$CC,$A233, O$1)))</f>
        <v/>
      </c>
      <c r="P233" s="80" t="str" cm="1">
        <f t="array" ref="P233">IF(ISBLANK($A233),"",TRIM(INDEX(MVI_Sample!$A:$CC,$A233, P$1)))</f>
        <v/>
      </c>
      <c r="Q233" s="80" t="str" cm="1">
        <f t="array" ref="Q233">IF(ISBLANK($A233),"",TRIM(INDEX(MVI_Sample!$A:$CC,$A233, Q$1)))</f>
        <v/>
      </c>
      <c r="R233" s="104" t="str" cm="1">
        <f t="array" ref="R233">IF(ISBLANK($A233),"",TRIM(INDEX(MVI_Sample!$A:$CC,$A233, R$1)))</f>
        <v/>
      </c>
    </row>
    <row r="234" spans="1:18" ht="15.75" x14ac:dyDescent="0.25">
      <c r="A234" s="60"/>
      <c r="B234" s="60" t="str" cm="1">
        <f t="array" ref="B234">IF(ISBLANK($A234), "", TRIM(IF(ISNUMBER(SEARCH("%)", INDEX(MVI_Sample!$A:$CC, $A234, B$1))), LEFT(INDEX(MVI_Sample!$A:$CC, $A234, B$1), FIND("(", INDEX(MVI_Sample!$A:$CC, $A234, B$1)) - 2), INDEX(MVI_Sample!$A:$CC, $A234, B$1))))</f>
        <v/>
      </c>
      <c r="C234" s="60" t="str" cm="1">
        <f t="array" ref="C234">IF(ISBLANK($A234),"",TRIM(INDEX(MVI_Sample!$A:$CC,$A234, C$1)))</f>
        <v/>
      </c>
      <c r="D234" s="60" t="str" cm="1">
        <f t="array" ref="D234">IF(ISBLANK($A234),"",TRIM(INDEX(MVI_Sample!C:C,$A234)))</f>
        <v/>
      </c>
      <c r="E234" s="60" t="e">
        <f>VLOOKUP(B234,Country_Info!C$2:F$30,2, FALSE)</f>
        <v>#N/A</v>
      </c>
      <c r="F234" s="60" t="str" cm="1">
        <f t="array" ref="F234">IF(ISBLANK($A234),"",TRIM(INDEX(MVI_Sample!$A:$CC,$A234, F$1)))</f>
        <v/>
      </c>
      <c r="G234" s="60" t="e">
        <f>IF(VLOOKUP(B234, Country_Info!C$2:F$30, 3, FALSE)="", "", VLOOKUP(B234, Country_Info!C$2:F$30, 3, FALSE))</f>
        <v>#N/A</v>
      </c>
      <c r="H234" s="60" t="str" cm="1">
        <f t="array" ref="H234">IF(ISBLANK($A234),"",TRIM(INDEX(MVI_Sample!$A:$CC,$A234, H$1)))</f>
        <v/>
      </c>
      <c r="I234" s="104" t="str" cm="1">
        <f t="array" ref="I234">IF(ISBLANK($A234),"",TRIM(INDEX(MVI_Sample!$A:$CC,$A234, I$1)))</f>
        <v/>
      </c>
      <c r="J234" s="104" t="str" cm="1">
        <f t="array" ref="J234">IF(ISBLANK($A234),"",TRIM(INDEX(MVI_Sample!$A:$CC,$A234, J$1)))</f>
        <v/>
      </c>
      <c r="K234" s="104" t="str" cm="1">
        <f t="array" ref="K234">IF(ISBLANK($A234),"",TRIM(INDEX(MVI_Sample!$A:$CC,$A234, K$1)))</f>
        <v/>
      </c>
      <c r="L234" s="104" t="str" cm="1">
        <f t="array" ref="L234">IF(ISBLANK($A234),"",TRIM(INDEX(MVI_Sample!$A:$CC,$A234, L$1)))</f>
        <v/>
      </c>
      <c r="M234" s="104" t="str" cm="1">
        <f t="array" ref="M234">IF(ISBLANK($A234),"",TRIM(INDEX(MVI_Sample!$A:$CC,$A234, M$1)))</f>
        <v/>
      </c>
      <c r="N234" s="104" t="str" cm="1">
        <f t="array" ref="N234">IF(ISBLANK($A234),"",TRIM(INDEX(MVI_Sample!$A:$CC,$A234, N$1)))</f>
        <v/>
      </c>
      <c r="O234" s="104" t="str" cm="1">
        <f t="array" ref="O234">IF(ISBLANK($A234),"",TRIM(INDEX(MVI_Sample!$A:$CC,$A234, O$1)))</f>
        <v/>
      </c>
      <c r="P234" s="80" t="str" cm="1">
        <f t="array" ref="P234">IF(ISBLANK($A234),"",TRIM(INDEX(MVI_Sample!$A:$CC,$A234, P$1)))</f>
        <v/>
      </c>
      <c r="Q234" s="80" t="str" cm="1">
        <f t="array" ref="Q234">IF(ISBLANK($A234),"",TRIM(INDEX(MVI_Sample!$A:$CC,$A234, Q$1)))</f>
        <v/>
      </c>
      <c r="R234" s="104" t="str" cm="1">
        <f t="array" ref="R234">IF(ISBLANK($A234),"",TRIM(INDEX(MVI_Sample!$A:$CC,$A234, R$1)))</f>
        <v/>
      </c>
    </row>
    <row r="235" spans="1:18" ht="15.75" x14ac:dyDescent="0.25">
      <c r="A235" s="60"/>
      <c r="B235" s="60" t="str" cm="1">
        <f t="array" ref="B235">IF(ISBLANK($A235), "", TRIM(IF(ISNUMBER(SEARCH("%)", INDEX(MVI_Sample!$A:$CC, $A235, B$1))), LEFT(INDEX(MVI_Sample!$A:$CC, $A235, B$1), FIND("(", INDEX(MVI_Sample!$A:$CC, $A235, B$1)) - 2), INDEX(MVI_Sample!$A:$CC, $A235, B$1))))</f>
        <v/>
      </c>
      <c r="C235" s="60" t="str" cm="1">
        <f t="array" ref="C235">IF(ISBLANK($A235),"",TRIM(INDEX(MVI_Sample!$A:$CC,$A235, C$1)))</f>
        <v/>
      </c>
      <c r="D235" s="60" t="str" cm="1">
        <f t="array" ref="D235">IF(ISBLANK($A235),"",TRIM(INDEX(MVI_Sample!C:C,$A235)))</f>
        <v/>
      </c>
      <c r="E235" s="60" t="e">
        <f>VLOOKUP(B235,Country_Info!C$2:F$30,2, FALSE)</f>
        <v>#N/A</v>
      </c>
      <c r="F235" s="60" t="str" cm="1">
        <f t="array" ref="F235">IF(ISBLANK($A235),"",TRIM(INDEX(MVI_Sample!$A:$CC,$A235, F$1)))</f>
        <v/>
      </c>
      <c r="G235" s="60" t="e">
        <f>IF(VLOOKUP(B235, Country_Info!C$2:F$30, 3, FALSE)="", "", VLOOKUP(B235, Country_Info!C$2:F$30, 3, FALSE))</f>
        <v>#N/A</v>
      </c>
      <c r="H235" s="60" t="str" cm="1">
        <f t="array" ref="H235">IF(ISBLANK($A235),"",TRIM(INDEX(MVI_Sample!$A:$CC,$A235, H$1)))</f>
        <v/>
      </c>
      <c r="I235" s="104" t="str" cm="1">
        <f t="array" ref="I235">IF(ISBLANK($A235),"",TRIM(INDEX(MVI_Sample!$A:$CC,$A235, I$1)))</f>
        <v/>
      </c>
      <c r="J235" s="104" t="str" cm="1">
        <f t="array" ref="J235">IF(ISBLANK($A235),"",TRIM(INDEX(MVI_Sample!$A:$CC,$A235, J$1)))</f>
        <v/>
      </c>
      <c r="K235" s="104" t="str" cm="1">
        <f t="array" ref="K235">IF(ISBLANK($A235),"",TRIM(INDEX(MVI_Sample!$A:$CC,$A235, K$1)))</f>
        <v/>
      </c>
      <c r="L235" s="104" t="str" cm="1">
        <f t="array" ref="L235">IF(ISBLANK($A235),"",TRIM(INDEX(MVI_Sample!$A:$CC,$A235, L$1)))</f>
        <v/>
      </c>
      <c r="M235" s="104" t="str" cm="1">
        <f t="array" ref="M235">IF(ISBLANK($A235),"",TRIM(INDEX(MVI_Sample!$A:$CC,$A235, M$1)))</f>
        <v/>
      </c>
      <c r="N235" s="104" t="str" cm="1">
        <f t="array" ref="N235">IF(ISBLANK($A235),"",TRIM(INDEX(MVI_Sample!$A:$CC,$A235, N$1)))</f>
        <v/>
      </c>
      <c r="O235" s="104" t="str" cm="1">
        <f t="array" ref="O235">IF(ISBLANK($A235),"",TRIM(INDEX(MVI_Sample!$A:$CC,$A235, O$1)))</f>
        <v/>
      </c>
      <c r="P235" s="80" t="str" cm="1">
        <f t="array" ref="P235">IF(ISBLANK($A235),"",TRIM(INDEX(MVI_Sample!$A:$CC,$A235, P$1)))</f>
        <v/>
      </c>
      <c r="Q235" s="80" t="str" cm="1">
        <f t="array" ref="Q235">IF(ISBLANK($A235),"",TRIM(INDEX(MVI_Sample!$A:$CC,$A235, Q$1)))</f>
        <v/>
      </c>
      <c r="R235" s="104" t="str" cm="1">
        <f t="array" ref="R235">IF(ISBLANK($A235),"",TRIM(INDEX(MVI_Sample!$A:$CC,$A235, R$1)))</f>
        <v/>
      </c>
    </row>
    <row r="236" spans="1:18" ht="15.75" x14ac:dyDescent="0.25">
      <c r="A236" s="60"/>
      <c r="B236" s="60" t="str" cm="1">
        <f t="array" ref="B236">IF(ISBLANK($A236), "", TRIM(IF(ISNUMBER(SEARCH("%)", INDEX(MVI_Sample!$A:$CC, $A236, B$1))), LEFT(INDEX(MVI_Sample!$A:$CC, $A236, B$1), FIND("(", INDEX(MVI_Sample!$A:$CC, $A236, B$1)) - 2), INDEX(MVI_Sample!$A:$CC, $A236, B$1))))</f>
        <v/>
      </c>
      <c r="C236" s="60" t="str" cm="1">
        <f t="array" ref="C236">IF(ISBLANK($A236),"",TRIM(INDEX(MVI_Sample!$A:$CC,$A236, C$1)))</f>
        <v/>
      </c>
      <c r="D236" s="60" t="str" cm="1">
        <f t="array" ref="D236">IF(ISBLANK($A236),"",TRIM(INDEX(MVI_Sample!C:C,$A236)))</f>
        <v/>
      </c>
      <c r="E236" s="60" t="e">
        <f>VLOOKUP(B236,Country_Info!C$2:F$30,2, FALSE)</f>
        <v>#N/A</v>
      </c>
      <c r="F236" s="60" t="str" cm="1">
        <f t="array" ref="F236">IF(ISBLANK($A236),"",TRIM(INDEX(MVI_Sample!$A:$CC,$A236, F$1)))</f>
        <v/>
      </c>
      <c r="G236" s="60" t="e">
        <f>IF(VLOOKUP(B236, Country_Info!C$2:F$30, 3, FALSE)="", "", VLOOKUP(B236, Country_Info!C$2:F$30, 3, FALSE))</f>
        <v>#N/A</v>
      </c>
      <c r="H236" s="60" t="str" cm="1">
        <f t="array" ref="H236">IF(ISBLANK($A236),"",TRIM(INDEX(MVI_Sample!$A:$CC,$A236, H$1)))</f>
        <v/>
      </c>
      <c r="I236" s="104" t="str" cm="1">
        <f t="array" ref="I236">IF(ISBLANK($A236),"",TRIM(INDEX(MVI_Sample!$A:$CC,$A236, I$1)))</f>
        <v/>
      </c>
      <c r="J236" s="104" t="str" cm="1">
        <f t="array" ref="J236">IF(ISBLANK($A236),"",TRIM(INDEX(MVI_Sample!$A:$CC,$A236, J$1)))</f>
        <v/>
      </c>
      <c r="K236" s="104" t="str" cm="1">
        <f t="array" ref="K236">IF(ISBLANK($A236),"",TRIM(INDEX(MVI_Sample!$A:$CC,$A236, K$1)))</f>
        <v/>
      </c>
      <c r="L236" s="104" t="str" cm="1">
        <f t="array" ref="L236">IF(ISBLANK($A236),"",TRIM(INDEX(MVI_Sample!$A:$CC,$A236, L$1)))</f>
        <v/>
      </c>
      <c r="M236" s="104" t="str" cm="1">
        <f t="array" ref="M236">IF(ISBLANK($A236),"",TRIM(INDEX(MVI_Sample!$A:$CC,$A236, M$1)))</f>
        <v/>
      </c>
      <c r="N236" s="104" t="str" cm="1">
        <f t="array" ref="N236">IF(ISBLANK($A236),"",TRIM(INDEX(MVI_Sample!$A:$CC,$A236, N$1)))</f>
        <v/>
      </c>
      <c r="O236" s="104" t="str" cm="1">
        <f t="array" ref="O236">IF(ISBLANK($A236),"",TRIM(INDEX(MVI_Sample!$A:$CC,$A236, O$1)))</f>
        <v/>
      </c>
      <c r="P236" s="80" t="str" cm="1">
        <f t="array" ref="P236">IF(ISBLANK($A236),"",TRIM(INDEX(MVI_Sample!$A:$CC,$A236, P$1)))</f>
        <v/>
      </c>
      <c r="Q236" s="80" t="str" cm="1">
        <f t="array" ref="Q236">IF(ISBLANK($A236),"",TRIM(INDEX(MVI_Sample!$A:$CC,$A236, Q$1)))</f>
        <v/>
      </c>
      <c r="R236" s="104" t="str" cm="1">
        <f t="array" ref="R236">IF(ISBLANK($A236),"",TRIM(INDEX(MVI_Sample!$A:$CC,$A236, R$1)))</f>
        <v/>
      </c>
    </row>
    <row r="237" spans="1:18" ht="15.75" x14ac:dyDescent="0.25">
      <c r="A237" s="60"/>
      <c r="B237" s="60" t="str" cm="1">
        <f t="array" ref="B237">IF(ISBLANK($A237), "", TRIM(IF(ISNUMBER(SEARCH("%)", INDEX(MVI_Sample!$A:$CC, $A237, B$1))), LEFT(INDEX(MVI_Sample!$A:$CC, $A237, B$1), FIND("(", INDEX(MVI_Sample!$A:$CC, $A237, B$1)) - 2), INDEX(MVI_Sample!$A:$CC, $A237, B$1))))</f>
        <v/>
      </c>
      <c r="C237" s="60" t="str" cm="1">
        <f t="array" ref="C237">IF(ISBLANK($A237),"",TRIM(INDEX(MVI_Sample!$A:$CC,$A237, C$1)))</f>
        <v/>
      </c>
      <c r="D237" s="60" t="str" cm="1">
        <f t="array" ref="D237">IF(ISBLANK($A237),"",TRIM(INDEX(MVI_Sample!C:C,$A237)))</f>
        <v/>
      </c>
      <c r="E237" s="60" t="e">
        <f>VLOOKUP(B237,Country_Info!C$2:F$30,2, FALSE)</f>
        <v>#N/A</v>
      </c>
      <c r="F237" s="60" t="str" cm="1">
        <f t="array" ref="F237">IF(ISBLANK($A237),"",TRIM(INDEX(MVI_Sample!$A:$CC,$A237, F$1)))</f>
        <v/>
      </c>
      <c r="G237" s="60" t="e">
        <f>IF(VLOOKUP(B237, Country_Info!C$2:F$30, 3, FALSE)="", "", VLOOKUP(B237, Country_Info!C$2:F$30, 3, FALSE))</f>
        <v>#N/A</v>
      </c>
      <c r="H237" s="60" t="str" cm="1">
        <f t="array" ref="H237">IF(ISBLANK($A237),"",TRIM(INDEX(MVI_Sample!$A:$CC,$A237, H$1)))</f>
        <v/>
      </c>
      <c r="I237" s="104" t="str" cm="1">
        <f t="array" ref="I237">IF(ISBLANK($A237),"",TRIM(INDEX(MVI_Sample!$A:$CC,$A237, I$1)))</f>
        <v/>
      </c>
      <c r="J237" s="104" t="str" cm="1">
        <f t="array" ref="J237">IF(ISBLANK($A237),"",TRIM(INDEX(MVI_Sample!$A:$CC,$A237, J$1)))</f>
        <v/>
      </c>
      <c r="K237" s="104" t="str" cm="1">
        <f t="array" ref="K237">IF(ISBLANK($A237),"",TRIM(INDEX(MVI_Sample!$A:$CC,$A237, K$1)))</f>
        <v/>
      </c>
      <c r="L237" s="104" t="str" cm="1">
        <f t="array" ref="L237">IF(ISBLANK($A237),"",TRIM(INDEX(MVI_Sample!$A:$CC,$A237, L$1)))</f>
        <v/>
      </c>
      <c r="M237" s="104" t="str" cm="1">
        <f t="array" ref="M237">IF(ISBLANK($A237),"",TRIM(INDEX(MVI_Sample!$A:$CC,$A237, M$1)))</f>
        <v/>
      </c>
      <c r="N237" s="104" t="str" cm="1">
        <f t="array" ref="N237">IF(ISBLANK($A237),"",TRIM(INDEX(MVI_Sample!$A:$CC,$A237, N$1)))</f>
        <v/>
      </c>
      <c r="O237" s="104" t="str" cm="1">
        <f t="array" ref="O237">IF(ISBLANK($A237),"",TRIM(INDEX(MVI_Sample!$A:$CC,$A237, O$1)))</f>
        <v/>
      </c>
      <c r="P237" s="80" t="str" cm="1">
        <f t="array" ref="P237">IF(ISBLANK($A237),"",TRIM(INDEX(MVI_Sample!$A:$CC,$A237, P$1)))</f>
        <v/>
      </c>
      <c r="Q237" s="80" t="str" cm="1">
        <f t="array" ref="Q237">IF(ISBLANK($A237),"",TRIM(INDEX(MVI_Sample!$A:$CC,$A237, Q$1)))</f>
        <v/>
      </c>
      <c r="R237" s="104" t="str" cm="1">
        <f t="array" ref="R237">IF(ISBLANK($A237),"",TRIM(INDEX(MVI_Sample!$A:$CC,$A237, R$1)))</f>
        <v/>
      </c>
    </row>
    <row r="238" spans="1:18" ht="15.75" x14ac:dyDescent="0.25">
      <c r="A238" s="60"/>
      <c r="B238" s="60" t="str" cm="1">
        <f t="array" ref="B238">IF(ISBLANK($A238), "", TRIM(IF(ISNUMBER(SEARCH("%)", INDEX(MVI_Sample!$A:$CC, $A238, B$1))), LEFT(INDEX(MVI_Sample!$A:$CC, $A238, B$1), FIND("(", INDEX(MVI_Sample!$A:$CC, $A238, B$1)) - 2), INDEX(MVI_Sample!$A:$CC, $A238, B$1))))</f>
        <v/>
      </c>
      <c r="C238" s="60" t="str" cm="1">
        <f t="array" ref="C238">IF(ISBLANK($A238),"",TRIM(INDEX(MVI_Sample!$A:$CC,$A238, C$1)))</f>
        <v/>
      </c>
      <c r="D238" s="60" t="str" cm="1">
        <f t="array" ref="D238">IF(ISBLANK($A238),"",TRIM(INDEX(MVI_Sample!C:C,$A238)))</f>
        <v/>
      </c>
      <c r="E238" s="60" t="e">
        <f>VLOOKUP(B238,Country_Info!C$2:F$30,2, FALSE)</f>
        <v>#N/A</v>
      </c>
      <c r="F238" s="60" t="str" cm="1">
        <f t="array" ref="F238">IF(ISBLANK($A238),"",TRIM(INDEX(MVI_Sample!$A:$CC,$A238, F$1)))</f>
        <v/>
      </c>
      <c r="G238" s="60" t="e">
        <f>IF(VLOOKUP(B238, Country_Info!C$2:F$30, 3, FALSE)="", "", VLOOKUP(B238, Country_Info!C$2:F$30, 3, FALSE))</f>
        <v>#N/A</v>
      </c>
      <c r="H238" s="60" t="str" cm="1">
        <f t="array" ref="H238">IF(ISBLANK($A238),"",TRIM(INDEX(MVI_Sample!$A:$CC,$A238, H$1)))</f>
        <v/>
      </c>
      <c r="I238" s="104" t="str" cm="1">
        <f t="array" ref="I238">IF(ISBLANK($A238),"",TRIM(INDEX(MVI_Sample!$A:$CC,$A238, I$1)))</f>
        <v/>
      </c>
      <c r="J238" s="104" t="str" cm="1">
        <f t="array" ref="J238">IF(ISBLANK($A238),"",TRIM(INDEX(MVI_Sample!$A:$CC,$A238, J$1)))</f>
        <v/>
      </c>
      <c r="K238" s="104" t="str" cm="1">
        <f t="array" ref="K238">IF(ISBLANK($A238),"",TRIM(INDEX(MVI_Sample!$A:$CC,$A238, K$1)))</f>
        <v/>
      </c>
      <c r="L238" s="104" t="str" cm="1">
        <f t="array" ref="L238">IF(ISBLANK($A238),"",TRIM(INDEX(MVI_Sample!$A:$CC,$A238, L$1)))</f>
        <v/>
      </c>
      <c r="M238" s="104" t="str" cm="1">
        <f t="array" ref="M238">IF(ISBLANK($A238),"",TRIM(INDEX(MVI_Sample!$A:$CC,$A238, M$1)))</f>
        <v/>
      </c>
      <c r="N238" s="104" t="str" cm="1">
        <f t="array" ref="N238">IF(ISBLANK($A238),"",TRIM(INDEX(MVI_Sample!$A:$CC,$A238, N$1)))</f>
        <v/>
      </c>
      <c r="O238" s="104" t="str" cm="1">
        <f t="array" ref="O238">IF(ISBLANK($A238),"",TRIM(INDEX(MVI_Sample!$A:$CC,$A238, O$1)))</f>
        <v/>
      </c>
      <c r="P238" s="80" t="str" cm="1">
        <f t="array" ref="P238">IF(ISBLANK($A238),"",TRIM(INDEX(MVI_Sample!$A:$CC,$A238, P$1)))</f>
        <v/>
      </c>
      <c r="Q238" s="80" t="str" cm="1">
        <f t="array" ref="Q238">IF(ISBLANK($A238),"",TRIM(INDEX(MVI_Sample!$A:$CC,$A238, Q$1)))</f>
        <v/>
      </c>
      <c r="R238" s="104" t="str" cm="1">
        <f t="array" ref="R238">IF(ISBLANK($A238),"",TRIM(INDEX(MVI_Sample!$A:$CC,$A238, R$1)))</f>
        <v/>
      </c>
    </row>
    <row r="239" spans="1:18" ht="15.75" x14ac:dyDescent="0.25">
      <c r="A239" s="60"/>
      <c r="B239" s="60" t="str" cm="1">
        <f t="array" ref="B239">IF(ISBLANK($A239), "", TRIM(IF(ISNUMBER(SEARCH("%)", INDEX(MVI_Sample!$A:$CC, $A239, B$1))), LEFT(INDEX(MVI_Sample!$A:$CC, $A239, B$1), FIND("(", INDEX(MVI_Sample!$A:$CC, $A239, B$1)) - 2), INDEX(MVI_Sample!$A:$CC, $A239, B$1))))</f>
        <v/>
      </c>
      <c r="C239" s="60" t="str" cm="1">
        <f t="array" ref="C239">IF(ISBLANK($A239),"",TRIM(INDEX(MVI_Sample!$A:$CC,$A239, C$1)))</f>
        <v/>
      </c>
      <c r="D239" s="60" t="str" cm="1">
        <f t="array" ref="D239">IF(ISBLANK($A239),"",TRIM(INDEX(MVI_Sample!C:C,$A239)))</f>
        <v/>
      </c>
      <c r="E239" s="60" t="e">
        <f>VLOOKUP(B239,Country_Info!C$2:F$30,2, FALSE)</f>
        <v>#N/A</v>
      </c>
      <c r="F239" s="60" t="str" cm="1">
        <f t="array" ref="F239">IF(ISBLANK($A239),"",TRIM(INDEX(MVI_Sample!$A:$CC,$A239, F$1)))</f>
        <v/>
      </c>
      <c r="G239" s="60" t="e">
        <f>IF(VLOOKUP(B239, Country_Info!C$2:F$30, 3, FALSE)="", "", VLOOKUP(B239, Country_Info!C$2:F$30, 3, FALSE))</f>
        <v>#N/A</v>
      </c>
      <c r="H239" s="60" t="str" cm="1">
        <f t="array" ref="H239">IF(ISBLANK($A239),"",TRIM(INDEX(MVI_Sample!$A:$CC,$A239, H$1)))</f>
        <v/>
      </c>
      <c r="I239" s="104" t="str" cm="1">
        <f t="array" ref="I239">IF(ISBLANK($A239),"",TRIM(INDEX(MVI_Sample!$A:$CC,$A239, I$1)))</f>
        <v/>
      </c>
      <c r="J239" s="104" t="str" cm="1">
        <f t="array" ref="J239">IF(ISBLANK($A239),"",TRIM(INDEX(MVI_Sample!$A:$CC,$A239, J$1)))</f>
        <v/>
      </c>
      <c r="K239" s="104" t="str" cm="1">
        <f t="array" ref="K239">IF(ISBLANK($A239),"",TRIM(INDEX(MVI_Sample!$A:$CC,$A239, K$1)))</f>
        <v/>
      </c>
      <c r="L239" s="104" t="str" cm="1">
        <f t="array" ref="L239">IF(ISBLANK($A239),"",TRIM(INDEX(MVI_Sample!$A:$CC,$A239, L$1)))</f>
        <v/>
      </c>
      <c r="M239" s="104" t="str" cm="1">
        <f t="array" ref="M239">IF(ISBLANK($A239),"",TRIM(INDEX(MVI_Sample!$A:$CC,$A239, M$1)))</f>
        <v/>
      </c>
      <c r="N239" s="104" t="str" cm="1">
        <f t="array" ref="N239">IF(ISBLANK($A239),"",TRIM(INDEX(MVI_Sample!$A:$CC,$A239, N$1)))</f>
        <v/>
      </c>
      <c r="O239" s="104" t="str" cm="1">
        <f t="array" ref="O239">IF(ISBLANK($A239),"",TRIM(INDEX(MVI_Sample!$A:$CC,$A239, O$1)))</f>
        <v/>
      </c>
      <c r="P239" s="80" t="str" cm="1">
        <f t="array" ref="P239">IF(ISBLANK($A239),"",TRIM(INDEX(MVI_Sample!$A:$CC,$A239, P$1)))</f>
        <v/>
      </c>
      <c r="Q239" s="80" t="str" cm="1">
        <f t="array" ref="Q239">IF(ISBLANK($A239),"",TRIM(INDEX(MVI_Sample!$A:$CC,$A239, Q$1)))</f>
        <v/>
      </c>
      <c r="R239" s="104" t="str" cm="1">
        <f t="array" ref="R239">IF(ISBLANK($A239),"",TRIM(INDEX(MVI_Sample!$A:$CC,$A239, R$1)))</f>
        <v/>
      </c>
    </row>
    <row r="240" spans="1:18" ht="15.75" x14ac:dyDescent="0.25">
      <c r="A240" s="60"/>
      <c r="B240" s="60" t="str" cm="1">
        <f t="array" ref="B240">IF(ISBLANK($A240), "", TRIM(IF(ISNUMBER(SEARCH("%)", INDEX(MVI_Sample!$A:$CC, $A240, B$1))), LEFT(INDEX(MVI_Sample!$A:$CC, $A240, B$1), FIND("(", INDEX(MVI_Sample!$A:$CC, $A240, B$1)) - 2), INDEX(MVI_Sample!$A:$CC, $A240, B$1))))</f>
        <v/>
      </c>
      <c r="C240" s="60" t="str" cm="1">
        <f t="array" ref="C240">IF(ISBLANK($A240),"",TRIM(INDEX(MVI_Sample!$A:$CC,$A240, C$1)))</f>
        <v/>
      </c>
      <c r="D240" s="60" t="str" cm="1">
        <f t="array" ref="D240">IF(ISBLANK($A240),"",TRIM(INDEX(MVI_Sample!C:C,$A240)))</f>
        <v/>
      </c>
      <c r="E240" s="60" t="e">
        <f>VLOOKUP(B240,Country_Info!C$2:F$30,2, FALSE)</f>
        <v>#N/A</v>
      </c>
      <c r="F240" s="60" t="str" cm="1">
        <f t="array" ref="F240">IF(ISBLANK($A240),"",TRIM(INDEX(MVI_Sample!$A:$CC,$A240, F$1)))</f>
        <v/>
      </c>
      <c r="G240" s="60" t="e">
        <f>IF(VLOOKUP(B240, Country_Info!C$2:F$30, 3, FALSE)="", "", VLOOKUP(B240, Country_Info!C$2:F$30, 3, FALSE))</f>
        <v>#N/A</v>
      </c>
      <c r="H240" s="60" t="str" cm="1">
        <f t="array" ref="H240">IF(ISBLANK($A240),"",TRIM(INDEX(MVI_Sample!$A:$CC,$A240, H$1)))</f>
        <v/>
      </c>
      <c r="I240" s="104" t="str" cm="1">
        <f t="array" ref="I240">IF(ISBLANK($A240),"",TRIM(INDEX(MVI_Sample!$A:$CC,$A240, I$1)))</f>
        <v/>
      </c>
      <c r="J240" s="104" t="str" cm="1">
        <f t="array" ref="J240">IF(ISBLANK($A240),"",TRIM(INDEX(MVI_Sample!$A:$CC,$A240, J$1)))</f>
        <v/>
      </c>
      <c r="K240" s="104" t="str" cm="1">
        <f t="array" ref="K240">IF(ISBLANK($A240),"",TRIM(INDEX(MVI_Sample!$A:$CC,$A240, K$1)))</f>
        <v/>
      </c>
      <c r="L240" s="104" t="str" cm="1">
        <f t="array" ref="L240">IF(ISBLANK($A240),"",TRIM(INDEX(MVI_Sample!$A:$CC,$A240, L$1)))</f>
        <v/>
      </c>
      <c r="M240" s="104" t="str" cm="1">
        <f t="array" ref="M240">IF(ISBLANK($A240),"",TRIM(INDEX(MVI_Sample!$A:$CC,$A240, M$1)))</f>
        <v/>
      </c>
      <c r="N240" s="104" t="str" cm="1">
        <f t="array" ref="N240">IF(ISBLANK($A240),"",TRIM(INDEX(MVI_Sample!$A:$CC,$A240, N$1)))</f>
        <v/>
      </c>
      <c r="O240" s="104" t="str" cm="1">
        <f t="array" ref="O240">IF(ISBLANK($A240),"",TRIM(INDEX(MVI_Sample!$A:$CC,$A240, O$1)))</f>
        <v/>
      </c>
      <c r="P240" s="80" t="str" cm="1">
        <f t="array" ref="P240">IF(ISBLANK($A240),"",TRIM(INDEX(MVI_Sample!$A:$CC,$A240, P$1)))</f>
        <v/>
      </c>
      <c r="Q240" s="80" t="str" cm="1">
        <f t="array" ref="Q240">IF(ISBLANK($A240),"",TRIM(INDEX(MVI_Sample!$A:$CC,$A240, Q$1)))</f>
        <v/>
      </c>
      <c r="R240" s="104" t="str" cm="1">
        <f t="array" ref="R240">IF(ISBLANK($A240),"",TRIM(INDEX(MVI_Sample!$A:$CC,$A240, R$1)))</f>
        <v/>
      </c>
    </row>
    <row r="241" spans="1:18" ht="15.75" x14ac:dyDescent="0.25">
      <c r="A241" s="60"/>
      <c r="B241" s="60" t="str" cm="1">
        <f t="array" ref="B241">IF(ISBLANK($A241), "", TRIM(IF(ISNUMBER(SEARCH("%)", INDEX(MVI_Sample!$A:$CC, $A241, B$1))), LEFT(INDEX(MVI_Sample!$A:$CC, $A241, B$1), FIND("(", INDEX(MVI_Sample!$A:$CC, $A241, B$1)) - 2), INDEX(MVI_Sample!$A:$CC, $A241, B$1))))</f>
        <v/>
      </c>
      <c r="C241" s="60" t="str" cm="1">
        <f t="array" ref="C241">IF(ISBLANK($A241),"",TRIM(INDEX(MVI_Sample!$A:$CC,$A241, C$1)))</f>
        <v/>
      </c>
      <c r="D241" s="60" t="str" cm="1">
        <f t="array" ref="D241">IF(ISBLANK($A241),"",TRIM(INDEX(MVI_Sample!C:C,$A241)))</f>
        <v/>
      </c>
      <c r="E241" s="60" t="e">
        <f>VLOOKUP(B241,Country_Info!C$2:F$30,2, FALSE)</f>
        <v>#N/A</v>
      </c>
      <c r="F241" s="60" t="str" cm="1">
        <f t="array" ref="F241">IF(ISBLANK($A241),"",TRIM(INDEX(MVI_Sample!$A:$CC,$A241, F$1)))</f>
        <v/>
      </c>
      <c r="G241" s="60" t="e">
        <f>IF(VLOOKUP(B241, Country_Info!C$2:F$30, 3, FALSE)="", "", VLOOKUP(B241, Country_Info!C$2:F$30, 3, FALSE))</f>
        <v>#N/A</v>
      </c>
      <c r="H241" s="60" t="str" cm="1">
        <f t="array" ref="H241">IF(ISBLANK($A241),"",TRIM(INDEX(MVI_Sample!$A:$CC,$A241, H$1)))</f>
        <v/>
      </c>
      <c r="I241" s="104" t="str" cm="1">
        <f t="array" ref="I241">IF(ISBLANK($A241),"",TRIM(INDEX(MVI_Sample!$A:$CC,$A241, I$1)))</f>
        <v/>
      </c>
      <c r="J241" s="104" t="str" cm="1">
        <f t="array" ref="J241">IF(ISBLANK($A241),"",TRIM(INDEX(MVI_Sample!$A:$CC,$A241, J$1)))</f>
        <v/>
      </c>
      <c r="K241" s="104" t="str" cm="1">
        <f t="array" ref="K241">IF(ISBLANK($A241),"",TRIM(INDEX(MVI_Sample!$A:$CC,$A241, K$1)))</f>
        <v/>
      </c>
      <c r="L241" s="104" t="str" cm="1">
        <f t="array" ref="L241">IF(ISBLANK($A241),"",TRIM(INDEX(MVI_Sample!$A:$CC,$A241, L$1)))</f>
        <v/>
      </c>
      <c r="M241" s="104" t="str" cm="1">
        <f t="array" ref="M241">IF(ISBLANK($A241),"",TRIM(INDEX(MVI_Sample!$A:$CC,$A241, M$1)))</f>
        <v/>
      </c>
      <c r="N241" s="104" t="str" cm="1">
        <f t="array" ref="N241">IF(ISBLANK($A241),"",TRIM(INDEX(MVI_Sample!$A:$CC,$A241, N$1)))</f>
        <v/>
      </c>
      <c r="O241" s="104" t="str" cm="1">
        <f t="array" ref="O241">IF(ISBLANK($A241),"",TRIM(INDEX(MVI_Sample!$A:$CC,$A241, O$1)))</f>
        <v/>
      </c>
      <c r="P241" s="80" t="str" cm="1">
        <f t="array" ref="P241">IF(ISBLANK($A241),"",TRIM(INDEX(MVI_Sample!$A:$CC,$A241, P$1)))</f>
        <v/>
      </c>
      <c r="Q241" s="80" t="str" cm="1">
        <f t="array" ref="Q241">IF(ISBLANK($A241),"",TRIM(INDEX(MVI_Sample!$A:$CC,$A241, Q$1)))</f>
        <v/>
      </c>
      <c r="R241" s="104" t="str" cm="1">
        <f t="array" ref="R241">IF(ISBLANK($A241),"",TRIM(INDEX(MVI_Sample!$A:$CC,$A241, R$1)))</f>
        <v/>
      </c>
    </row>
    <row r="242" spans="1:18" ht="15.75" x14ac:dyDescent="0.25">
      <c r="A242" s="60"/>
      <c r="B242" s="60" t="str" cm="1">
        <f t="array" ref="B242">IF(ISBLANK($A242), "", TRIM(IF(ISNUMBER(SEARCH("%)", INDEX(MVI_Sample!$A:$CC, $A242, B$1))), LEFT(INDEX(MVI_Sample!$A:$CC, $A242, B$1), FIND("(", INDEX(MVI_Sample!$A:$CC, $A242, B$1)) - 2), INDEX(MVI_Sample!$A:$CC, $A242, B$1))))</f>
        <v/>
      </c>
      <c r="C242" s="60" t="str" cm="1">
        <f t="array" ref="C242">IF(ISBLANK($A242),"",TRIM(INDEX(MVI_Sample!$A:$CC,$A242, C$1)))</f>
        <v/>
      </c>
      <c r="D242" s="60" t="str" cm="1">
        <f t="array" ref="D242">IF(ISBLANK($A242),"",TRIM(INDEX(MVI_Sample!C:C,$A242)))</f>
        <v/>
      </c>
      <c r="E242" s="60" t="e">
        <f>VLOOKUP(B242,Country_Info!C$2:F$30,2, FALSE)</f>
        <v>#N/A</v>
      </c>
      <c r="F242" s="60" t="str" cm="1">
        <f t="array" ref="F242">IF(ISBLANK($A242),"",TRIM(INDEX(MVI_Sample!$A:$CC,$A242, F$1)))</f>
        <v/>
      </c>
      <c r="G242" s="60" t="e">
        <f>IF(VLOOKUP(B242, Country_Info!C$2:F$30, 3, FALSE)="", "", VLOOKUP(B242, Country_Info!C$2:F$30, 3, FALSE))</f>
        <v>#N/A</v>
      </c>
      <c r="H242" s="60" t="str" cm="1">
        <f t="array" ref="H242">IF(ISBLANK($A242),"",TRIM(INDEX(MVI_Sample!$A:$CC,$A242, H$1)))</f>
        <v/>
      </c>
      <c r="I242" s="104" t="str" cm="1">
        <f t="array" ref="I242">IF(ISBLANK($A242),"",TRIM(INDEX(MVI_Sample!$A:$CC,$A242, I$1)))</f>
        <v/>
      </c>
      <c r="J242" s="104" t="str" cm="1">
        <f t="array" ref="J242">IF(ISBLANK($A242),"",TRIM(INDEX(MVI_Sample!$A:$CC,$A242, J$1)))</f>
        <v/>
      </c>
      <c r="K242" s="104" t="str" cm="1">
        <f t="array" ref="K242">IF(ISBLANK($A242),"",TRIM(INDEX(MVI_Sample!$A:$CC,$A242, K$1)))</f>
        <v/>
      </c>
      <c r="L242" s="104" t="str" cm="1">
        <f t="array" ref="L242">IF(ISBLANK($A242),"",TRIM(INDEX(MVI_Sample!$A:$CC,$A242, L$1)))</f>
        <v/>
      </c>
      <c r="M242" s="104" t="str" cm="1">
        <f t="array" ref="M242">IF(ISBLANK($A242),"",TRIM(INDEX(MVI_Sample!$A:$CC,$A242, M$1)))</f>
        <v/>
      </c>
      <c r="N242" s="104" t="str" cm="1">
        <f t="array" ref="N242">IF(ISBLANK($A242),"",TRIM(INDEX(MVI_Sample!$A:$CC,$A242, N$1)))</f>
        <v/>
      </c>
      <c r="O242" s="104" t="str" cm="1">
        <f t="array" ref="O242">IF(ISBLANK($A242),"",TRIM(INDEX(MVI_Sample!$A:$CC,$A242, O$1)))</f>
        <v/>
      </c>
      <c r="P242" s="80" t="str" cm="1">
        <f t="array" ref="P242">IF(ISBLANK($A242),"",TRIM(INDEX(MVI_Sample!$A:$CC,$A242, P$1)))</f>
        <v/>
      </c>
      <c r="Q242" s="80" t="str" cm="1">
        <f t="array" ref="Q242">IF(ISBLANK($A242),"",TRIM(INDEX(MVI_Sample!$A:$CC,$A242, Q$1)))</f>
        <v/>
      </c>
      <c r="R242" s="104" t="str" cm="1">
        <f t="array" ref="R242">IF(ISBLANK($A242),"",TRIM(INDEX(MVI_Sample!$A:$CC,$A242, R$1)))</f>
        <v/>
      </c>
    </row>
    <row r="243" spans="1:18" ht="15.75" x14ac:dyDescent="0.25">
      <c r="A243" s="60"/>
      <c r="B243" s="60" t="str" cm="1">
        <f t="array" ref="B243">IF(ISBLANK($A243), "", TRIM(IF(ISNUMBER(SEARCH("%)", INDEX(MVI_Sample!$A:$CC, $A243, B$1))), LEFT(INDEX(MVI_Sample!$A:$CC, $A243, B$1), FIND("(", INDEX(MVI_Sample!$A:$CC, $A243, B$1)) - 2), INDEX(MVI_Sample!$A:$CC, $A243, B$1))))</f>
        <v/>
      </c>
      <c r="C243" s="60" t="str" cm="1">
        <f t="array" ref="C243">IF(ISBLANK($A243),"",TRIM(INDEX(MVI_Sample!$A:$CC,$A243, C$1)))</f>
        <v/>
      </c>
      <c r="D243" s="60" t="str" cm="1">
        <f t="array" ref="D243">IF(ISBLANK($A243),"",TRIM(INDEX(MVI_Sample!C:C,$A243)))</f>
        <v/>
      </c>
      <c r="E243" s="60" t="e">
        <f>VLOOKUP(B243,Country_Info!C$2:F$30,2, FALSE)</f>
        <v>#N/A</v>
      </c>
      <c r="F243" s="60" t="str" cm="1">
        <f t="array" ref="F243">IF(ISBLANK($A243),"",TRIM(INDEX(MVI_Sample!$A:$CC,$A243, F$1)))</f>
        <v/>
      </c>
      <c r="G243" s="60" t="e">
        <f>IF(VLOOKUP(B243, Country_Info!C$2:F$30, 3, FALSE)="", "", VLOOKUP(B243, Country_Info!C$2:F$30, 3, FALSE))</f>
        <v>#N/A</v>
      </c>
      <c r="H243" s="60" t="str" cm="1">
        <f t="array" ref="H243">IF(ISBLANK($A243),"",TRIM(INDEX(MVI_Sample!$A:$CC,$A243, H$1)))</f>
        <v/>
      </c>
      <c r="I243" s="104" t="str" cm="1">
        <f t="array" ref="I243">IF(ISBLANK($A243),"",TRIM(INDEX(MVI_Sample!$A:$CC,$A243, I$1)))</f>
        <v/>
      </c>
      <c r="J243" s="104" t="str" cm="1">
        <f t="array" ref="J243">IF(ISBLANK($A243),"",TRIM(INDEX(MVI_Sample!$A:$CC,$A243, J$1)))</f>
        <v/>
      </c>
      <c r="K243" s="104" t="str" cm="1">
        <f t="array" ref="K243">IF(ISBLANK($A243),"",TRIM(INDEX(MVI_Sample!$A:$CC,$A243, K$1)))</f>
        <v/>
      </c>
      <c r="L243" s="104" t="str" cm="1">
        <f t="array" ref="L243">IF(ISBLANK($A243),"",TRIM(INDEX(MVI_Sample!$A:$CC,$A243, L$1)))</f>
        <v/>
      </c>
      <c r="M243" s="104" t="str" cm="1">
        <f t="array" ref="M243">IF(ISBLANK($A243),"",TRIM(INDEX(MVI_Sample!$A:$CC,$A243, M$1)))</f>
        <v/>
      </c>
      <c r="N243" s="104" t="str" cm="1">
        <f t="array" ref="N243">IF(ISBLANK($A243),"",TRIM(INDEX(MVI_Sample!$A:$CC,$A243, N$1)))</f>
        <v/>
      </c>
      <c r="O243" s="104" t="str" cm="1">
        <f t="array" ref="O243">IF(ISBLANK($A243),"",TRIM(INDEX(MVI_Sample!$A:$CC,$A243, O$1)))</f>
        <v/>
      </c>
      <c r="P243" s="80" t="str" cm="1">
        <f t="array" ref="P243">IF(ISBLANK($A243),"",TRIM(INDEX(MVI_Sample!$A:$CC,$A243, P$1)))</f>
        <v/>
      </c>
      <c r="Q243" s="80" t="str" cm="1">
        <f t="array" ref="Q243">IF(ISBLANK($A243),"",TRIM(INDEX(MVI_Sample!$A:$CC,$A243, Q$1)))</f>
        <v/>
      </c>
      <c r="R243" s="104" t="str" cm="1">
        <f t="array" ref="R243">IF(ISBLANK($A243),"",TRIM(INDEX(MVI_Sample!$A:$CC,$A243, R$1)))</f>
        <v/>
      </c>
    </row>
    <row r="244" spans="1:18" ht="15.75" x14ac:dyDescent="0.25">
      <c r="A244" s="60"/>
      <c r="B244" s="60" t="str" cm="1">
        <f t="array" ref="B244">IF(ISBLANK($A244), "", TRIM(IF(ISNUMBER(SEARCH("%)", INDEX(MVI_Sample!$A:$CC, $A244, B$1))), LEFT(INDEX(MVI_Sample!$A:$CC, $A244, B$1), FIND("(", INDEX(MVI_Sample!$A:$CC, $A244, B$1)) - 2), INDEX(MVI_Sample!$A:$CC, $A244, B$1))))</f>
        <v/>
      </c>
      <c r="C244" s="60" t="str" cm="1">
        <f t="array" ref="C244">IF(ISBLANK($A244),"",TRIM(INDEX(MVI_Sample!$A:$CC,$A244, C$1)))</f>
        <v/>
      </c>
      <c r="D244" s="60" t="str" cm="1">
        <f t="array" ref="D244">IF(ISBLANK($A244),"",TRIM(INDEX(MVI_Sample!C:C,$A244)))</f>
        <v/>
      </c>
      <c r="E244" s="60" t="e">
        <f>VLOOKUP(B244,Country_Info!C$2:F$30,2, FALSE)</f>
        <v>#N/A</v>
      </c>
      <c r="F244" s="60" t="str" cm="1">
        <f t="array" ref="F244">IF(ISBLANK($A244),"",TRIM(INDEX(MVI_Sample!$A:$CC,$A244, F$1)))</f>
        <v/>
      </c>
      <c r="G244" s="60" t="e">
        <f>IF(VLOOKUP(B244, Country_Info!C$2:F$30, 3, FALSE)="", "", VLOOKUP(B244, Country_Info!C$2:F$30, 3, FALSE))</f>
        <v>#N/A</v>
      </c>
      <c r="H244" s="60" t="str" cm="1">
        <f t="array" ref="H244">IF(ISBLANK($A244),"",TRIM(INDEX(MVI_Sample!$A:$CC,$A244, H$1)))</f>
        <v/>
      </c>
      <c r="I244" s="104" t="str" cm="1">
        <f t="array" ref="I244">IF(ISBLANK($A244),"",TRIM(INDEX(MVI_Sample!$A:$CC,$A244, I$1)))</f>
        <v/>
      </c>
      <c r="J244" s="104" t="str" cm="1">
        <f t="array" ref="J244">IF(ISBLANK($A244),"",TRIM(INDEX(MVI_Sample!$A:$CC,$A244, J$1)))</f>
        <v/>
      </c>
      <c r="K244" s="104" t="str" cm="1">
        <f t="array" ref="K244">IF(ISBLANK($A244),"",TRIM(INDEX(MVI_Sample!$A:$CC,$A244, K$1)))</f>
        <v/>
      </c>
      <c r="L244" s="104" t="str" cm="1">
        <f t="array" ref="L244">IF(ISBLANK($A244),"",TRIM(INDEX(MVI_Sample!$A:$CC,$A244, L$1)))</f>
        <v/>
      </c>
      <c r="M244" s="104" t="str" cm="1">
        <f t="array" ref="M244">IF(ISBLANK($A244),"",TRIM(INDEX(MVI_Sample!$A:$CC,$A244, M$1)))</f>
        <v/>
      </c>
      <c r="N244" s="104" t="str" cm="1">
        <f t="array" ref="N244">IF(ISBLANK($A244),"",TRIM(INDEX(MVI_Sample!$A:$CC,$A244, N$1)))</f>
        <v/>
      </c>
      <c r="O244" s="104" t="str" cm="1">
        <f t="array" ref="O244">IF(ISBLANK($A244),"",TRIM(INDEX(MVI_Sample!$A:$CC,$A244, O$1)))</f>
        <v/>
      </c>
      <c r="P244" s="80" t="str" cm="1">
        <f t="array" ref="P244">IF(ISBLANK($A244),"",TRIM(INDEX(MVI_Sample!$A:$CC,$A244, P$1)))</f>
        <v/>
      </c>
      <c r="Q244" s="80" t="str" cm="1">
        <f t="array" ref="Q244">IF(ISBLANK($A244),"",TRIM(INDEX(MVI_Sample!$A:$CC,$A244, Q$1)))</f>
        <v/>
      </c>
      <c r="R244" s="104" t="str" cm="1">
        <f t="array" ref="R244">IF(ISBLANK($A244),"",TRIM(INDEX(MVI_Sample!$A:$CC,$A244, R$1)))</f>
        <v/>
      </c>
    </row>
    <row r="245" spans="1:18" ht="15.75" x14ac:dyDescent="0.25">
      <c r="A245" s="60"/>
      <c r="B245" s="60" t="str" cm="1">
        <f t="array" ref="B245">IF(ISBLANK($A245), "", TRIM(IF(ISNUMBER(SEARCH("%)", INDEX(MVI_Sample!$A:$CC, $A245, B$1))), LEFT(INDEX(MVI_Sample!$A:$CC, $A245, B$1), FIND("(", INDEX(MVI_Sample!$A:$CC, $A245, B$1)) - 2), INDEX(MVI_Sample!$A:$CC, $A245, B$1))))</f>
        <v/>
      </c>
      <c r="C245" s="60" t="str" cm="1">
        <f t="array" ref="C245">IF(ISBLANK($A245),"",TRIM(INDEX(MVI_Sample!$A:$CC,$A245, C$1)))</f>
        <v/>
      </c>
      <c r="D245" s="60" t="str" cm="1">
        <f t="array" ref="D245">IF(ISBLANK($A245),"",TRIM(INDEX(MVI_Sample!C:C,$A245)))</f>
        <v/>
      </c>
      <c r="E245" s="60" t="e">
        <f>VLOOKUP(B245,Country_Info!C$2:F$30,2, FALSE)</f>
        <v>#N/A</v>
      </c>
      <c r="F245" s="60" t="str" cm="1">
        <f t="array" ref="F245">IF(ISBLANK($A245),"",TRIM(INDEX(MVI_Sample!$A:$CC,$A245, F$1)))</f>
        <v/>
      </c>
      <c r="G245" s="60" t="e">
        <f>IF(VLOOKUP(B245, Country_Info!C$2:F$30, 3, FALSE)="", "", VLOOKUP(B245, Country_Info!C$2:F$30, 3, FALSE))</f>
        <v>#N/A</v>
      </c>
      <c r="H245" s="60" t="str" cm="1">
        <f t="array" ref="H245">IF(ISBLANK($A245),"",TRIM(INDEX(MVI_Sample!$A:$CC,$A245, H$1)))</f>
        <v/>
      </c>
      <c r="I245" s="104" t="str" cm="1">
        <f t="array" ref="I245">IF(ISBLANK($A245),"",TRIM(INDEX(MVI_Sample!$A:$CC,$A245, I$1)))</f>
        <v/>
      </c>
      <c r="J245" s="104" t="str" cm="1">
        <f t="array" ref="J245">IF(ISBLANK($A245),"",TRIM(INDEX(MVI_Sample!$A:$CC,$A245, J$1)))</f>
        <v/>
      </c>
      <c r="K245" s="104" t="str" cm="1">
        <f t="array" ref="K245">IF(ISBLANK($A245),"",TRIM(INDEX(MVI_Sample!$A:$CC,$A245, K$1)))</f>
        <v/>
      </c>
      <c r="L245" s="104" t="str" cm="1">
        <f t="array" ref="L245">IF(ISBLANK($A245),"",TRIM(INDEX(MVI_Sample!$A:$CC,$A245, L$1)))</f>
        <v/>
      </c>
      <c r="M245" s="104" t="str" cm="1">
        <f t="array" ref="M245">IF(ISBLANK($A245),"",TRIM(INDEX(MVI_Sample!$A:$CC,$A245, M$1)))</f>
        <v/>
      </c>
      <c r="N245" s="104" t="str" cm="1">
        <f t="array" ref="N245">IF(ISBLANK($A245),"",TRIM(INDEX(MVI_Sample!$A:$CC,$A245, N$1)))</f>
        <v/>
      </c>
      <c r="O245" s="104" t="str" cm="1">
        <f t="array" ref="O245">IF(ISBLANK($A245),"",TRIM(INDEX(MVI_Sample!$A:$CC,$A245, O$1)))</f>
        <v/>
      </c>
      <c r="P245" s="80" t="str" cm="1">
        <f t="array" ref="P245">IF(ISBLANK($A245),"",TRIM(INDEX(MVI_Sample!$A:$CC,$A245, P$1)))</f>
        <v/>
      </c>
      <c r="Q245" s="80" t="str" cm="1">
        <f t="array" ref="Q245">IF(ISBLANK($A245),"",TRIM(INDEX(MVI_Sample!$A:$CC,$A245, Q$1)))</f>
        <v/>
      </c>
      <c r="R245" s="104" t="str" cm="1">
        <f t="array" ref="R245">IF(ISBLANK($A245),"",TRIM(INDEX(MVI_Sample!$A:$CC,$A245, R$1)))</f>
        <v/>
      </c>
    </row>
    <row r="246" spans="1:18" ht="15.75" x14ac:dyDescent="0.25">
      <c r="A246" s="60"/>
      <c r="B246" s="60" t="str" cm="1">
        <f t="array" ref="B246">IF(ISBLANK($A246), "", TRIM(IF(ISNUMBER(SEARCH("%)", INDEX(MVI_Sample!$A:$CC, $A246, B$1))), LEFT(INDEX(MVI_Sample!$A:$CC, $A246, B$1), FIND("(", INDEX(MVI_Sample!$A:$CC, $A246, B$1)) - 2), INDEX(MVI_Sample!$A:$CC, $A246, B$1))))</f>
        <v/>
      </c>
      <c r="C246" s="60" t="str" cm="1">
        <f t="array" ref="C246">IF(ISBLANK($A246),"",TRIM(INDEX(MVI_Sample!$A:$CC,$A246, C$1)))</f>
        <v/>
      </c>
      <c r="D246" s="60" t="str" cm="1">
        <f t="array" ref="D246">IF(ISBLANK($A246),"",TRIM(INDEX(MVI_Sample!C:C,$A246)))</f>
        <v/>
      </c>
      <c r="E246" s="60" t="e">
        <f>VLOOKUP(B246,Country_Info!C$2:F$30,2, FALSE)</f>
        <v>#N/A</v>
      </c>
      <c r="F246" s="60" t="str" cm="1">
        <f t="array" ref="F246">IF(ISBLANK($A246),"",TRIM(INDEX(MVI_Sample!$A:$CC,$A246, F$1)))</f>
        <v/>
      </c>
      <c r="G246" s="60" t="e">
        <f>IF(VLOOKUP(B246, Country_Info!C$2:F$30, 3, FALSE)="", "", VLOOKUP(B246, Country_Info!C$2:F$30, 3, FALSE))</f>
        <v>#N/A</v>
      </c>
      <c r="H246" s="60" t="str" cm="1">
        <f t="array" ref="H246">IF(ISBLANK($A246),"",TRIM(INDEX(MVI_Sample!$A:$CC,$A246, H$1)))</f>
        <v/>
      </c>
      <c r="I246" s="104" t="str" cm="1">
        <f t="array" ref="I246">IF(ISBLANK($A246),"",TRIM(INDEX(MVI_Sample!$A:$CC,$A246, I$1)))</f>
        <v/>
      </c>
      <c r="J246" s="104" t="str" cm="1">
        <f t="array" ref="J246">IF(ISBLANK($A246),"",TRIM(INDEX(MVI_Sample!$A:$CC,$A246, J$1)))</f>
        <v/>
      </c>
      <c r="K246" s="104" t="str" cm="1">
        <f t="array" ref="K246">IF(ISBLANK($A246),"",TRIM(INDEX(MVI_Sample!$A:$CC,$A246, K$1)))</f>
        <v/>
      </c>
      <c r="L246" s="104" t="str" cm="1">
        <f t="array" ref="L246">IF(ISBLANK($A246),"",TRIM(INDEX(MVI_Sample!$A:$CC,$A246, L$1)))</f>
        <v/>
      </c>
      <c r="M246" s="104" t="str" cm="1">
        <f t="array" ref="M246">IF(ISBLANK($A246),"",TRIM(INDEX(MVI_Sample!$A:$CC,$A246, M$1)))</f>
        <v/>
      </c>
      <c r="N246" s="104" t="str" cm="1">
        <f t="array" ref="N246">IF(ISBLANK($A246),"",TRIM(INDEX(MVI_Sample!$A:$CC,$A246, N$1)))</f>
        <v/>
      </c>
      <c r="O246" s="104" t="str" cm="1">
        <f t="array" ref="O246">IF(ISBLANK($A246),"",TRIM(INDEX(MVI_Sample!$A:$CC,$A246, O$1)))</f>
        <v/>
      </c>
      <c r="P246" s="80" t="str" cm="1">
        <f t="array" ref="P246">IF(ISBLANK($A246),"",TRIM(INDEX(MVI_Sample!$A:$CC,$A246, P$1)))</f>
        <v/>
      </c>
      <c r="Q246" s="80" t="str" cm="1">
        <f t="array" ref="Q246">IF(ISBLANK($A246),"",TRIM(INDEX(MVI_Sample!$A:$CC,$A246, Q$1)))</f>
        <v/>
      </c>
      <c r="R246" s="104" t="str" cm="1">
        <f t="array" ref="R246">IF(ISBLANK($A246),"",TRIM(INDEX(MVI_Sample!$A:$CC,$A246, R$1)))</f>
        <v/>
      </c>
    </row>
    <row r="247" spans="1:18" ht="15.75" x14ac:dyDescent="0.25">
      <c r="A247" s="60"/>
      <c r="B247" s="60" t="str" cm="1">
        <f t="array" ref="B247">IF(ISBLANK($A247), "", TRIM(IF(ISNUMBER(SEARCH("%)", INDEX(MVI_Sample!$A:$CC, $A247, B$1))), LEFT(INDEX(MVI_Sample!$A:$CC, $A247, B$1), FIND("(", INDEX(MVI_Sample!$A:$CC, $A247, B$1)) - 2), INDEX(MVI_Sample!$A:$CC, $A247, B$1))))</f>
        <v/>
      </c>
      <c r="C247" s="60" t="str" cm="1">
        <f t="array" ref="C247">IF(ISBLANK($A247),"",TRIM(INDEX(MVI_Sample!$A:$CC,$A247, C$1)))</f>
        <v/>
      </c>
      <c r="D247" s="60" t="str" cm="1">
        <f t="array" ref="D247">IF(ISBLANK($A247),"",TRIM(INDEX(MVI_Sample!C:C,$A247)))</f>
        <v/>
      </c>
      <c r="E247" s="60" t="e">
        <f>VLOOKUP(B247,Country_Info!C$2:F$30,2, FALSE)</f>
        <v>#N/A</v>
      </c>
      <c r="F247" s="60" t="str" cm="1">
        <f t="array" ref="F247">IF(ISBLANK($A247),"",TRIM(INDEX(MVI_Sample!$A:$CC,$A247, F$1)))</f>
        <v/>
      </c>
      <c r="G247" s="60" t="e">
        <f>IF(VLOOKUP(B247, Country_Info!C$2:F$30, 3, FALSE)="", "", VLOOKUP(B247, Country_Info!C$2:F$30, 3, FALSE))</f>
        <v>#N/A</v>
      </c>
      <c r="H247" s="60" t="str" cm="1">
        <f t="array" ref="H247">IF(ISBLANK($A247),"",TRIM(INDEX(MVI_Sample!$A:$CC,$A247, H$1)))</f>
        <v/>
      </c>
      <c r="I247" s="104" t="str" cm="1">
        <f t="array" ref="I247">IF(ISBLANK($A247),"",TRIM(INDEX(MVI_Sample!$A:$CC,$A247, I$1)))</f>
        <v/>
      </c>
      <c r="J247" s="104" t="str" cm="1">
        <f t="array" ref="J247">IF(ISBLANK($A247),"",TRIM(INDEX(MVI_Sample!$A:$CC,$A247, J$1)))</f>
        <v/>
      </c>
      <c r="K247" s="104" t="str" cm="1">
        <f t="array" ref="K247">IF(ISBLANK($A247),"",TRIM(INDEX(MVI_Sample!$A:$CC,$A247, K$1)))</f>
        <v/>
      </c>
      <c r="L247" s="104" t="str" cm="1">
        <f t="array" ref="L247">IF(ISBLANK($A247),"",TRIM(INDEX(MVI_Sample!$A:$CC,$A247, L$1)))</f>
        <v/>
      </c>
      <c r="M247" s="104" t="str" cm="1">
        <f t="array" ref="M247">IF(ISBLANK($A247),"",TRIM(INDEX(MVI_Sample!$A:$CC,$A247, M$1)))</f>
        <v/>
      </c>
      <c r="N247" s="104" t="str" cm="1">
        <f t="array" ref="N247">IF(ISBLANK($A247),"",TRIM(INDEX(MVI_Sample!$A:$CC,$A247, N$1)))</f>
        <v/>
      </c>
      <c r="O247" s="104" t="str" cm="1">
        <f t="array" ref="O247">IF(ISBLANK($A247),"",TRIM(INDEX(MVI_Sample!$A:$CC,$A247, O$1)))</f>
        <v/>
      </c>
      <c r="P247" s="80" t="str" cm="1">
        <f t="array" ref="P247">IF(ISBLANK($A247),"",TRIM(INDEX(MVI_Sample!$A:$CC,$A247, P$1)))</f>
        <v/>
      </c>
      <c r="Q247" s="80" t="str" cm="1">
        <f t="array" ref="Q247">IF(ISBLANK($A247),"",TRIM(INDEX(MVI_Sample!$A:$CC,$A247, Q$1)))</f>
        <v/>
      </c>
      <c r="R247" s="104" t="str" cm="1">
        <f t="array" ref="R247">IF(ISBLANK($A247),"",TRIM(INDEX(MVI_Sample!$A:$CC,$A247, R$1)))</f>
        <v/>
      </c>
    </row>
    <row r="248" spans="1:18" ht="15.75" x14ac:dyDescent="0.25">
      <c r="A248" s="60"/>
      <c r="B248" s="60" t="str" cm="1">
        <f t="array" ref="B248">IF(ISBLANK($A248), "", TRIM(IF(ISNUMBER(SEARCH("%)", INDEX(MVI_Sample!$A:$CC, $A248, B$1))), LEFT(INDEX(MVI_Sample!$A:$CC, $A248, B$1), FIND("(", INDEX(MVI_Sample!$A:$CC, $A248, B$1)) - 2), INDEX(MVI_Sample!$A:$CC, $A248, B$1))))</f>
        <v/>
      </c>
      <c r="C248" s="60" t="str" cm="1">
        <f t="array" ref="C248">IF(ISBLANK($A248),"",TRIM(INDEX(MVI_Sample!$A:$CC,$A248, C$1)))</f>
        <v/>
      </c>
      <c r="D248" s="60" t="str" cm="1">
        <f t="array" ref="D248">IF(ISBLANK($A248),"",TRIM(INDEX(MVI_Sample!C:C,$A248)))</f>
        <v/>
      </c>
      <c r="E248" s="60" t="e">
        <f>VLOOKUP(B248,Country_Info!C$2:F$30,2, FALSE)</f>
        <v>#N/A</v>
      </c>
      <c r="F248" s="60" t="str" cm="1">
        <f t="array" ref="F248">IF(ISBLANK($A248),"",TRIM(INDEX(MVI_Sample!$A:$CC,$A248, F$1)))</f>
        <v/>
      </c>
      <c r="G248" s="60" t="e">
        <f>IF(VLOOKUP(B248, Country_Info!C$2:F$30, 3, FALSE)="", "", VLOOKUP(B248, Country_Info!C$2:F$30, 3, FALSE))</f>
        <v>#N/A</v>
      </c>
      <c r="H248" s="60" t="str" cm="1">
        <f t="array" ref="H248">IF(ISBLANK($A248),"",TRIM(INDEX(MVI_Sample!$A:$CC,$A248, H$1)))</f>
        <v/>
      </c>
      <c r="I248" s="104" t="str" cm="1">
        <f t="array" ref="I248">IF(ISBLANK($A248),"",TRIM(INDEX(MVI_Sample!$A:$CC,$A248, I$1)))</f>
        <v/>
      </c>
      <c r="J248" s="104" t="str" cm="1">
        <f t="array" ref="J248">IF(ISBLANK($A248),"",TRIM(INDEX(MVI_Sample!$A:$CC,$A248, J$1)))</f>
        <v/>
      </c>
      <c r="K248" s="104" t="str" cm="1">
        <f t="array" ref="K248">IF(ISBLANK($A248),"",TRIM(INDEX(MVI_Sample!$A:$CC,$A248, K$1)))</f>
        <v/>
      </c>
      <c r="L248" s="104" t="str" cm="1">
        <f t="array" ref="L248">IF(ISBLANK($A248),"",TRIM(INDEX(MVI_Sample!$A:$CC,$A248, L$1)))</f>
        <v/>
      </c>
      <c r="M248" s="104" t="str" cm="1">
        <f t="array" ref="M248">IF(ISBLANK($A248),"",TRIM(INDEX(MVI_Sample!$A:$CC,$A248, M$1)))</f>
        <v/>
      </c>
      <c r="N248" s="104" t="str" cm="1">
        <f t="array" ref="N248">IF(ISBLANK($A248),"",TRIM(INDEX(MVI_Sample!$A:$CC,$A248, N$1)))</f>
        <v/>
      </c>
      <c r="O248" s="104" t="str" cm="1">
        <f t="array" ref="O248">IF(ISBLANK($A248),"",TRIM(INDEX(MVI_Sample!$A:$CC,$A248, O$1)))</f>
        <v/>
      </c>
      <c r="P248" s="80" t="str" cm="1">
        <f t="array" ref="P248">IF(ISBLANK($A248),"",TRIM(INDEX(MVI_Sample!$A:$CC,$A248, P$1)))</f>
        <v/>
      </c>
      <c r="Q248" s="80" t="str" cm="1">
        <f t="array" ref="Q248">IF(ISBLANK($A248),"",TRIM(INDEX(MVI_Sample!$A:$CC,$A248, Q$1)))</f>
        <v/>
      </c>
      <c r="R248" s="104" t="str" cm="1">
        <f t="array" ref="R248">IF(ISBLANK($A248),"",TRIM(INDEX(MVI_Sample!$A:$CC,$A248, R$1)))</f>
        <v/>
      </c>
    </row>
    <row r="249" spans="1:18" ht="15.75" x14ac:dyDescent="0.25">
      <c r="A249" s="60"/>
      <c r="B249" s="60" t="str" cm="1">
        <f t="array" ref="B249">IF(ISBLANK($A249), "", TRIM(IF(ISNUMBER(SEARCH("%)", INDEX(MVI_Sample!$A:$CC, $A249, B$1))), LEFT(INDEX(MVI_Sample!$A:$CC, $A249, B$1), FIND("(", INDEX(MVI_Sample!$A:$CC, $A249, B$1)) - 2), INDEX(MVI_Sample!$A:$CC, $A249, B$1))))</f>
        <v/>
      </c>
      <c r="C249" s="60" t="str" cm="1">
        <f t="array" ref="C249">IF(ISBLANK($A249),"",TRIM(INDEX(MVI_Sample!$A:$CC,$A249, C$1)))</f>
        <v/>
      </c>
      <c r="D249" s="60" t="str" cm="1">
        <f t="array" ref="D249">IF(ISBLANK($A249),"",TRIM(INDEX(MVI_Sample!C:C,$A249)))</f>
        <v/>
      </c>
      <c r="E249" s="60" t="e">
        <f>VLOOKUP(B249,Country_Info!C$2:F$30,2, FALSE)</f>
        <v>#N/A</v>
      </c>
      <c r="F249" s="60" t="str" cm="1">
        <f t="array" ref="F249">IF(ISBLANK($A249),"",TRIM(INDEX(MVI_Sample!$A:$CC,$A249, F$1)))</f>
        <v/>
      </c>
      <c r="G249" s="60" t="e">
        <f>IF(VLOOKUP(B249, Country_Info!C$2:F$30, 3, FALSE)="", "", VLOOKUP(B249, Country_Info!C$2:F$30, 3, FALSE))</f>
        <v>#N/A</v>
      </c>
      <c r="H249" s="60" t="str" cm="1">
        <f t="array" ref="H249">IF(ISBLANK($A249),"",TRIM(INDEX(MVI_Sample!$A:$CC,$A249, H$1)))</f>
        <v/>
      </c>
      <c r="I249" s="104" t="str" cm="1">
        <f t="array" ref="I249">IF(ISBLANK($A249),"",TRIM(INDEX(MVI_Sample!$A:$CC,$A249, I$1)))</f>
        <v/>
      </c>
      <c r="J249" s="104" t="str" cm="1">
        <f t="array" ref="J249">IF(ISBLANK($A249),"",TRIM(INDEX(MVI_Sample!$A:$CC,$A249, J$1)))</f>
        <v/>
      </c>
      <c r="K249" s="104" t="str" cm="1">
        <f t="array" ref="K249">IF(ISBLANK($A249),"",TRIM(INDEX(MVI_Sample!$A:$CC,$A249, K$1)))</f>
        <v/>
      </c>
      <c r="L249" s="104" t="str" cm="1">
        <f t="array" ref="L249">IF(ISBLANK($A249),"",TRIM(INDEX(MVI_Sample!$A:$CC,$A249, L$1)))</f>
        <v/>
      </c>
      <c r="M249" s="104" t="str" cm="1">
        <f t="array" ref="M249">IF(ISBLANK($A249),"",TRIM(INDEX(MVI_Sample!$A:$CC,$A249, M$1)))</f>
        <v/>
      </c>
      <c r="N249" s="104" t="str" cm="1">
        <f t="array" ref="N249">IF(ISBLANK($A249),"",TRIM(INDEX(MVI_Sample!$A:$CC,$A249, N$1)))</f>
        <v/>
      </c>
      <c r="O249" s="104" t="str" cm="1">
        <f t="array" ref="O249">IF(ISBLANK($A249),"",TRIM(INDEX(MVI_Sample!$A:$CC,$A249, O$1)))</f>
        <v/>
      </c>
      <c r="P249" s="80" t="str" cm="1">
        <f t="array" ref="P249">IF(ISBLANK($A249),"",TRIM(INDEX(MVI_Sample!$A:$CC,$A249, P$1)))</f>
        <v/>
      </c>
      <c r="Q249" s="80" t="str" cm="1">
        <f t="array" ref="Q249">IF(ISBLANK($A249),"",TRIM(INDEX(MVI_Sample!$A:$CC,$A249, Q$1)))</f>
        <v/>
      </c>
      <c r="R249" s="104" t="str" cm="1">
        <f t="array" ref="R249">IF(ISBLANK($A249),"",TRIM(INDEX(MVI_Sample!$A:$CC,$A249, R$1)))</f>
        <v/>
      </c>
    </row>
    <row r="250" spans="1:18" ht="15.75" x14ac:dyDescent="0.25">
      <c r="A250" s="60"/>
      <c r="B250" s="60" t="str" cm="1">
        <f t="array" ref="B250">IF(ISBLANK($A250), "", TRIM(IF(ISNUMBER(SEARCH("%)", INDEX(MVI_Sample!$A:$CC, $A250, B$1))), LEFT(INDEX(MVI_Sample!$A:$CC, $A250, B$1), FIND("(", INDEX(MVI_Sample!$A:$CC, $A250, B$1)) - 2), INDEX(MVI_Sample!$A:$CC, $A250, B$1))))</f>
        <v/>
      </c>
      <c r="C250" s="60" t="str" cm="1">
        <f t="array" ref="C250">IF(ISBLANK($A250),"",TRIM(INDEX(MVI_Sample!$A:$CC,$A250, C$1)))</f>
        <v/>
      </c>
      <c r="D250" s="60" t="str" cm="1">
        <f t="array" ref="D250">IF(ISBLANK($A250),"",TRIM(INDEX(MVI_Sample!C:C,$A250)))</f>
        <v/>
      </c>
      <c r="E250" s="60" t="e">
        <f>VLOOKUP(B250,Country_Info!C$2:F$30,2, FALSE)</f>
        <v>#N/A</v>
      </c>
      <c r="F250" s="60" t="str" cm="1">
        <f t="array" ref="F250">IF(ISBLANK($A250),"",TRIM(INDEX(MVI_Sample!$A:$CC,$A250, F$1)))</f>
        <v/>
      </c>
      <c r="G250" s="60" t="e">
        <f>IF(VLOOKUP(B250, Country_Info!C$2:F$30, 3, FALSE)="", "", VLOOKUP(B250, Country_Info!C$2:F$30, 3, FALSE))</f>
        <v>#N/A</v>
      </c>
      <c r="H250" s="60" t="str" cm="1">
        <f t="array" ref="H250">IF(ISBLANK($A250),"",TRIM(INDEX(MVI_Sample!$A:$CC,$A250, H$1)))</f>
        <v/>
      </c>
      <c r="I250" s="104" t="str" cm="1">
        <f t="array" ref="I250">IF(ISBLANK($A250),"",TRIM(INDEX(MVI_Sample!$A:$CC,$A250, I$1)))</f>
        <v/>
      </c>
      <c r="J250" s="104" t="str" cm="1">
        <f t="array" ref="J250">IF(ISBLANK($A250),"",TRIM(INDEX(MVI_Sample!$A:$CC,$A250, J$1)))</f>
        <v/>
      </c>
      <c r="K250" s="104" t="str" cm="1">
        <f t="array" ref="K250">IF(ISBLANK($A250),"",TRIM(INDEX(MVI_Sample!$A:$CC,$A250, K$1)))</f>
        <v/>
      </c>
      <c r="L250" s="104" t="str" cm="1">
        <f t="array" ref="L250">IF(ISBLANK($A250),"",TRIM(INDEX(MVI_Sample!$A:$CC,$A250, L$1)))</f>
        <v/>
      </c>
      <c r="M250" s="104" t="str" cm="1">
        <f t="array" ref="M250">IF(ISBLANK($A250),"",TRIM(INDEX(MVI_Sample!$A:$CC,$A250, M$1)))</f>
        <v/>
      </c>
      <c r="N250" s="104" t="str" cm="1">
        <f t="array" ref="N250">IF(ISBLANK($A250),"",TRIM(INDEX(MVI_Sample!$A:$CC,$A250, N$1)))</f>
        <v/>
      </c>
      <c r="O250" s="104" t="str" cm="1">
        <f t="array" ref="O250">IF(ISBLANK($A250),"",TRIM(INDEX(MVI_Sample!$A:$CC,$A250, O$1)))</f>
        <v/>
      </c>
      <c r="P250" s="80" t="str" cm="1">
        <f t="array" ref="P250">IF(ISBLANK($A250),"",TRIM(INDEX(MVI_Sample!$A:$CC,$A250, P$1)))</f>
        <v/>
      </c>
      <c r="Q250" s="80" t="str" cm="1">
        <f t="array" ref="Q250">IF(ISBLANK($A250),"",TRIM(INDEX(MVI_Sample!$A:$CC,$A250, Q$1)))</f>
        <v/>
      </c>
      <c r="R250" s="104" t="str" cm="1">
        <f t="array" ref="R250">IF(ISBLANK($A250),"",TRIM(INDEX(MVI_Sample!$A:$CC,$A250, R$1)))</f>
        <v/>
      </c>
    </row>
    <row r="251" spans="1:18" ht="15.75" x14ac:dyDescent="0.25">
      <c r="A251" s="60"/>
      <c r="B251" s="60" t="str" cm="1">
        <f t="array" ref="B251">IF(ISBLANK($A251), "", TRIM(IF(ISNUMBER(SEARCH("%)", INDEX(MVI_Sample!$A:$CC, $A251, B$1))), LEFT(INDEX(MVI_Sample!$A:$CC, $A251, B$1), FIND("(", INDEX(MVI_Sample!$A:$CC, $A251, B$1)) - 2), INDEX(MVI_Sample!$A:$CC, $A251, B$1))))</f>
        <v/>
      </c>
      <c r="C251" s="60" t="str" cm="1">
        <f t="array" ref="C251">IF(ISBLANK($A251),"",TRIM(INDEX(MVI_Sample!$A:$CC,$A251, C$1)))</f>
        <v/>
      </c>
      <c r="D251" s="60" t="str" cm="1">
        <f t="array" ref="D251">IF(ISBLANK($A251),"",TRIM(INDEX(MVI_Sample!C:C,$A251)))</f>
        <v/>
      </c>
      <c r="E251" s="60" t="e">
        <f>VLOOKUP(B251,Country_Info!C$2:F$30,2, FALSE)</f>
        <v>#N/A</v>
      </c>
      <c r="F251" s="60" t="str" cm="1">
        <f t="array" ref="F251">IF(ISBLANK($A251),"",TRIM(INDEX(MVI_Sample!$A:$CC,$A251, F$1)))</f>
        <v/>
      </c>
      <c r="G251" s="60" t="e">
        <f>IF(VLOOKUP(B251, Country_Info!C$2:F$30, 3, FALSE)="", "", VLOOKUP(B251, Country_Info!C$2:F$30, 3, FALSE))</f>
        <v>#N/A</v>
      </c>
      <c r="H251" s="60" t="str" cm="1">
        <f t="array" ref="H251">IF(ISBLANK($A251),"",TRIM(INDEX(MVI_Sample!$A:$CC,$A251, H$1)))</f>
        <v/>
      </c>
      <c r="I251" s="104" t="str" cm="1">
        <f t="array" ref="I251">IF(ISBLANK($A251),"",TRIM(INDEX(MVI_Sample!$A:$CC,$A251, I$1)))</f>
        <v/>
      </c>
      <c r="J251" s="104" t="str" cm="1">
        <f t="array" ref="J251">IF(ISBLANK($A251),"",TRIM(INDEX(MVI_Sample!$A:$CC,$A251, J$1)))</f>
        <v/>
      </c>
      <c r="K251" s="104" t="str" cm="1">
        <f t="array" ref="K251">IF(ISBLANK($A251),"",TRIM(INDEX(MVI_Sample!$A:$CC,$A251, K$1)))</f>
        <v/>
      </c>
      <c r="L251" s="104" t="str" cm="1">
        <f t="array" ref="L251">IF(ISBLANK($A251),"",TRIM(INDEX(MVI_Sample!$A:$CC,$A251, L$1)))</f>
        <v/>
      </c>
      <c r="M251" s="104" t="str" cm="1">
        <f t="array" ref="M251">IF(ISBLANK($A251),"",TRIM(INDEX(MVI_Sample!$A:$CC,$A251, M$1)))</f>
        <v/>
      </c>
      <c r="N251" s="104" t="str" cm="1">
        <f t="array" ref="N251">IF(ISBLANK($A251),"",TRIM(INDEX(MVI_Sample!$A:$CC,$A251, N$1)))</f>
        <v/>
      </c>
      <c r="O251" s="104" t="str" cm="1">
        <f t="array" ref="O251">IF(ISBLANK($A251),"",TRIM(INDEX(MVI_Sample!$A:$CC,$A251, O$1)))</f>
        <v/>
      </c>
      <c r="P251" s="80" t="str" cm="1">
        <f t="array" ref="P251">IF(ISBLANK($A251),"",TRIM(INDEX(MVI_Sample!$A:$CC,$A251, P$1)))</f>
        <v/>
      </c>
      <c r="Q251" s="80" t="str" cm="1">
        <f t="array" ref="Q251">IF(ISBLANK($A251),"",TRIM(INDEX(MVI_Sample!$A:$CC,$A251, Q$1)))</f>
        <v/>
      </c>
      <c r="R251" s="104" t="str" cm="1">
        <f t="array" ref="R251">IF(ISBLANK($A251),"",TRIM(INDEX(MVI_Sample!$A:$CC,$A251, R$1)))</f>
        <v/>
      </c>
    </row>
    <row r="252" spans="1:18" ht="15.75" x14ac:dyDescent="0.25">
      <c r="A252" s="60"/>
      <c r="B252" s="60" t="str" cm="1">
        <f t="array" ref="B252">IF(ISBLANK($A252), "", TRIM(IF(ISNUMBER(SEARCH("%)", INDEX(MVI_Sample!$A:$CC, $A252, B$1))), LEFT(INDEX(MVI_Sample!$A:$CC, $A252, B$1), FIND("(", INDEX(MVI_Sample!$A:$CC, $A252, B$1)) - 2), INDEX(MVI_Sample!$A:$CC, $A252, B$1))))</f>
        <v/>
      </c>
      <c r="C252" s="60" t="str" cm="1">
        <f t="array" ref="C252">IF(ISBLANK($A252),"",TRIM(INDEX(MVI_Sample!$A:$CC,$A252, C$1)))</f>
        <v/>
      </c>
      <c r="D252" s="60" t="str" cm="1">
        <f t="array" ref="D252">IF(ISBLANK($A252),"",TRIM(INDEX(MVI_Sample!C:C,$A252)))</f>
        <v/>
      </c>
      <c r="E252" s="60" t="e">
        <f>VLOOKUP(B252,Country_Info!C$2:F$30,2, FALSE)</f>
        <v>#N/A</v>
      </c>
      <c r="F252" s="60" t="str" cm="1">
        <f t="array" ref="F252">IF(ISBLANK($A252),"",TRIM(INDEX(MVI_Sample!$A:$CC,$A252, F$1)))</f>
        <v/>
      </c>
      <c r="G252" s="60" t="e">
        <f>IF(VLOOKUP(B252, Country_Info!C$2:F$30, 3, FALSE)="", "", VLOOKUP(B252, Country_Info!C$2:F$30, 3, FALSE))</f>
        <v>#N/A</v>
      </c>
      <c r="H252" s="60" t="str" cm="1">
        <f t="array" ref="H252">IF(ISBLANK($A252),"",TRIM(INDEX(MVI_Sample!$A:$CC,$A252, H$1)))</f>
        <v/>
      </c>
      <c r="I252" s="104" t="str" cm="1">
        <f t="array" ref="I252">IF(ISBLANK($A252),"",TRIM(INDEX(MVI_Sample!$A:$CC,$A252, I$1)))</f>
        <v/>
      </c>
      <c r="J252" s="104" t="str" cm="1">
        <f t="array" ref="J252">IF(ISBLANK($A252),"",TRIM(INDEX(MVI_Sample!$A:$CC,$A252, J$1)))</f>
        <v/>
      </c>
      <c r="K252" s="104" t="str" cm="1">
        <f t="array" ref="K252">IF(ISBLANK($A252),"",TRIM(INDEX(MVI_Sample!$A:$CC,$A252, K$1)))</f>
        <v/>
      </c>
      <c r="L252" s="104" t="str" cm="1">
        <f t="array" ref="L252">IF(ISBLANK($A252),"",TRIM(INDEX(MVI_Sample!$A:$CC,$A252, L$1)))</f>
        <v/>
      </c>
      <c r="M252" s="104" t="str" cm="1">
        <f t="array" ref="M252">IF(ISBLANK($A252),"",TRIM(INDEX(MVI_Sample!$A:$CC,$A252, M$1)))</f>
        <v/>
      </c>
      <c r="N252" s="104" t="str" cm="1">
        <f t="array" ref="N252">IF(ISBLANK($A252),"",TRIM(INDEX(MVI_Sample!$A:$CC,$A252, N$1)))</f>
        <v/>
      </c>
      <c r="O252" s="104" t="str" cm="1">
        <f t="array" ref="O252">IF(ISBLANK($A252),"",TRIM(INDEX(MVI_Sample!$A:$CC,$A252, O$1)))</f>
        <v/>
      </c>
      <c r="P252" s="80" t="str" cm="1">
        <f t="array" ref="P252">IF(ISBLANK($A252),"",TRIM(INDEX(MVI_Sample!$A:$CC,$A252, P$1)))</f>
        <v/>
      </c>
      <c r="Q252" s="80" t="str" cm="1">
        <f t="array" ref="Q252">IF(ISBLANK($A252),"",TRIM(INDEX(MVI_Sample!$A:$CC,$A252, Q$1)))</f>
        <v/>
      </c>
      <c r="R252" s="104" t="str" cm="1">
        <f t="array" ref="R252">IF(ISBLANK($A252),"",TRIM(INDEX(MVI_Sample!$A:$CC,$A252, R$1)))</f>
        <v/>
      </c>
    </row>
    <row r="253" spans="1:18" ht="15.75" x14ac:dyDescent="0.25">
      <c r="A253" s="60"/>
      <c r="B253" s="60" t="str" cm="1">
        <f t="array" ref="B253">IF(ISBLANK($A253), "", TRIM(IF(ISNUMBER(SEARCH("%)", INDEX(MVI_Sample!$A:$CC, $A253, B$1))), LEFT(INDEX(MVI_Sample!$A:$CC, $A253, B$1), FIND("(", INDEX(MVI_Sample!$A:$CC, $A253, B$1)) - 2), INDEX(MVI_Sample!$A:$CC, $A253, B$1))))</f>
        <v/>
      </c>
      <c r="C253" s="60" t="str" cm="1">
        <f t="array" ref="C253">IF(ISBLANK($A253),"",TRIM(INDEX(MVI_Sample!$A:$CC,$A253, C$1)))</f>
        <v/>
      </c>
      <c r="D253" s="60" t="str" cm="1">
        <f t="array" ref="D253">IF(ISBLANK($A253),"",TRIM(INDEX(MVI_Sample!C:C,$A253)))</f>
        <v/>
      </c>
      <c r="E253" s="60" t="e">
        <f>VLOOKUP(B253,Country_Info!C$2:F$30,2, FALSE)</f>
        <v>#N/A</v>
      </c>
      <c r="F253" s="60" t="str" cm="1">
        <f t="array" ref="F253">IF(ISBLANK($A253),"",TRIM(INDEX(MVI_Sample!$A:$CC,$A253, F$1)))</f>
        <v/>
      </c>
      <c r="G253" s="60" t="e">
        <f>IF(VLOOKUP(B253, Country_Info!C$2:F$30, 3, FALSE)="", "", VLOOKUP(B253, Country_Info!C$2:F$30, 3, FALSE))</f>
        <v>#N/A</v>
      </c>
      <c r="H253" s="60" t="str" cm="1">
        <f t="array" ref="H253">IF(ISBLANK($A253),"",TRIM(INDEX(MVI_Sample!$A:$CC,$A253, H$1)))</f>
        <v/>
      </c>
      <c r="I253" s="104" t="str" cm="1">
        <f t="array" ref="I253">IF(ISBLANK($A253),"",TRIM(INDEX(MVI_Sample!$A:$CC,$A253, I$1)))</f>
        <v/>
      </c>
      <c r="J253" s="104" t="str" cm="1">
        <f t="array" ref="J253">IF(ISBLANK($A253),"",TRIM(INDEX(MVI_Sample!$A:$CC,$A253, J$1)))</f>
        <v/>
      </c>
      <c r="K253" s="104" t="str" cm="1">
        <f t="array" ref="K253">IF(ISBLANK($A253),"",TRIM(INDEX(MVI_Sample!$A:$CC,$A253, K$1)))</f>
        <v/>
      </c>
      <c r="L253" s="104" t="str" cm="1">
        <f t="array" ref="L253">IF(ISBLANK($A253),"",TRIM(INDEX(MVI_Sample!$A:$CC,$A253, L$1)))</f>
        <v/>
      </c>
      <c r="M253" s="104" t="str" cm="1">
        <f t="array" ref="M253">IF(ISBLANK($A253),"",TRIM(INDEX(MVI_Sample!$A:$CC,$A253, M$1)))</f>
        <v/>
      </c>
      <c r="N253" s="104" t="str" cm="1">
        <f t="array" ref="N253">IF(ISBLANK($A253),"",TRIM(INDEX(MVI_Sample!$A:$CC,$A253, N$1)))</f>
        <v/>
      </c>
      <c r="O253" s="104" t="str" cm="1">
        <f t="array" ref="O253">IF(ISBLANK($A253),"",TRIM(INDEX(MVI_Sample!$A:$CC,$A253, O$1)))</f>
        <v/>
      </c>
      <c r="P253" s="80" t="str" cm="1">
        <f t="array" ref="P253">IF(ISBLANK($A253),"",TRIM(INDEX(MVI_Sample!$A:$CC,$A253, P$1)))</f>
        <v/>
      </c>
      <c r="Q253" s="80" t="str" cm="1">
        <f t="array" ref="Q253">IF(ISBLANK($A253),"",TRIM(INDEX(MVI_Sample!$A:$CC,$A253, Q$1)))</f>
        <v/>
      </c>
      <c r="R253" s="104" t="str" cm="1">
        <f t="array" ref="R253">IF(ISBLANK($A253),"",TRIM(INDEX(MVI_Sample!$A:$CC,$A253, R$1)))</f>
        <v/>
      </c>
    </row>
    <row r="254" spans="1:18" ht="15.75" x14ac:dyDescent="0.25">
      <c r="A254" s="60"/>
      <c r="B254" s="60" t="str" cm="1">
        <f t="array" ref="B254">IF(ISBLANK($A254), "", TRIM(IF(ISNUMBER(SEARCH("%)", INDEX(MVI_Sample!$A:$CC, $A254, B$1))), LEFT(INDEX(MVI_Sample!$A:$CC, $A254, B$1), FIND("(", INDEX(MVI_Sample!$A:$CC, $A254, B$1)) - 2), INDEX(MVI_Sample!$A:$CC, $A254, B$1))))</f>
        <v/>
      </c>
      <c r="C254" s="60" t="str" cm="1">
        <f t="array" ref="C254">IF(ISBLANK($A254),"",TRIM(INDEX(MVI_Sample!$A:$CC,$A254, C$1)))</f>
        <v/>
      </c>
      <c r="D254" s="60" t="str" cm="1">
        <f t="array" ref="D254">IF(ISBLANK($A254),"",TRIM(INDEX(MVI_Sample!C:C,$A254)))</f>
        <v/>
      </c>
      <c r="E254" s="60" t="e">
        <f>VLOOKUP(B254,Country_Info!C$2:F$30,2, FALSE)</f>
        <v>#N/A</v>
      </c>
      <c r="F254" s="60" t="str" cm="1">
        <f t="array" ref="F254">IF(ISBLANK($A254),"",TRIM(INDEX(MVI_Sample!$A:$CC,$A254, F$1)))</f>
        <v/>
      </c>
      <c r="G254" s="60" t="e">
        <f>IF(VLOOKUP(B254, Country_Info!C$2:F$30, 3, FALSE)="", "", VLOOKUP(B254, Country_Info!C$2:F$30, 3, FALSE))</f>
        <v>#N/A</v>
      </c>
      <c r="H254" s="60" t="str" cm="1">
        <f t="array" ref="H254">IF(ISBLANK($A254),"",TRIM(INDEX(MVI_Sample!$A:$CC,$A254, H$1)))</f>
        <v/>
      </c>
      <c r="I254" s="104" t="str" cm="1">
        <f t="array" ref="I254">IF(ISBLANK($A254),"",TRIM(INDEX(MVI_Sample!$A:$CC,$A254, I$1)))</f>
        <v/>
      </c>
      <c r="J254" s="104" t="str" cm="1">
        <f t="array" ref="J254">IF(ISBLANK($A254),"",TRIM(INDEX(MVI_Sample!$A:$CC,$A254, J$1)))</f>
        <v/>
      </c>
      <c r="K254" s="104" t="str" cm="1">
        <f t="array" ref="K254">IF(ISBLANK($A254),"",TRIM(INDEX(MVI_Sample!$A:$CC,$A254, K$1)))</f>
        <v/>
      </c>
      <c r="L254" s="104" t="str" cm="1">
        <f t="array" ref="L254">IF(ISBLANK($A254),"",TRIM(INDEX(MVI_Sample!$A:$CC,$A254, L$1)))</f>
        <v/>
      </c>
      <c r="M254" s="104" t="str" cm="1">
        <f t="array" ref="M254">IF(ISBLANK($A254),"",TRIM(INDEX(MVI_Sample!$A:$CC,$A254, M$1)))</f>
        <v/>
      </c>
      <c r="N254" s="104" t="str" cm="1">
        <f t="array" ref="N254">IF(ISBLANK($A254),"",TRIM(INDEX(MVI_Sample!$A:$CC,$A254, N$1)))</f>
        <v/>
      </c>
      <c r="O254" s="104" t="str" cm="1">
        <f t="array" ref="O254">IF(ISBLANK($A254),"",TRIM(INDEX(MVI_Sample!$A:$CC,$A254, O$1)))</f>
        <v/>
      </c>
      <c r="P254" s="80" t="str" cm="1">
        <f t="array" ref="P254">IF(ISBLANK($A254),"",TRIM(INDEX(MVI_Sample!$A:$CC,$A254, P$1)))</f>
        <v/>
      </c>
      <c r="Q254" s="80" t="str" cm="1">
        <f t="array" ref="Q254">IF(ISBLANK($A254),"",TRIM(INDEX(MVI_Sample!$A:$CC,$A254, Q$1)))</f>
        <v/>
      </c>
      <c r="R254" s="104" t="str" cm="1">
        <f t="array" ref="R254">IF(ISBLANK($A254),"",TRIM(INDEX(MVI_Sample!$A:$CC,$A254, R$1)))</f>
        <v/>
      </c>
    </row>
    <row r="255" spans="1:18" ht="15.75" x14ac:dyDescent="0.25">
      <c r="A255" s="60"/>
      <c r="B255" s="60" t="str" cm="1">
        <f t="array" ref="B255">IF(ISBLANK($A255), "", TRIM(IF(ISNUMBER(SEARCH("%)", INDEX(MVI_Sample!$A:$CC, $A255, B$1))), LEFT(INDEX(MVI_Sample!$A:$CC, $A255, B$1), FIND("(", INDEX(MVI_Sample!$A:$CC, $A255, B$1)) - 2), INDEX(MVI_Sample!$A:$CC, $A255, B$1))))</f>
        <v/>
      </c>
      <c r="C255" s="60" t="str" cm="1">
        <f t="array" ref="C255">IF(ISBLANK($A255),"",TRIM(INDEX(MVI_Sample!$A:$CC,$A255, C$1)))</f>
        <v/>
      </c>
      <c r="D255" s="60" t="str" cm="1">
        <f t="array" ref="D255">IF(ISBLANK($A255),"",TRIM(INDEX(MVI_Sample!C:C,$A255)))</f>
        <v/>
      </c>
      <c r="E255" s="60" t="e">
        <f>VLOOKUP(B255,Country_Info!C$2:F$30,2, FALSE)</f>
        <v>#N/A</v>
      </c>
      <c r="F255" s="60" t="str" cm="1">
        <f t="array" ref="F255">IF(ISBLANK($A255),"",TRIM(INDEX(MVI_Sample!$A:$CC,$A255, F$1)))</f>
        <v/>
      </c>
      <c r="G255" s="60" t="e">
        <f>IF(VLOOKUP(B255, Country_Info!C$2:F$30, 3, FALSE)="", "", VLOOKUP(B255, Country_Info!C$2:F$30, 3, FALSE))</f>
        <v>#N/A</v>
      </c>
      <c r="H255" s="60" t="str" cm="1">
        <f t="array" ref="H255">IF(ISBLANK($A255),"",TRIM(INDEX(MVI_Sample!$A:$CC,$A255, H$1)))</f>
        <v/>
      </c>
      <c r="I255" s="104" t="str" cm="1">
        <f t="array" ref="I255">IF(ISBLANK($A255),"",TRIM(INDEX(MVI_Sample!$A:$CC,$A255, I$1)))</f>
        <v/>
      </c>
      <c r="J255" s="104" t="str" cm="1">
        <f t="array" ref="J255">IF(ISBLANK($A255),"",TRIM(INDEX(MVI_Sample!$A:$CC,$A255, J$1)))</f>
        <v/>
      </c>
      <c r="K255" s="104" t="str" cm="1">
        <f t="array" ref="K255">IF(ISBLANK($A255),"",TRIM(INDEX(MVI_Sample!$A:$CC,$A255, K$1)))</f>
        <v/>
      </c>
      <c r="L255" s="104" t="str" cm="1">
        <f t="array" ref="L255">IF(ISBLANK($A255),"",TRIM(INDEX(MVI_Sample!$A:$CC,$A255, L$1)))</f>
        <v/>
      </c>
      <c r="M255" s="104" t="str" cm="1">
        <f t="array" ref="M255">IF(ISBLANK($A255),"",TRIM(INDEX(MVI_Sample!$A:$CC,$A255, M$1)))</f>
        <v/>
      </c>
      <c r="N255" s="104" t="str" cm="1">
        <f t="array" ref="N255">IF(ISBLANK($A255),"",TRIM(INDEX(MVI_Sample!$A:$CC,$A255, N$1)))</f>
        <v/>
      </c>
      <c r="O255" s="104" t="str" cm="1">
        <f t="array" ref="O255">IF(ISBLANK($A255),"",TRIM(INDEX(MVI_Sample!$A:$CC,$A255, O$1)))</f>
        <v/>
      </c>
      <c r="P255" s="80" t="str" cm="1">
        <f t="array" ref="P255">IF(ISBLANK($A255),"",TRIM(INDEX(MVI_Sample!$A:$CC,$A255, P$1)))</f>
        <v/>
      </c>
      <c r="Q255" s="80" t="str" cm="1">
        <f t="array" ref="Q255">IF(ISBLANK($A255),"",TRIM(INDEX(MVI_Sample!$A:$CC,$A255, Q$1)))</f>
        <v/>
      </c>
      <c r="R255" s="104" t="str" cm="1">
        <f t="array" ref="R255">IF(ISBLANK($A255),"",TRIM(INDEX(MVI_Sample!$A:$CC,$A255, R$1)))</f>
        <v/>
      </c>
    </row>
    <row r="256" spans="1:18" ht="15.75" x14ac:dyDescent="0.25">
      <c r="A256" s="60"/>
      <c r="B256" s="60" t="str" cm="1">
        <f t="array" ref="B256">IF(ISBLANK($A256), "", TRIM(IF(ISNUMBER(SEARCH("%)", INDEX(MVI_Sample!$A:$CC, $A256, B$1))), LEFT(INDEX(MVI_Sample!$A:$CC, $A256, B$1), FIND("(", INDEX(MVI_Sample!$A:$CC, $A256, B$1)) - 2), INDEX(MVI_Sample!$A:$CC, $A256, B$1))))</f>
        <v/>
      </c>
      <c r="C256" s="60" t="str" cm="1">
        <f t="array" ref="C256">IF(ISBLANK($A256),"",TRIM(INDEX(MVI_Sample!$A:$CC,$A256, C$1)))</f>
        <v/>
      </c>
      <c r="D256" s="60" t="str" cm="1">
        <f t="array" ref="D256">IF(ISBLANK($A256),"",TRIM(INDEX(MVI_Sample!C:C,$A256)))</f>
        <v/>
      </c>
      <c r="E256" s="60" t="e">
        <f>VLOOKUP(B256,Country_Info!C$2:F$30,2, FALSE)</f>
        <v>#N/A</v>
      </c>
      <c r="F256" s="60" t="str" cm="1">
        <f t="array" ref="F256">IF(ISBLANK($A256),"",TRIM(INDEX(MVI_Sample!$A:$CC,$A256, F$1)))</f>
        <v/>
      </c>
      <c r="G256" s="60" t="e">
        <f>IF(VLOOKUP(B256, Country_Info!C$2:F$30, 3, FALSE)="", "", VLOOKUP(B256, Country_Info!C$2:F$30, 3, FALSE))</f>
        <v>#N/A</v>
      </c>
      <c r="H256" s="60" t="str" cm="1">
        <f t="array" ref="H256">IF(ISBLANK($A256),"",TRIM(INDEX(MVI_Sample!$A:$CC,$A256, H$1)))</f>
        <v/>
      </c>
      <c r="I256" s="104" t="str" cm="1">
        <f t="array" ref="I256">IF(ISBLANK($A256),"",TRIM(INDEX(MVI_Sample!$A:$CC,$A256, I$1)))</f>
        <v/>
      </c>
      <c r="J256" s="104" t="str" cm="1">
        <f t="array" ref="J256">IF(ISBLANK($A256),"",TRIM(INDEX(MVI_Sample!$A:$CC,$A256, J$1)))</f>
        <v/>
      </c>
      <c r="K256" s="104" t="str" cm="1">
        <f t="array" ref="K256">IF(ISBLANK($A256),"",TRIM(INDEX(MVI_Sample!$A:$CC,$A256, K$1)))</f>
        <v/>
      </c>
      <c r="L256" s="104" t="str" cm="1">
        <f t="array" ref="L256">IF(ISBLANK($A256),"",TRIM(INDEX(MVI_Sample!$A:$CC,$A256, L$1)))</f>
        <v/>
      </c>
      <c r="M256" s="104" t="str" cm="1">
        <f t="array" ref="M256">IF(ISBLANK($A256),"",TRIM(INDEX(MVI_Sample!$A:$CC,$A256, M$1)))</f>
        <v/>
      </c>
      <c r="N256" s="104" t="str" cm="1">
        <f t="array" ref="N256">IF(ISBLANK($A256),"",TRIM(INDEX(MVI_Sample!$A:$CC,$A256, N$1)))</f>
        <v/>
      </c>
      <c r="O256" s="104" t="str" cm="1">
        <f t="array" ref="O256">IF(ISBLANK($A256),"",TRIM(INDEX(MVI_Sample!$A:$CC,$A256, O$1)))</f>
        <v/>
      </c>
      <c r="P256" s="80" t="str" cm="1">
        <f t="array" ref="P256">IF(ISBLANK($A256),"",TRIM(INDEX(MVI_Sample!$A:$CC,$A256, P$1)))</f>
        <v/>
      </c>
      <c r="Q256" s="80" t="str" cm="1">
        <f t="array" ref="Q256">IF(ISBLANK($A256),"",TRIM(INDEX(MVI_Sample!$A:$CC,$A256, Q$1)))</f>
        <v/>
      </c>
      <c r="R256" s="104" t="str" cm="1">
        <f t="array" ref="R256">IF(ISBLANK($A256),"",TRIM(INDEX(MVI_Sample!$A:$CC,$A256, R$1)))</f>
        <v/>
      </c>
    </row>
    <row r="257" spans="1:18" ht="15.75" x14ac:dyDescent="0.25">
      <c r="A257" s="60"/>
      <c r="B257" s="60" t="str" cm="1">
        <f t="array" ref="B257">IF(ISBLANK($A257), "", TRIM(IF(ISNUMBER(SEARCH("%)", INDEX(MVI_Sample!$A:$CC, $A257, B$1))), LEFT(INDEX(MVI_Sample!$A:$CC, $A257, B$1), FIND("(", INDEX(MVI_Sample!$A:$CC, $A257, B$1)) - 2), INDEX(MVI_Sample!$A:$CC, $A257, B$1))))</f>
        <v/>
      </c>
      <c r="C257" s="60" t="str" cm="1">
        <f t="array" ref="C257">IF(ISBLANK($A257),"",TRIM(INDEX(MVI_Sample!$A:$CC,$A257, C$1)))</f>
        <v/>
      </c>
      <c r="D257" s="60" t="str" cm="1">
        <f t="array" ref="D257">IF(ISBLANK($A257),"",TRIM(INDEX(MVI_Sample!C:C,$A257)))</f>
        <v/>
      </c>
      <c r="E257" s="60" t="e">
        <f>VLOOKUP(B257,Country_Info!C$2:F$30,2, FALSE)</f>
        <v>#N/A</v>
      </c>
      <c r="F257" s="60" t="str" cm="1">
        <f t="array" ref="F257">IF(ISBLANK($A257),"",TRIM(INDEX(MVI_Sample!$A:$CC,$A257, F$1)))</f>
        <v/>
      </c>
      <c r="G257" s="60" t="e">
        <f>IF(VLOOKUP(B257, Country_Info!C$2:F$30, 3, FALSE)="", "", VLOOKUP(B257, Country_Info!C$2:F$30, 3, FALSE))</f>
        <v>#N/A</v>
      </c>
      <c r="H257" s="60" t="str" cm="1">
        <f t="array" ref="H257">IF(ISBLANK($A257),"",TRIM(INDEX(MVI_Sample!$A:$CC,$A257, H$1)))</f>
        <v/>
      </c>
      <c r="I257" s="104" t="str" cm="1">
        <f t="array" ref="I257">IF(ISBLANK($A257),"",TRIM(INDEX(MVI_Sample!$A:$CC,$A257, I$1)))</f>
        <v/>
      </c>
      <c r="J257" s="104" t="str" cm="1">
        <f t="array" ref="J257">IF(ISBLANK($A257),"",TRIM(INDEX(MVI_Sample!$A:$CC,$A257, J$1)))</f>
        <v/>
      </c>
      <c r="K257" s="104" t="str" cm="1">
        <f t="array" ref="K257">IF(ISBLANK($A257),"",TRIM(INDEX(MVI_Sample!$A:$CC,$A257, K$1)))</f>
        <v/>
      </c>
      <c r="L257" s="104" t="str" cm="1">
        <f t="array" ref="L257">IF(ISBLANK($A257),"",TRIM(INDEX(MVI_Sample!$A:$CC,$A257, L$1)))</f>
        <v/>
      </c>
      <c r="M257" s="104" t="str" cm="1">
        <f t="array" ref="M257">IF(ISBLANK($A257),"",TRIM(INDEX(MVI_Sample!$A:$CC,$A257, M$1)))</f>
        <v/>
      </c>
      <c r="N257" s="104" t="str" cm="1">
        <f t="array" ref="N257">IF(ISBLANK($A257),"",TRIM(INDEX(MVI_Sample!$A:$CC,$A257, N$1)))</f>
        <v/>
      </c>
      <c r="O257" s="104" t="str" cm="1">
        <f t="array" ref="O257">IF(ISBLANK($A257),"",TRIM(INDEX(MVI_Sample!$A:$CC,$A257, O$1)))</f>
        <v/>
      </c>
      <c r="P257" s="80" t="str" cm="1">
        <f t="array" ref="P257">IF(ISBLANK($A257),"",TRIM(INDEX(MVI_Sample!$A:$CC,$A257, P$1)))</f>
        <v/>
      </c>
      <c r="Q257" s="80" t="str" cm="1">
        <f t="array" ref="Q257">IF(ISBLANK($A257),"",TRIM(INDEX(MVI_Sample!$A:$CC,$A257, Q$1)))</f>
        <v/>
      </c>
      <c r="R257" s="104" t="str" cm="1">
        <f t="array" ref="R257">IF(ISBLANK($A257),"",TRIM(INDEX(MVI_Sample!$A:$CC,$A257, R$1)))</f>
        <v/>
      </c>
    </row>
    <row r="258" spans="1:18" ht="15.75" x14ac:dyDescent="0.25">
      <c r="A258" s="60"/>
      <c r="B258" s="60" t="str" cm="1">
        <f t="array" ref="B258">IF(ISBLANK($A258), "", TRIM(IF(ISNUMBER(SEARCH("%)", INDEX(MVI_Sample!$A:$CC, $A258, B$1))), LEFT(INDEX(MVI_Sample!$A:$CC, $A258, B$1), FIND("(", INDEX(MVI_Sample!$A:$CC, $A258, B$1)) - 2), INDEX(MVI_Sample!$A:$CC, $A258, B$1))))</f>
        <v/>
      </c>
      <c r="C258" s="60" t="str" cm="1">
        <f t="array" ref="C258">IF(ISBLANK($A258),"",TRIM(INDEX(MVI_Sample!$A:$CC,$A258, C$1)))</f>
        <v/>
      </c>
      <c r="D258" s="60" t="str" cm="1">
        <f t="array" ref="D258">IF(ISBLANK($A258),"",TRIM(INDEX(MVI_Sample!C:C,$A258)))</f>
        <v/>
      </c>
      <c r="E258" s="60" t="e">
        <f>VLOOKUP(B258,Country_Info!C$2:F$30,2, FALSE)</f>
        <v>#N/A</v>
      </c>
      <c r="F258" s="60" t="str" cm="1">
        <f t="array" ref="F258">IF(ISBLANK($A258),"",TRIM(INDEX(MVI_Sample!$A:$CC,$A258, F$1)))</f>
        <v/>
      </c>
      <c r="G258" s="60" t="e">
        <f>IF(VLOOKUP(B258, Country_Info!C$2:F$30, 3, FALSE)="", "", VLOOKUP(B258, Country_Info!C$2:F$30, 3, FALSE))</f>
        <v>#N/A</v>
      </c>
      <c r="H258" s="60" t="str" cm="1">
        <f t="array" ref="H258">IF(ISBLANK($A258),"",TRIM(INDEX(MVI_Sample!$A:$CC,$A258, H$1)))</f>
        <v/>
      </c>
      <c r="I258" s="104" t="str" cm="1">
        <f t="array" ref="I258">IF(ISBLANK($A258),"",TRIM(INDEX(MVI_Sample!$A:$CC,$A258, I$1)))</f>
        <v/>
      </c>
      <c r="J258" s="104" t="str" cm="1">
        <f t="array" ref="J258">IF(ISBLANK($A258),"",TRIM(INDEX(MVI_Sample!$A:$CC,$A258, J$1)))</f>
        <v/>
      </c>
      <c r="K258" s="104" t="str" cm="1">
        <f t="array" ref="K258">IF(ISBLANK($A258),"",TRIM(INDEX(MVI_Sample!$A:$CC,$A258, K$1)))</f>
        <v/>
      </c>
      <c r="L258" s="104" t="str" cm="1">
        <f t="array" ref="L258">IF(ISBLANK($A258),"",TRIM(INDEX(MVI_Sample!$A:$CC,$A258, L$1)))</f>
        <v/>
      </c>
      <c r="M258" s="104" t="str" cm="1">
        <f t="array" ref="M258">IF(ISBLANK($A258),"",TRIM(INDEX(MVI_Sample!$A:$CC,$A258, M$1)))</f>
        <v/>
      </c>
      <c r="N258" s="104" t="str" cm="1">
        <f t="array" ref="N258">IF(ISBLANK($A258),"",TRIM(INDEX(MVI_Sample!$A:$CC,$A258, N$1)))</f>
        <v/>
      </c>
      <c r="O258" s="104" t="str" cm="1">
        <f t="array" ref="O258">IF(ISBLANK($A258),"",TRIM(INDEX(MVI_Sample!$A:$CC,$A258, O$1)))</f>
        <v/>
      </c>
      <c r="P258" s="80" t="str" cm="1">
        <f t="array" ref="P258">IF(ISBLANK($A258),"",TRIM(INDEX(MVI_Sample!$A:$CC,$A258, P$1)))</f>
        <v/>
      </c>
      <c r="Q258" s="80" t="str" cm="1">
        <f t="array" ref="Q258">IF(ISBLANK($A258),"",TRIM(INDEX(MVI_Sample!$A:$CC,$A258, Q$1)))</f>
        <v/>
      </c>
      <c r="R258" s="104" t="str" cm="1">
        <f t="array" ref="R258">IF(ISBLANK($A258),"",TRIM(INDEX(MVI_Sample!$A:$CC,$A258, R$1)))</f>
        <v/>
      </c>
    </row>
    <row r="259" spans="1:18" ht="15.75" x14ac:dyDescent="0.25">
      <c r="A259" s="60"/>
      <c r="B259" s="60" t="str" cm="1">
        <f t="array" ref="B259">IF(ISBLANK($A259), "", TRIM(IF(ISNUMBER(SEARCH("%)", INDEX(MVI_Sample!$A:$CC, $A259, B$1))), LEFT(INDEX(MVI_Sample!$A:$CC, $A259, B$1), FIND("(", INDEX(MVI_Sample!$A:$CC, $A259, B$1)) - 2), INDEX(MVI_Sample!$A:$CC, $A259, B$1))))</f>
        <v/>
      </c>
      <c r="C259" s="60" t="str" cm="1">
        <f t="array" ref="C259">IF(ISBLANK($A259),"",TRIM(INDEX(MVI_Sample!$A:$CC,$A259, C$1)))</f>
        <v/>
      </c>
      <c r="D259" s="60" t="str" cm="1">
        <f t="array" ref="D259">IF(ISBLANK($A259),"",TRIM(INDEX(MVI_Sample!C:C,$A259)))</f>
        <v/>
      </c>
      <c r="E259" s="60" t="e">
        <f>VLOOKUP(B259,Country_Info!C$2:F$30,2, FALSE)</f>
        <v>#N/A</v>
      </c>
      <c r="F259" s="60" t="str" cm="1">
        <f t="array" ref="F259">IF(ISBLANK($A259),"",TRIM(INDEX(MVI_Sample!$A:$CC,$A259, F$1)))</f>
        <v/>
      </c>
      <c r="G259" s="60" t="e">
        <f>IF(VLOOKUP(B259, Country_Info!C$2:F$30, 3, FALSE)="", "", VLOOKUP(B259, Country_Info!C$2:F$30, 3, FALSE))</f>
        <v>#N/A</v>
      </c>
      <c r="H259" s="60" t="str" cm="1">
        <f t="array" ref="H259">IF(ISBLANK($A259),"",TRIM(INDEX(MVI_Sample!$A:$CC,$A259, H$1)))</f>
        <v/>
      </c>
      <c r="I259" s="104" t="str" cm="1">
        <f t="array" ref="I259">IF(ISBLANK($A259),"",TRIM(INDEX(MVI_Sample!$A:$CC,$A259, I$1)))</f>
        <v/>
      </c>
      <c r="J259" s="104" t="str" cm="1">
        <f t="array" ref="J259">IF(ISBLANK($A259),"",TRIM(INDEX(MVI_Sample!$A:$CC,$A259, J$1)))</f>
        <v/>
      </c>
      <c r="K259" s="104" t="str" cm="1">
        <f t="array" ref="K259">IF(ISBLANK($A259),"",TRIM(INDEX(MVI_Sample!$A:$CC,$A259, K$1)))</f>
        <v/>
      </c>
      <c r="L259" s="104" t="str" cm="1">
        <f t="array" ref="L259">IF(ISBLANK($A259),"",TRIM(INDEX(MVI_Sample!$A:$CC,$A259, L$1)))</f>
        <v/>
      </c>
      <c r="M259" s="104" t="str" cm="1">
        <f t="array" ref="M259">IF(ISBLANK($A259),"",TRIM(INDEX(MVI_Sample!$A:$CC,$A259, M$1)))</f>
        <v/>
      </c>
      <c r="N259" s="104" t="str" cm="1">
        <f t="array" ref="N259">IF(ISBLANK($A259),"",TRIM(INDEX(MVI_Sample!$A:$CC,$A259, N$1)))</f>
        <v/>
      </c>
      <c r="O259" s="104" t="str" cm="1">
        <f t="array" ref="O259">IF(ISBLANK($A259),"",TRIM(INDEX(MVI_Sample!$A:$CC,$A259, O$1)))</f>
        <v/>
      </c>
      <c r="P259" s="80" t="str" cm="1">
        <f t="array" ref="P259">IF(ISBLANK($A259),"",TRIM(INDEX(MVI_Sample!$A:$CC,$A259, P$1)))</f>
        <v/>
      </c>
      <c r="Q259" s="80" t="str" cm="1">
        <f t="array" ref="Q259">IF(ISBLANK($A259),"",TRIM(INDEX(MVI_Sample!$A:$CC,$A259, Q$1)))</f>
        <v/>
      </c>
      <c r="R259" s="104" t="str" cm="1">
        <f t="array" ref="R259">IF(ISBLANK($A259),"",TRIM(INDEX(MVI_Sample!$A:$CC,$A259, R$1)))</f>
        <v/>
      </c>
    </row>
    <row r="260" spans="1:18" ht="15.75" x14ac:dyDescent="0.25">
      <c r="A260" s="60"/>
      <c r="B260" s="60" t="str" cm="1">
        <f t="array" ref="B260">IF(ISBLANK($A260), "", TRIM(IF(ISNUMBER(SEARCH("%)", INDEX(MVI_Sample!$A:$CC, $A260, B$1))), LEFT(INDEX(MVI_Sample!$A:$CC, $A260, B$1), FIND("(", INDEX(MVI_Sample!$A:$CC, $A260, B$1)) - 2), INDEX(MVI_Sample!$A:$CC, $A260, B$1))))</f>
        <v/>
      </c>
      <c r="C260" s="60" t="str" cm="1">
        <f t="array" ref="C260">IF(ISBLANK($A260),"",TRIM(INDEX(MVI_Sample!$A:$CC,$A260, C$1)))</f>
        <v/>
      </c>
      <c r="D260" s="60" t="str" cm="1">
        <f t="array" ref="D260">IF(ISBLANK($A260),"",TRIM(INDEX(MVI_Sample!C:C,$A260)))</f>
        <v/>
      </c>
      <c r="E260" s="60" t="e">
        <f>VLOOKUP(B260,Country_Info!C$2:F$30,2, FALSE)</f>
        <v>#N/A</v>
      </c>
      <c r="F260" s="60" t="str" cm="1">
        <f t="array" ref="F260">IF(ISBLANK($A260),"",TRIM(INDEX(MVI_Sample!$A:$CC,$A260, F$1)))</f>
        <v/>
      </c>
      <c r="G260" s="60" t="e">
        <f>IF(VLOOKUP(B260, Country_Info!C$2:F$30, 3, FALSE)="", "", VLOOKUP(B260, Country_Info!C$2:F$30, 3, FALSE))</f>
        <v>#N/A</v>
      </c>
      <c r="H260" s="60" t="str" cm="1">
        <f t="array" ref="H260">IF(ISBLANK($A260),"",TRIM(INDEX(MVI_Sample!$A:$CC,$A260, H$1)))</f>
        <v/>
      </c>
      <c r="I260" s="104" t="str" cm="1">
        <f t="array" ref="I260">IF(ISBLANK($A260),"",TRIM(INDEX(MVI_Sample!$A:$CC,$A260, I$1)))</f>
        <v/>
      </c>
      <c r="J260" s="104" t="str" cm="1">
        <f t="array" ref="J260">IF(ISBLANK($A260),"",TRIM(INDEX(MVI_Sample!$A:$CC,$A260, J$1)))</f>
        <v/>
      </c>
      <c r="K260" s="104" t="str" cm="1">
        <f t="array" ref="K260">IF(ISBLANK($A260),"",TRIM(INDEX(MVI_Sample!$A:$CC,$A260, K$1)))</f>
        <v/>
      </c>
      <c r="L260" s="104" t="str" cm="1">
        <f t="array" ref="L260">IF(ISBLANK($A260),"",TRIM(INDEX(MVI_Sample!$A:$CC,$A260, L$1)))</f>
        <v/>
      </c>
      <c r="M260" s="104" t="str" cm="1">
        <f t="array" ref="M260">IF(ISBLANK($A260),"",TRIM(INDEX(MVI_Sample!$A:$CC,$A260, M$1)))</f>
        <v/>
      </c>
      <c r="N260" s="104" t="str" cm="1">
        <f t="array" ref="N260">IF(ISBLANK($A260),"",TRIM(INDEX(MVI_Sample!$A:$CC,$A260, N$1)))</f>
        <v/>
      </c>
      <c r="O260" s="104" t="str" cm="1">
        <f t="array" ref="O260">IF(ISBLANK($A260),"",TRIM(INDEX(MVI_Sample!$A:$CC,$A260, O$1)))</f>
        <v/>
      </c>
      <c r="P260" s="80" t="str" cm="1">
        <f t="array" ref="P260">IF(ISBLANK($A260),"",TRIM(INDEX(MVI_Sample!$A:$CC,$A260, P$1)))</f>
        <v/>
      </c>
      <c r="Q260" s="80" t="str" cm="1">
        <f t="array" ref="Q260">IF(ISBLANK($A260),"",TRIM(INDEX(MVI_Sample!$A:$CC,$A260, Q$1)))</f>
        <v/>
      </c>
      <c r="R260" s="104" t="str" cm="1">
        <f t="array" ref="R260">IF(ISBLANK($A260),"",TRIM(INDEX(MVI_Sample!$A:$CC,$A260, R$1)))</f>
        <v/>
      </c>
    </row>
    <row r="261" spans="1:18" ht="15.75" x14ac:dyDescent="0.25">
      <c r="A261" s="60"/>
      <c r="B261" s="60" t="str" cm="1">
        <f t="array" ref="B261">IF(ISBLANK($A261), "", TRIM(IF(ISNUMBER(SEARCH("%)", INDEX(MVI_Sample!$A:$CC, $A261, B$1))), LEFT(INDEX(MVI_Sample!$A:$CC, $A261, B$1), FIND("(", INDEX(MVI_Sample!$A:$CC, $A261, B$1)) - 2), INDEX(MVI_Sample!$A:$CC, $A261, B$1))))</f>
        <v/>
      </c>
      <c r="C261" s="60" t="str" cm="1">
        <f t="array" ref="C261">IF(ISBLANK($A261),"",TRIM(INDEX(MVI_Sample!$A:$CC,$A261, C$1)))</f>
        <v/>
      </c>
      <c r="D261" s="60" t="str" cm="1">
        <f t="array" ref="D261">IF(ISBLANK($A261),"",TRIM(INDEX(MVI_Sample!C:C,$A261)))</f>
        <v/>
      </c>
      <c r="E261" s="60" t="e">
        <f>VLOOKUP(B261,Country_Info!C$2:F$30,2, FALSE)</f>
        <v>#N/A</v>
      </c>
      <c r="F261" s="60" t="str" cm="1">
        <f t="array" ref="F261">IF(ISBLANK($A261),"",TRIM(INDEX(MVI_Sample!$A:$CC,$A261, F$1)))</f>
        <v/>
      </c>
      <c r="G261" s="60" t="e">
        <f>IF(VLOOKUP(B261, Country_Info!C$2:F$30, 3, FALSE)="", "", VLOOKUP(B261, Country_Info!C$2:F$30, 3, FALSE))</f>
        <v>#N/A</v>
      </c>
      <c r="H261" s="60" t="str" cm="1">
        <f t="array" ref="H261">IF(ISBLANK($A261),"",TRIM(INDEX(MVI_Sample!$A:$CC,$A261, H$1)))</f>
        <v/>
      </c>
      <c r="I261" s="104" t="str" cm="1">
        <f t="array" ref="I261">IF(ISBLANK($A261),"",TRIM(INDEX(MVI_Sample!$A:$CC,$A261, I$1)))</f>
        <v/>
      </c>
      <c r="J261" s="104" t="str" cm="1">
        <f t="array" ref="J261">IF(ISBLANK($A261),"",TRIM(INDEX(MVI_Sample!$A:$CC,$A261, J$1)))</f>
        <v/>
      </c>
      <c r="K261" s="104" t="str" cm="1">
        <f t="array" ref="K261">IF(ISBLANK($A261),"",TRIM(INDEX(MVI_Sample!$A:$CC,$A261, K$1)))</f>
        <v/>
      </c>
      <c r="L261" s="104" t="str" cm="1">
        <f t="array" ref="L261">IF(ISBLANK($A261),"",TRIM(INDEX(MVI_Sample!$A:$CC,$A261, L$1)))</f>
        <v/>
      </c>
      <c r="M261" s="104" t="str" cm="1">
        <f t="array" ref="M261">IF(ISBLANK($A261),"",TRIM(INDEX(MVI_Sample!$A:$CC,$A261, M$1)))</f>
        <v/>
      </c>
      <c r="N261" s="104" t="str" cm="1">
        <f t="array" ref="N261">IF(ISBLANK($A261),"",TRIM(INDEX(MVI_Sample!$A:$CC,$A261, N$1)))</f>
        <v/>
      </c>
      <c r="O261" s="104" t="str" cm="1">
        <f t="array" ref="O261">IF(ISBLANK($A261),"",TRIM(INDEX(MVI_Sample!$A:$CC,$A261, O$1)))</f>
        <v/>
      </c>
      <c r="P261" s="80" t="str" cm="1">
        <f t="array" ref="P261">IF(ISBLANK($A261),"",TRIM(INDEX(MVI_Sample!$A:$CC,$A261, P$1)))</f>
        <v/>
      </c>
      <c r="Q261" s="80" t="str" cm="1">
        <f t="array" ref="Q261">IF(ISBLANK($A261),"",TRIM(INDEX(MVI_Sample!$A:$CC,$A261, Q$1)))</f>
        <v/>
      </c>
      <c r="R261" s="104" t="str" cm="1">
        <f t="array" ref="R261">IF(ISBLANK($A261),"",TRIM(INDEX(MVI_Sample!$A:$CC,$A261, R$1)))</f>
        <v/>
      </c>
    </row>
    <row r="262" spans="1:18" ht="15.75" customHeight="1" x14ac:dyDescent="0.25">
      <c r="A262" s="60"/>
      <c r="B262" s="60" t="str" cm="1">
        <f t="array" ref="B262">IF(ISBLANK($A262), "", TRIM(IF(ISNUMBER(SEARCH("%)", INDEX(MVI_Sample!$A:$CC, $A262, B$1))), LEFT(INDEX(MVI_Sample!$A:$CC, $A262, B$1), FIND("(", INDEX(MVI_Sample!$A:$CC, $A262, B$1)) - 2), INDEX(MVI_Sample!$A:$CC, $A262, B$1))))</f>
        <v/>
      </c>
      <c r="C262" s="60" t="str" cm="1">
        <f t="array" ref="C262">IF(ISBLANK($A262),"",TRIM(INDEX(MVI_Sample!$A:$CC,$A262, C$1)))</f>
        <v/>
      </c>
      <c r="D262" s="60" t="str" cm="1">
        <f t="array" ref="D262">IF(ISBLANK($A262),"",TRIM(INDEX(MVI_Sample!C:C,$A262)))</f>
        <v/>
      </c>
      <c r="E262" s="60" t="e">
        <f>VLOOKUP(B262,Country_Info!C$2:F$30,2, FALSE)</f>
        <v>#N/A</v>
      </c>
      <c r="F262" s="60" t="str" cm="1">
        <f t="array" ref="F262">IF(ISBLANK($A262),"",TRIM(INDEX(MVI_Sample!$A:$CC,$A262, F$1)))</f>
        <v/>
      </c>
      <c r="G262" s="60" t="e">
        <f>IF(VLOOKUP(B262, Country_Info!C$2:F$30, 3, FALSE)="", "", VLOOKUP(B262, Country_Info!C$2:F$30, 3, FALSE))</f>
        <v>#N/A</v>
      </c>
      <c r="H262" s="60" t="str" cm="1">
        <f t="array" ref="H262">IF(ISBLANK($A262),"",TRIM(INDEX(MVI_Sample!$A:$CC,$A262, H$1)))</f>
        <v/>
      </c>
      <c r="I262" s="104" t="str" cm="1">
        <f t="array" ref="I262">IF(ISBLANK($A262),"",TRIM(INDEX(MVI_Sample!$A:$CC,$A262, I$1)))</f>
        <v/>
      </c>
      <c r="J262" s="104" t="str" cm="1">
        <f t="array" ref="J262">IF(ISBLANK($A262),"",TRIM(INDEX(MVI_Sample!$A:$CC,$A262, J$1)))</f>
        <v/>
      </c>
      <c r="K262" s="104" t="str" cm="1">
        <f t="array" ref="K262">IF(ISBLANK($A262),"",TRIM(INDEX(MVI_Sample!$A:$CC,$A262, K$1)))</f>
        <v/>
      </c>
      <c r="L262" s="104" t="str" cm="1">
        <f t="array" ref="L262">IF(ISBLANK($A262),"",TRIM(INDEX(MVI_Sample!$A:$CC,$A262, L$1)))</f>
        <v/>
      </c>
      <c r="M262" s="104" t="str" cm="1">
        <f t="array" ref="M262">IF(ISBLANK($A262),"",TRIM(INDEX(MVI_Sample!$A:$CC,$A262, M$1)))</f>
        <v/>
      </c>
      <c r="N262" s="104" t="str" cm="1">
        <f t="array" ref="N262">IF(ISBLANK($A262),"",TRIM(INDEX(MVI_Sample!$A:$CC,$A262, N$1)))</f>
        <v/>
      </c>
      <c r="O262" s="104" t="str" cm="1">
        <f t="array" ref="O262">IF(ISBLANK($A262),"",TRIM(INDEX(MVI_Sample!$A:$CC,$A262, O$1)))</f>
        <v/>
      </c>
      <c r="P262" s="80" t="str" cm="1">
        <f t="array" ref="P262">IF(ISBLANK($A262),"",TRIM(INDEX(MVI_Sample!$A:$CC,$A262, P$1)))</f>
        <v/>
      </c>
      <c r="Q262" s="80" t="str" cm="1">
        <f t="array" ref="Q262">IF(ISBLANK($A262),"",TRIM(INDEX(MVI_Sample!$A:$CC,$A262, Q$1)))</f>
        <v/>
      </c>
      <c r="R262" s="104" t="str" cm="1">
        <f t="array" ref="R262">IF(ISBLANK($A262),"",TRIM(INDEX(MVI_Sample!$A:$CC,$A262, R$1)))</f>
        <v/>
      </c>
    </row>
    <row r="263" spans="1:18" ht="15.75" x14ac:dyDescent="0.25">
      <c r="A263" s="60"/>
      <c r="B263" s="60" t="str" cm="1">
        <f t="array" ref="B263">IF(ISBLANK($A263), "", TRIM(IF(ISNUMBER(SEARCH("%)", INDEX(MVI_Sample!$A:$CC, $A263, B$1))), LEFT(INDEX(MVI_Sample!$A:$CC, $A263, B$1), FIND("(", INDEX(MVI_Sample!$A:$CC, $A263, B$1)) - 2), INDEX(MVI_Sample!$A:$CC, $A263, B$1))))</f>
        <v/>
      </c>
      <c r="C263" s="60" t="str" cm="1">
        <f t="array" ref="C263">IF(ISBLANK($A263),"",TRIM(INDEX(MVI_Sample!$A:$CC,$A263, C$1)))</f>
        <v/>
      </c>
      <c r="D263" s="60" t="str" cm="1">
        <f t="array" ref="D263">IF(ISBLANK($A263),"",TRIM(INDEX(MVI_Sample!C:C,$A263)))</f>
        <v/>
      </c>
      <c r="E263" s="60" t="e">
        <f>VLOOKUP(B263,Country_Info!C$2:F$30,2, FALSE)</f>
        <v>#N/A</v>
      </c>
      <c r="F263" s="60" t="str" cm="1">
        <f t="array" ref="F263">IF(ISBLANK($A263),"",TRIM(INDEX(MVI_Sample!$A:$CC,$A263, F$1)))</f>
        <v/>
      </c>
      <c r="G263" s="60" t="e">
        <f>IF(VLOOKUP(B263, Country_Info!C$2:F$30, 3, FALSE)="", "", VLOOKUP(B263, Country_Info!C$2:F$30, 3, FALSE))</f>
        <v>#N/A</v>
      </c>
      <c r="H263" s="60" t="str" cm="1">
        <f t="array" ref="H263">IF(ISBLANK($A263),"",TRIM(INDEX(MVI_Sample!$A:$CC,$A263, H$1)))</f>
        <v/>
      </c>
      <c r="I263" s="104" t="str" cm="1">
        <f t="array" ref="I263">IF(ISBLANK($A263),"",TRIM(INDEX(MVI_Sample!$A:$CC,$A263, I$1)))</f>
        <v/>
      </c>
      <c r="J263" s="104" t="str" cm="1">
        <f t="array" ref="J263">IF(ISBLANK($A263),"",TRIM(INDEX(MVI_Sample!$A:$CC,$A263, J$1)))</f>
        <v/>
      </c>
      <c r="K263" s="104" t="str" cm="1">
        <f t="array" ref="K263">IF(ISBLANK($A263),"",TRIM(INDEX(MVI_Sample!$A:$CC,$A263, K$1)))</f>
        <v/>
      </c>
      <c r="L263" s="104" t="str" cm="1">
        <f t="array" ref="L263">IF(ISBLANK($A263),"",TRIM(INDEX(MVI_Sample!$A:$CC,$A263, L$1)))</f>
        <v/>
      </c>
      <c r="M263" s="104" t="str" cm="1">
        <f t="array" ref="M263">IF(ISBLANK($A263),"",TRIM(INDEX(MVI_Sample!$A:$CC,$A263, M$1)))</f>
        <v/>
      </c>
      <c r="N263" s="104" t="str" cm="1">
        <f t="array" ref="N263">IF(ISBLANK($A263),"",TRIM(INDEX(MVI_Sample!$A:$CC,$A263, N$1)))</f>
        <v/>
      </c>
      <c r="O263" s="104" t="str" cm="1">
        <f t="array" ref="O263">IF(ISBLANK($A263),"",TRIM(INDEX(MVI_Sample!$A:$CC,$A263, O$1)))</f>
        <v/>
      </c>
      <c r="P263" s="80" t="str" cm="1">
        <f t="array" ref="P263">IF(ISBLANK($A263),"",TRIM(INDEX(MVI_Sample!$A:$CC,$A263, P$1)))</f>
        <v/>
      </c>
      <c r="Q263" s="80" t="str" cm="1">
        <f t="array" ref="Q263">IF(ISBLANK($A263),"",TRIM(INDEX(MVI_Sample!$A:$CC,$A263, Q$1)))</f>
        <v/>
      </c>
      <c r="R263" s="104" t="str" cm="1">
        <f t="array" ref="R263">IF(ISBLANK($A263),"",TRIM(INDEX(MVI_Sample!$A:$CC,$A263, R$1)))</f>
        <v/>
      </c>
    </row>
    <row r="264" spans="1:18" ht="15.75" x14ac:dyDescent="0.25">
      <c r="A264" s="60"/>
      <c r="B264" s="60" t="str" cm="1">
        <f t="array" ref="B264">IF(ISBLANK($A264), "", TRIM(IF(ISNUMBER(SEARCH("%)", INDEX(MVI_Sample!$A:$CC, $A264, B$1))), LEFT(INDEX(MVI_Sample!$A:$CC, $A264, B$1), FIND("(", INDEX(MVI_Sample!$A:$CC, $A264, B$1)) - 2), INDEX(MVI_Sample!$A:$CC, $A264, B$1))))</f>
        <v/>
      </c>
      <c r="C264" s="60" t="str" cm="1">
        <f t="array" ref="C264">IF(ISBLANK($A264),"",TRIM(INDEX(MVI_Sample!$A:$CC,$A264, C$1)))</f>
        <v/>
      </c>
      <c r="D264" s="60" t="str" cm="1">
        <f t="array" ref="D264">IF(ISBLANK($A264),"",TRIM(INDEX(MVI_Sample!C:C,$A264)))</f>
        <v/>
      </c>
      <c r="E264" s="60" t="e">
        <f>VLOOKUP(B264,Country_Info!C$2:F$30,2, FALSE)</f>
        <v>#N/A</v>
      </c>
      <c r="F264" s="60" t="str" cm="1">
        <f t="array" ref="F264">IF(ISBLANK($A264),"",TRIM(INDEX(MVI_Sample!$A:$CC,$A264, F$1)))</f>
        <v/>
      </c>
      <c r="G264" s="60" t="e">
        <f>IF(VLOOKUP(B264, Country_Info!C$2:F$30, 3, FALSE)="", "", VLOOKUP(B264, Country_Info!C$2:F$30, 3, FALSE))</f>
        <v>#N/A</v>
      </c>
      <c r="H264" s="60" t="str" cm="1">
        <f t="array" ref="H264">IF(ISBLANK($A264),"",TRIM(INDEX(MVI_Sample!$A:$CC,$A264, H$1)))</f>
        <v/>
      </c>
      <c r="I264" s="104" t="str" cm="1">
        <f t="array" ref="I264">IF(ISBLANK($A264),"",TRIM(INDEX(MVI_Sample!$A:$CC,$A264, I$1)))</f>
        <v/>
      </c>
      <c r="J264" s="104" t="str" cm="1">
        <f t="array" ref="J264">IF(ISBLANK($A264),"",TRIM(INDEX(MVI_Sample!$A:$CC,$A264, J$1)))</f>
        <v/>
      </c>
      <c r="K264" s="104" t="str" cm="1">
        <f t="array" ref="K264">IF(ISBLANK($A264),"",TRIM(INDEX(MVI_Sample!$A:$CC,$A264, K$1)))</f>
        <v/>
      </c>
      <c r="L264" s="104" t="str" cm="1">
        <f t="array" ref="L264">IF(ISBLANK($A264),"",TRIM(INDEX(MVI_Sample!$A:$CC,$A264, L$1)))</f>
        <v/>
      </c>
      <c r="M264" s="104" t="str" cm="1">
        <f t="array" ref="M264">IF(ISBLANK($A264),"",TRIM(INDEX(MVI_Sample!$A:$CC,$A264, M$1)))</f>
        <v/>
      </c>
      <c r="N264" s="104" t="str" cm="1">
        <f t="array" ref="N264">IF(ISBLANK($A264),"",TRIM(INDEX(MVI_Sample!$A:$CC,$A264, N$1)))</f>
        <v/>
      </c>
      <c r="O264" s="104" t="str" cm="1">
        <f t="array" ref="O264">IF(ISBLANK($A264),"",TRIM(INDEX(MVI_Sample!$A:$CC,$A264, O$1)))</f>
        <v/>
      </c>
      <c r="P264" s="80" t="str" cm="1">
        <f t="array" ref="P264">IF(ISBLANK($A264),"",TRIM(INDEX(MVI_Sample!$A:$CC,$A264, P$1)))</f>
        <v/>
      </c>
      <c r="Q264" s="80" t="str" cm="1">
        <f t="array" ref="Q264">IF(ISBLANK($A264),"",TRIM(INDEX(MVI_Sample!$A:$CC,$A264, Q$1)))</f>
        <v/>
      </c>
      <c r="R264" s="104" t="str" cm="1">
        <f t="array" ref="R264">IF(ISBLANK($A264),"",TRIM(INDEX(MVI_Sample!$A:$CC,$A264, R$1)))</f>
        <v/>
      </c>
    </row>
    <row r="265" spans="1:18" ht="15.75" x14ac:dyDescent="0.25">
      <c r="A265" s="60"/>
      <c r="B265" s="60" t="str" cm="1">
        <f t="array" ref="B265">IF(ISBLANK($A265), "", TRIM(IF(ISNUMBER(SEARCH("%)", INDEX(MVI_Sample!$A:$CC, $A265, B$1))), LEFT(INDEX(MVI_Sample!$A:$CC, $A265, B$1), FIND("(", INDEX(MVI_Sample!$A:$CC, $A265, B$1)) - 2), INDEX(MVI_Sample!$A:$CC, $A265, B$1))))</f>
        <v/>
      </c>
      <c r="C265" s="60" t="str" cm="1">
        <f t="array" ref="C265">IF(ISBLANK($A265),"",TRIM(INDEX(MVI_Sample!$A:$CC,$A265, C$1)))</f>
        <v/>
      </c>
      <c r="D265" s="60" t="str" cm="1">
        <f t="array" ref="D265">IF(ISBLANK($A265),"",TRIM(INDEX(MVI_Sample!C:C,$A265)))</f>
        <v/>
      </c>
      <c r="E265" s="60" t="e">
        <f>VLOOKUP(B265,Country_Info!C$2:F$30,2, FALSE)</f>
        <v>#N/A</v>
      </c>
      <c r="F265" s="60" t="str" cm="1">
        <f t="array" ref="F265">IF(ISBLANK($A265),"",TRIM(INDEX(MVI_Sample!$A:$CC,$A265, F$1)))</f>
        <v/>
      </c>
      <c r="G265" s="60" t="e">
        <f>IF(VLOOKUP(B265, Country_Info!C$2:F$30, 3, FALSE)="", "", VLOOKUP(B265, Country_Info!C$2:F$30, 3, FALSE))</f>
        <v>#N/A</v>
      </c>
      <c r="H265" s="60" t="str" cm="1">
        <f t="array" ref="H265">IF(ISBLANK($A265),"",TRIM(INDEX(MVI_Sample!$A:$CC,$A265, H$1)))</f>
        <v/>
      </c>
      <c r="I265" s="104" t="str" cm="1">
        <f t="array" ref="I265">IF(ISBLANK($A265),"",TRIM(INDEX(MVI_Sample!$A:$CC,$A265, I$1)))</f>
        <v/>
      </c>
      <c r="J265" s="104" t="str" cm="1">
        <f t="array" ref="J265">IF(ISBLANK($A265),"",TRIM(INDEX(MVI_Sample!$A:$CC,$A265, J$1)))</f>
        <v/>
      </c>
      <c r="K265" s="104" t="str" cm="1">
        <f t="array" ref="K265">IF(ISBLANK($A265),"",TRIM(INDEX(MVI_Sample!$A:$CC,$A265, K$1)))</f>
        <v/>
      </c>
      <c r="L265" s="104" t="str" cm="1">
        <f t="array" ref="L265">IF(ISBLANK($A265),"",TRIM(INDEX(MVI_Sample!$A:$CC,$A265, L$1)))</f>
        <v/>
      </c>
      <c r="M265" s="104" t="str" cm="1">
        <f t="array" ref="M265">IF(ISBLANK($A265),"",TRIM(INDEX(MVI_Sample!$A:$CC,$A265, M$1)))</f>
        <v/>
      </c>
      <c r="N265" s="104" t="str" cm="1">
        <f t="array" ref="N265">IF(ISBLANK($A265),"",TRIM(INDEX(MVI_Sample!$A:$CC,$A265, N$1)))</f>
        <v/>
      </c>
      <c r="O265" s="104" t="str" cm="1">
        <f t="array" ref="O265">IF(ISBLANK($A265),"",TRIM(INDEX(MVI_Sample!$A:$CC,$A265, O$1)))</f>
        <v/>
      </c>
      <c r="P265" s="80" t="str" cm="1">
        <f t="array" ref="P265">IF(ISBLANK($A265),"",TRIM(INDEX(MVI_Sample!$A:$CC,$A265, P$1)))</f>
        <v/>
      </c>
      <c r="Q265" s="80" t="str" cm="1">
        <f t="array" ref="Q265">IF(ISBLANK($A265),"",TRIM(INDEX(MVI_Sample!$A:$CC,$A265, Q$1)))</f>
        <v/>
      </c>
      <c r="R265" s="104" t="str" cm="1">
        <f t="array" ref="R265">IF(ISBLANK($A265),"",TRIM(INDEX(MVI_Sample!$A:$CC,$A265, R$1)))</f>
        <v/>
      </c>
    </row>
    <row r="266" spans="1:18" ht="15.75" x14ac:dyDescent="0.25">
      <c r="A266" s="60"/>
      <c r="B266" s="60" t="str" cm="1">
        <f t="array" ref="B266">IF(ISBLANK($A266), "", TRIM(IF(ISNUMBER(SEARCH("%)", INDEX(MVI_Sample!$A:$CC, $A266, B$1))), LEFT(INDEX(MVI_Sample!$A:$CC, $A266, B$1), FIND("(", INDEX(MVI_Sample!$A:$CC, $A266, B$1)) - 2), INDEX(MVI_Sample!$A:$CC, $A266, B$1))))</f>
        <v/>
      </c>
      <c r="C266" s="60" t="str" cm="1">
        <f t="array" ref="C266">IF(ISBLANK($A266),"",TRIM(INDEX(MVI_Sample!$A:$CC,$A266, C$1)))</f>
        <v/>
      </c>
      <c r="D266" s="60" t="str" cm="1">
        <f t="array" ref="D266">IF(ISBLANK($A266),"",TRIM(INDEX(MVI_Sample!C:C,$A266)))</f>
        <v/>
      </c>
      <c r="E266" s="60" t="e">
        <f>VLOOKUP(B266,Country_Info!C$2:F$30,2, FALSE)</f>
        <v>#N/A</v>
      </c>
      <c r="F266" s="60" t="str" cm="1">
        <f t="array" ref="F266">IF(ISBLANK($A266),"",TRIM(INDEX(MVI_Sample!$A:$CC,$A266, F$1)))</f>
        <v/>
      </c>
      <c r="G266" s="60" t="e">
        <f>IF(VLOOKUP(B266, Country_Info!C$2:F$30, 3, FALSE)="", "", VLOOKUP(B266, Country_Info!C$2:F$30, 3, FALSE))</f>
        <v>#N/A</v>
      </c>
      <c r="H266" s="60" t="str" cm="1">
        <f t="array" ref="H266">IF(ISBLANK($A266),"",TRIM(INDEX(MVI_Sample!$A:$CC,$A266, H$1)))</f>
        <v/>
      </c>
      <c r="I266" s="104" t="str" cm="1">
        <f t="array" ref="I266">IF(ISBLANK($A266),"",TRIM(INDEX(MVI_Sample!$A:$CC,$A266, I$1)))</f>
        <v/>
      </c>
      <c r="J266" s="104" t="str" cm="1">
        <f t="array" ref="J266">IF(ISBLANK($A266),"",TRIM(INDEX(MVI_Sample!$A:$CC,$A266, J$1)))</f>
        <v/>
      </c>
      <c r="K266" s="104" t="str" cm="1">
        <f t="array" ref="K266">IF(ISBLANK($A266),"",TRIM(INDEX(MVI_Sample!$A:$CC,$A266, K$1)))</f>
        <v/>
      </c>
      <c r="L266" s="104" t="str" cm="1">
        <f t="array" ref="L266">IF(ISBLANK($A266),"",TRIM(INDEX(MVI_Sample!$A:$CC,$A266, L$1)))</f>
        <v/>
      </c>
      <c r="M266" s="104" t="str" cm="1">
        <f t="array" ref="M266">IF(ISBLANK($A266),"",TRIM(INDEX(MVI_Sample!$A:$CC,$A266, M$1)))</f>
        <v/>
      </c>
      <c r="N266" s="104" t="str" cm="1">
        <f t="array" ref="N266">IF(ISBLANK($A266),"",TRIM(INDEX(MVI_Sample!$A:$CC,$A266, N$1)))</f>
        <v/>
      </c>
      <c r="O266" s="104" t="str" cm="1">
        <f t="array" ref="O266">IF(ISBLANK($A266),"",TRIM(INDEX(MVI_Sample!$A:$CC,$A266, O$1)))</f>
        <v/>
      </c>
      <c r="P266" s="80" t="str" cm="1">
        <f t="array" ref="P266">IF(ISBLANK($A266),"",TRIM(INDEX(MVI_Sample!$A:$CC,$A266, P$1)))</f>
        <v/>
      </c>
      <c r="Q266" s="80" t="str" cm="1">
        <f t="array" ref="Q266">IF(ISBLANK($A266),"",TRIM(INDEX(MVI_Sample!$A:$CC,$A266, Q$1)))</f>
        <v/>
      </c>
      <c r="R266" s="104" t="str" cm="1">
        <f t="array" ref="R266">IF(ISBLANK($A266),"",TRIM(INDEX(MVI_Sample!$A:$CC,$A266, R$1)))</f>
        <v/>
      </c>
    </row>
    <row r="267" spans="1:18" ht="15.75" x14ac:dyDescent="0.25">
      <c r="A267" s="60"/>
      <c r="B267" s="60" t="str" cm="1">
        <f t="array" ref="B267">IF(ISBLANK($A267), "", TRIM(IF(ISNUMBER(SEARCH("%)", INDEX(MVI_Sample!$A:$CC, $A267, B$1))), LEFT(INDEX(MVI_Sample!$A:$CC, $A267, B$1), FIND("(", INDEX(MVI_Sample!$A:$CC, $A267, B$1)) - 2), INDEX(MVI_Sample!$A:$CC, $A267, B$1))))</f>
        <v/>
      </c>
      <c r="C267" s="60" t="str" cm="1">
        <f t="array" ref="C267">IF(ISBLANK($A267),"",TRIM(INDEX(MVI_Sample!$A:$CC,$A267, C$1)))</f>
        <v/>
      </c>
      <c r="D267" s="60" t="str" cm="1">
        <f t="array" ref="D267">IF(ISBLANK($A267),"",TRIM(INDEX(MVI_Sample!C:C,$A267)))</f>
        <v/>
      </c>
      <c r="E267" s="60" t="e">
        <f>VLOOKUP(B267,Country_Info!C$2:F$30,2, FALSE)</f>
        <v>#N/A</v>
      </c>
      <c r="F267" s="60" t="str" cm="1">
        <f t="array" ref="F267">IF(ISBLANK($A267),"",TRIM(INDEX(MVI_Sample!$A:$CC,$A267, F$1)))</f>
        <v/>
      </c>
      <c r="G267" s="60" t="e">
        <f>IF(VLOOKUP(B267, Country_Info!C$2:F$30, 3, FALSE)="", "", VLOOKUP(B267, Country_Info!C$2:F$30, 3, FALSE))</f>
        <v>#N/A</v>
      </c>
      <c r="H267" s="60" t="str" cm="1">
        <f t="array" ref="H267">IF(ISBLANK($A267),"",TRIM(INDEX(MVI_Sample!$A:$CC,$A267, H$1)))</f>
        <v/>
      </c>
      <c r="I267" s="104" t="str" cm="1">
        <f t="array" ref="I267">IF(ISBLANK($A267),"",TRIM(INDEX(MVI_Sample!$A:$CC,$A267, I$1)))</f>
        <v/>
      </c>
      <c r="J267" s="104" t="str" cm="1">
        <f t="array" ref="J267">IF(ISBLANK($A267),"",TRIM(INDEX(MVI_Sample!$A:$CC,$A267, J$1)))</f>
        <v/>
      </c>
      <c r="K267" s="104" t="str" cm="1">
        <f t="array" ref="K267">IF(ISBLANK($A267),"",TRIM(INDEX(MVI_Sample!$A:$CC,$A267, K$1)))</f>
        <v/>
      </c>
      <c r="L267" s="104" t="str" cm="1">
        <f t="array" ref="L267">IF(ISBLANK($A267),"",TRIM(INDEX(MVI_Sample!$A:$CC,$A267, L$1)))</f>
        <v/>
      </c>
      <c r="M267" s="104" t="str" cm="1">
        <f t="array" ref="M267">IF(ISBLANK($A267),"",TRIM(INDEX(MVI_Sample!$A:$CC,$A267, M$1)))</f>
        <v/>
      </c>
      <c r="N267" s="104" t="str" cm="1">
        <f t="array" ref="N267">IF(ISBLANK($A267),"",TRIM(INDEX(MVI_Sample!$A:$CC,$A267, N$1)))</f>
        <v/>
      </c>
      <c r="O267" s="104" t="str" cm="1">
        <f t="array" ref="O267">IF(ISBLANK($A267),"",TRIM(INDEX(MVI_Sample!$A:$CC,$A267, O$1)))</f>
        <v/>
      </c>
      <c r="P267" s="80" t="str" cm="1">
        <f t="array" ref="P267">IF(ISBLANK($A267),"",TRIM(INDEX(MVI_Sample!$A:$CC,$A267, P$1)))</f>
        <v/>
      </c>
      <c r="Q267" s="80" t="str" cm="1">
        <f t="array" ref="Q267">IF(ISBLANK($A267),"",TRIM(INDEX(MVI_Sample!$A:$CC,$A267, Q$1)))</f>
        <v/>
      </c>
      <c r="R267" s="104" t="str" cm="1">
        <f t="array" ref="R267">IF(ISBLANK($A267),"",TRIM(INDEX(MVI_Sample!$A:$CC,$A267, R$1)))</f>
        <v/>
      </c>
    </row>
    <row r="268" spans="1:18" ht="15.75" x14ac:dyDescent="0.25">
      <c r="A268" s="60"/>
      <c r="B268" s="60" t="str" cm="1">
        <f t="array" ref="B268">IF(ISBLANK($A268), "", TRIM(IF(ISNUMBER(SEARCH("%)", INDEX(MVI_Sample!$A:$CC, $A268, B$1))), LEFT(INDEX(MVI_Sample!$A:$CC, $A268, B$1), FIND("(", INDEX(MVI_Sample!$A:$CC, $A268, B$1)) - 2), INDEX(MVI_Sample!$A:$CC, $A268, B$1))))</f>
        <v/>
      </c>
      <c r="C268" s="60" t="str" cm="1">
        <f t="array" ref="C268">IF(ISBLANK($A268),"",TRIM(INDEX(MVI_Sample!$A:$CC,$A268, C$1)))</f>
        <v/>
      </c>
      <c r="D268" s="60" t="str" cm="1">
        <f t="array" ref="D268">IF(ISBLANK($A268),"",TRIM(INDEX(MVI_Sample!C:C,$A268)))</f>
        <v/>
      </c>
      <c r="E268" s="60" t="e">
        <f>VLOOKUP(B268,Country_Info!C$2:F$30,2, FALSE)</f>
        <v>#N/A</v>
      </c>
      <c r="F268" s="60" t="str" cm="1">
        <f t="array" ref="F268">IF(ISBLANK($A268),"",TRIM(INDEX(MVI_Sample!$A:$CC,$A268, F$1)))</f>
        <v/>
      </c>
      <c r="G268" s="60" t="e">
        <f>IF(VLOOKUP(B268, Country_Info!C$2:F$30, 3, FALSE)="", "", VLOOKUP(B268, Country_Info!C$2:F$30, 3, FALSE))</f>
        <v>#N/A</v>
      </c>
      <c r="H268" s="60" t="str" cm="1">
        <f t="array" ref="H268">IF(ISBLANK($A268),"",TRIM(INDEX(MVI_Sample!$A:$CC,$A268, H$1)))</f>
        <v/>
      </c>
      <c r="I268" s="104" t="str" cm="1">
        <f t="array" ref="I268">IF(ISBLANK($A268),"",TRIM(INDEX(MVI_Sample!$A:$CC,$A268, I$1)))</f>
        <v/>
      </c>
      <c r="J268" s="104" t="str" cm="1">
        <f t="array" ref="J268">IF(ISBLANK($A268),"",TRIM(INDEX(MVI_Sample!$A:$CC,$A268, J$1)))</f>
        <v/>
      </c>
      <c r="K268" s="104" t="str" cm="1">
        <f t="array" ref="K268">IF(ISBLANK($A268),"",TRIM(INDEX(MVI_Sample!$A:$CC,$A268, K$1)))</f>
        <v/>
      </c>
      <c r="L268" s="104" t="str" cm="1">
        <f t="array" ref="L268">IF(ISBLANK($A268),"",TRIM(INDEX(MVI_Sample!$A:$CC,$A268, L$1)))</f>
        <v/>
      </c>
      <c r="M268" s="104" t="str" cm="1">
        <f t="array" ref="M268">IF(ISBLANK($A268),"",TRIM(INDEX(MVI_Sample!$A:$CC,$A268, M$1)))</f>
        <v/>
      </c>
      <c r="N268" s="104" t="str" cm="1">
        <f t="array" ref="N268">IF(ISBLANK($A268),"",TRIM(INDEX(MVI_Sample!$A:$CC,$A268, N$1)))</f>
        <v/>
      </c>
      <c r="O268" s="104" t="str" cm="1">
        <f t="array" ref="O268">IF(ISBLANK($A268),"",TRIM(INDEX(MVI_Sample!$A:$CC,$A268, O$1)))</f>
        <v/>
      </c>
      <c r="P268" s="80" t="str" cm="1">
        <f t="array" ref="P268">IF(ISBLANK($A268),"",TRIM(INDEX(MVI_Sample!$A:$CC,$A268, P$1)))</f>
        <v/>
      </c>
      <c r="Q268" s="80" t="str" cm="1">
        <f t="array" ref="Q268">IF(ISBLANK($A268),"",TRIM(INDEX(MVI_Sample!$A:$CC,$A268, Q$1)))</f>
        <v/>
      </c>
      <c r="R268" s="104" t="str" cm="1">
        <f t="array" ref="R268">IF(ISBLANK($A268),"",TRIM(INDEX(MVI_Sample!$A:$CC,$A268, R$1)))</f>
        <v/>
      </c>
    </row>
    <row r="269" spans="1:18" ht="15.75" x14ac:dyDescent="0.25">
      <c r="A269" s="60"/>
      <c r="B269" s="60" t="str" cm="1">
        <f t="array" ref="B269">IF(ISBLANK($A269), "", TRIM(IF(ISNUMBER(SEARCH("%)", INDEX(MVI_Sample!$A:$CC, $A269, B$1))), LEFT(INDEX(MVI_Sample!$A:$CC, $A269, B$1), FIND("(", INDEX(MVI_Sample!$A:$CC, $A269, B$1)) - 2), INDEX(MVI_Sample!$A:$CC, $A269, B$1))))</f>
        <v/>
      </c>
      <c r="C269" s="60" t="str" cm="1">
        <f t="array" ref="C269">IF(ISBLANK($A269),"",TRIM(INDEX(MVI_Sample!$A:$CC,$A269, C$1)))</f>
        <v/>
      </c>
      <c r="D269" s="60" t="str" cm="1">
        <f t="array" ref="D269">IF(ISBLANK($A269),"",TRIM(INDEX(MVI_Sample!C:C,$A269)))</f>
        <v/>
      </c>
      <c r="E269" s="60" t="e">
        <f>VLOOKUP(B269,Country_Info!C$2:F$30,2, FALSE)</f>
        <v>#N/A</v>
      </c>
      <c r="F269" s="60" t="str" cm="1">
        <f t="array" ref="F269">IF(ISBLANK($A269),"",TRIM(INDEX(MVI_Sample!$A:$CC,$A269, F$1)))</f>
        <v/>
      </c>
      <c r="G269" s="60" t="e">
        <f>IF(VLOOKUP(B269, Country_Info!C$2:F$30, 3, FALSE)="", "", VLOOKUP(B269, Country_Info!C$2:F$30, 3, FALSE))</f>
        <v>#N/A</v>
      </c>
      <c r="H269" s="60" t="str" cm="1">
        <f t="array" ref="H269">IF(ISBLANK($A269),"",TRIM(INDEX(MVI_Sample!$A:$CC,$A269, H$1)))</f>
        <v/>
      </c>
      <c r="I269" s="104" t="str" cm="1">
        <f t="array" ref="I269">IF(ISBLANK($A269),"",TRIM(INDEX(MVI_Sample!$A:$CC,$A269, I$1)))</f>
        <v/>
      </c>
      <c r="J269" s="104" t="str" cm="1">
        <f t="array" ref="J269">IF(ISBLANK($A269),"",TRIM(INDEX(MVI_Sample!$A:$CC,$A269, J$1)))</f>
        <v/>
      </c>
      <c r="K269" s="104" t="str" cm="1">
        <f t="array" ref="K269">IF(ISBLANK($A269),"",TRIM(INDEX(MVI_Sample!$A:$CC,$A269, K$1)))</f>
        <v/>
      </c>
      <c r="L269" s="104" t="str" cm="1">
        <f t="array" ref="L269">IF(ISBLANK($A269),"",TRIM(INDEX(MVI_Sample!$A:$CC,$A269, L$1)))</f>
        <v/>
      </c>
      <c r="M269" s="104" t="str" cm="1">
        <f t="array" ref="M269">IF(ISBLANK($A269),"",TRIM(INDEX(MVI_Sample!$A:$CC,$A269, M$1)))</f>
        <v/>
      </c>
      <c r="N269" s="104" t="str" cm="1">
        <f t="array" ref="N269">IF(ISBLANK($A269),"",TRIM(INDEX(MVI_Sample!$A:$CC,$A269, N$1)))</f>
        <v/>
      </c>
      <c r="O269" s="104" t="str" cm="1">
        <f t="array" ref="O269">IF(ISBLANK($A269),"",TRIM(INDEX(MVI_Sample!$A:$CC,$A269, O$1)))</f>
        <v/>
      </c>
      <c r="P269" s="80" t="str" cm="1">
        <f t="array" ref="P269">IF(ISBLANK($A269),"",TRIM(INDEX(MVI_Sample!$A:$CC,$A269, P$1)))</f>
        <v/>
      </c>
      <c r="Q269" s="80" t="str" cm="1">
        <f t="array" ref="Q269">IF(ISBLANK($A269),"",TRIM(INDEX(MVI_Sample!$A:$CC,$A269, Q$1)))</f>
        <v/>
      </c>
      <c r="R269" s="104" t="str" cm="1">
        <f t="array" ref="R269">IF(ISBLANK($A269),"",TRIM(INDEX(MVI_Sample!$A:$CC,$A269, R$1)))</f>
        <v/>
      </c>
    </row>
    <row r="270" spans="1:18" ht="15.75" x14ac:dyDescent="0.25">
      <c r="A270" s="60"/>
      <c r="B270" s="60" t="str" cm="1">
        <f t="array" ref="B270">IF(ISBLANK($A270), "", TRIM(IF(ISNUMBER(SEARCH("%)", INDEX(MVI_Sample!$A:$CC, $A270, B$1))), LEFT(INDEX(MVI_Sample!$A:$CC, $A270, B$1), FIND("(", INDEX(MVI_Sample!$A:$CC, $A270, B$1)) - 2), INDEX(MVI_Sample!$A:$CC, $A270, B$1))))</f>
        <v/>
      </c>
      <c r="C270" s="60" t="str" cm="1">
        <f t="array" ref="C270">IF(ISBLANK($A270),"",TRIM(INDEX(MVI_Sample!$A:$CC,$A270, C$1)))</f>
        <v/>
      </c>
      <c r="D270" s="60" t="str" cm="1">
        <f t="array" ref="D270">IF(ISBLANK($A270),"",TRIM(INDEX(MVI_Sample!C:C,$A270)))</f>
        <v/>
      </c>
      <c r="E270" s="60" t="e">
        <f>VLOOKUP(B270,Country_Info!C$2:F$30,2, FALSE)</f>
        <v>#N/A</v>
      </c>
      <c r="F270" s="60" t="str" cm="1">
        <f t="array" ref="F270">IF(ISBLANK($A270),"",TRIM(INDEX(MVI_Sample!$A:$CC,$A270, F$1)))</f>
        <v/>
      </c>
      <c r="G270" s="60" t="e">
        <f>IF(VLOOKUP(B270, Country_Info!C$2:F$30, 3, FALSE)="", "", VLOOKUP(B270, Country_Info!C$2:F$30, 3, FALSE))</f>
        <v>#N/A</v>
      </c>
      <c r="H270" s="60" t="str" cm="1">
        <f t="array" ref="H270">IF(ISBLANK($A270),"",TRIM(INDEX(MVI_Sample!$A:$CC,$A270, H$1)))</f>
        <v/>
      </c>
      <c r="I270" s="104" t="str" cm="1">
        <f t="array" ref="I270">IF(ISBLANK($A270),"",TRIM(INDEX(MVI_Sample!$A:$CC,$A270, I$1)))</f>
        <v/>
      </c>
      <c r="J270" s="104" t="str" cm="1">
        <f t="array" ref="J270">IF(ISBLANK($A270),"",TRIM(INDEX(MVI_Sample!$A:$CC,$A270, J$1)))</f>
        <v/>
      </c>
      <c r="K270" s="104" t="str" cm="1">
        <f t="array" ref="K270">IF(ISBLANK($A270),"",TRIM(INDEX(MVI_Sample!$A:$CC,$A270, K$1)))</f>
        <v/>
      </c>
      <c r="L270" s="104" t="str" cm="1">
        <f t="array" ref="L270">IF(ISBLANK($A270),"",TRIM(INDEX(MVI_Sample!$A:$CC,$A270, L$1)))</f>
        <v/>
      </c>
      <c r="M270" s="104" t="str" cm="1">
        <f t="array" ref="M270">IF(ISBLANK($A270),"",TRIM(INDEX(MVI_Sample!$A:$CC,$A270, M$1)))</f>
        <v/>
      </c>
      <c r="N270" s="104" t="str" cm="1">
        <f t="array" ref="N270">IF(ISBLANK($A270),"",TRIM(INDEX(MVI_Sample!$A:$CC,$A270, N$1)))</f>
        <v/>
      </c>
      <c r="O270" s="104" t="str" cm="1">
        <f t="array" ref="O270">IF(ISBLANK($A270),"",TRIM(INDEX(MVI_Sample!$A:$CC,$A270, O$1)))</f>
        <v/>
      </c>
      <c r="P270" s="80" t="str" cm="1">
        <f t="array" ref="P270">IF(ISBLANK($A270),"",TRIM(INDEX(MVI_Sample!$A:$CC,$A270, P$1)))</f>
        <v/>
      </c>
      <c r="Q270" s="80" t="str" cm="1">
        <f t="array" ref="Q270">IF(ISBLANK($A270),"",TRIM(INDEX(MVI_Sample!$A:$CC,$A270, Q$1)))</f>
        <v/>
      </c>
      <c r="R270" s="104" t="str" cm="1">
        <f t="array" ref="R270">IF(ISBLANK($A270),"",TRIM(INDEX(MVI_Sample!$A:$CC,$A270, R$1)))</f>
        <v/>
      </c>
    </row>
    <row r="271" spans="1:18" ht="15.75" x14ac:dyDescent="0.25">
      <c r="A271" s="60"/>
      <c r="B271" s="60" t="str" cm="1">
        <f t="array" ref="B271">IF(ISBLANK($A271), "", TRIM(IF(ISNUMBER(SEARCH("%)", INDEX(MVI_Sample!$A:$CC, $A271, B$1))), LEFT(INDEX(MVI_Sample!$A:$CC, $A271, B$1), FIND("(", INDEX(MVI_Sample!$A:$CC, $A271, B$1)) - 2), INDEX(MVI_Sample!$A:$CC, $A271, B$1))))</f>
        <v/>
      </c>
      <c r="C271" s="60" t="str" cm="1">
        <f t="array" ref="C271">IF(ISBLANK($A271),"",TRIM(INDEX(MVI_Sample!$A:$CC,$A271, C$1)))</f>
        <v/>
      </c>
      <c r="D271" s="60" t="str" cm="1">
        <f t="array" ref="D271">IF(ISBLANK($A271),"",TRIM(INDEX(MVI_Sample!C:C,$A271)))</f>
        <v/>
      </c>
      <c r="E271" s="60" t="e">
        <f>VLOOKUP(B271,Country_Info!C$2:F$30,2, FALSE)</f>
        <v>#N/A</v>
      </c>
      <c r="F271" s="60" t="str" cm="1">
        <f t="array" ref="F271">IF(ISBLANK($A271),"",TRIM(INDEX(MVI_Sample!$A:$CC,$A271, F$1)))</f>
        <v/>
      </c>
      <c r="G271" s="60" t="e">
        <f>IF(VLOOKUP(B271, Country_Info!C$2:F$30, 3, FALSE)="", "", VLOOKUP(B271, Country_Info!C$2:F$30, 3, FALSE))</f>
        <v>#N/A</v>
      </c>
      <c r="H271" s="60" t="str" cm="1">
        <f t="array" ref="H271">IF(ISBLANK($A271),"",TRIM(INDEX(MVI_Sample!$A:$CC,$A271, H$1)))</f>
        <v/>
      </c>
      <c r="I271" s="104" t="str" cm="1">
        <f t="array" ref="I271">IF(ISBLANK($A271),"",TRIM(INDEX(MVI_Sample!$A:$CC,$A271, I$1)))</f>
        <v/>
      </c>
      <c r="J271" s="104" t="str" cm="1">
        <f t="array" ref="J271">IF(ISBLANK($A271),"",TRIM(INDEX(MVI_Sample!$A:$CC,$A271, J$1)))</f>
        <v/>
      </c>
      <c r="K271" s="104" t="str" cm="1">
        <f t="array" ref="K271">IF(ISBLANK($A271),"",TRIM(INDEX(MVI_Sample!$A:$CC,$A271, K$1)))</f>
        <v/>
      </c>
      <c r="L271" s="104" t="str" cm="1">
        <f t="array" ref="L271">IF(ISBLANK($A271),"",TRIM(INDEX(MVI_Sample!$A:$CC,$A271, L$1)))</f>
        <v/>
      </c>
      <c r="M271" s="104" t="str" cm="1">
        <f t="array" ref="M271">IF(ISBLANK($A271),"",TRIM(INDEX(MVI_Sample!$A:$CC,$A271, M$1)))</f>
        <v/>
      </c>
      <c r="N271" s="104" t="str" cm="1">
        <f t="array" ref="N271">IF(ISBLANK($A271),"",TRIM(INDEX(MVI_Sample!$A:$CC,$A271, N$1)))</f>
        <v/>
      </c>
      <c r="O271" s="104" t="str" cm="1">
        <f t="array" ref="O271">IF(ISBLANK($A271),"",TRIM(INDEX(MVI_Sample!$A:$CC,$A271, O$1)))</f>
        <v/>
      </c>
      <c r="P271" s="80" t="str" cm="1">
        <f t="array" ref="P271">IF(ISBLANK($A271),"",TRIM(INDEX(MVI_Sample!$A:$CC,$A271, P$1)))</f>
        <v/>
      </c>
      <c r="Q271" s="80" t="str" cm="1">
        <f t="array" ref="Q271">IF(ISBLANK($A271),"",TRIM(INDEX(MVI_Sample!$A:$CC,$A271, Q$1)))</f>
        <v/>
      </c>
      <c r="R271" s="104" t="str" cm="1">
        <f t="array" ref="R271">IF(ISBLANK($A271),"",TRIM(INDEX(MVI_Sample!$A:$CC,$A271, R$1)))</f>
        <v/>
      </c>
    </row>
    <row r="272" spans="1:18" ht="15.75" x14ac:dyDescent="0.25">
      <c r="A272" s="60"/>
      <c r="B272" s="60" t="str" cm="1">
        <f t="array" ref="B272">IF(ISBLANK($A272), "", TRIM(IF(ISNUMBER(SEARCH("%)", INDEX(MVI_Sample!$A:$CC, $A272, B$1))), LEFT(INDEX(MVI_Sample!$A:$CC, $A272, B$1), FIND("(", INDEX(MVI_Sample!$A:$CC, $A272, B$1)) - 2), INDEX(MVI_Sample!$A:$CC, $A272, B$1))))</f>
        <v/>
      </c>
      <c r="C272" s="60" t="str" cm="1">
        <f t="array" ref="C272">IF(ISBLANK($A272),"",TRIM(INDEX(MVI_Sample!$A:$CC,$A272, C$1)))</f>
        <v/>
      </c>
      <c r="D272" s="60" t="str" cm="1">
        <f t="array" ref="D272">IF(ISBLANK($A272),"",TRIM(INDEX(MVI_Sample!C:C,$A272)))</f>
        <v/>
      </c>
      <c r="E272" s="60" t="e">
        <f>VLOOKUP(B272,Country_Info!C$2:F$30,2, FALSE)</f>
        <v>#N/A</v>
      </c>
      <c r="F272" s="60" t="str" cm="1">
        <f t="array" ref="F272">IF(ISBLANK($A272),"",TRIM(INDEX(MVI_Sample!$A:$CC,$A272, F$1)))</f>
        <v/>
      </c>
      <c r="G272" s="60" t="e">
        <f>IF(VLOOKUP(B272, Country_Info!C$2:F$30, 3, FALSE)="", "", VLOOKUP(B272, Country_Info!C$2:F$30, 3, FALSE))</f>
        <v>#N/A</v>
      </c>
      <c r="H272" s="60" t="str" cm="1">
        <f t="array" ref="H272">IF(ISBLANK($A272),"",TRIM(INDEX(MVI_Sample!$A:$CC,$A272, H$1)))</f>
        <v/>
      </c>
      <c r="I272" s="104" t="str" cm="1">
        <f t="array" ref="I272">IF(ISBLANK($A272),"",TRIM(INDEX(MVI_Sample!$A:$CC,$A272, I$1)))</f>
        <v/>
      </c>
      <c r="J272" s="104" t="str" cm="1">
        <f t="array" ref="J272">IF(ISBLANK($A272),"",TRIM(INDEX(MVI_Sample!$A:$CC,$A272, J$1)))</f>
        <v/>
      </c>
      <c r="K272" s="104" t="str" cm="1">
        <f t="array" ref="K272">IF(ISBLANK($A272),"",TRIM(INDEX(MVI_Sample!$A:$CC,$A272, K$1)))</f>
        <v/>
      </c>
      <c r="L272" s="104" t="str" cm="1">
        <f t="array" ref="L272">IF(ISBLANK($A272),"",TRIM(INDEX(MVI_Sample!$A:$CC,$A272, L$1)))</f>
        <v/>
      </c>
      <c r="M272" s="104" t="str" cm="1">
        <f t="array" ref="M272">IF(ISBLANK($A272),"",TRIM(INDEX(MVI_Sample!$A:$CC,$A272, M$1)))</f>
        <v/>
      </c>
      <c r="N272" s="104" t="str" cm="1">
        <f t="array" ref="N272">IF(ISBLANK($A272),"",TRIM(INDEX(MVI_Sample!$A:$CC,$A272, N$1)))</f>
        <v/>
      </c>
      <c r="O272" s="104" t="str" cm="1">
        <f t="array" ref="O272">IF(ISBLANK($A272),"",TRIM(INDEX(MVI_Sample!$A:$CC,$A272, O$1)))</f>
        <v/>
      </c>
      <c r="P272" s="80" t="str" cm="1">
        <f t="array" ref="P272">IF(ISBLANK($A272),"",TRIM(INDEX(MVI_Sample!$A:$CC,$A272, P$1)))</f>
        <v/>
      </c>
      <c r="Q272" s="80" t="str" cm="1">
        <f t="array" ref="Q272">IF(ISBLANK($A272),"",TRIM(INDEX(MVI_Sample!$A:$CC,$A272, Q$1)))</f>
        <v/>
      </c>
      <c r="R272" s="104" t="str" cm="1">
        <f t="array" ref="R272">IF(ISBLANK($A272),"",TRIM(INDEX(MVI_Sample!$A:$CC,$A272, R$1)))</f>
        <v/>
      </c>
    </row>
    <row r="273" spans="1:18" ht="15.75" x14ac:dyDescent="0.25">
      <c r="A273" s="60"/>
      <c r="B273" s="60" t="str" cm="1">
        <f t="array" ref="B273">IF(ISBLANK($A273), "", TRIM(IF(ISNUMBER(SEARCH("%)", INDEX(MVI_Sample!$A:$CC, $A273, B$1))), LEFT(INDEX(MVI_Sample!$A:$CC, $A273, B$1), FIND("(", INDEX(MVI_Sample!$A:$CC, $A273, B$1)) - 2), INDEX(MVI_Sample!$A:$CC, $A273, B$1))))</f>
        <v/>
      </c>
      <c r="C273" s="60" t="str" cm="1">
        <f t="array" ref="C273">IF(ISBLANK($A273),"",TRIM(INDEX(MVI_Sample!$A:$CC,$A273, C$1)))</f>
        <v/>
      </c>
      <c r="D273" s="60" t="str" cm="1">
        <f t="array" ref="D273">IF(ISBLANK($A273),"",TRIM(INDEX(MVI_Sample!C:C,$A273)))</f>
        <v/>
      </c>
      <c r="E273" s="60" t="e">
        <f>VLOOKUP(B273,Country_Info!C$2:F$30,2, FALSE)</f>
        <v>#N/A</v>
      </c>
      <c r="F273" s="60" t="str" cm="1">
        <f t="array" ref="F273">IF(ISBLANK($A273),"",TRIM(INDEX(MVI_Sample!$A:$CC,$A273, F$1)))</f>
        <v/>
      </c>
      <c r="G273" s="60" t="e">
        <f>IF(VLOOKUP(B273, Country_Info!C$2:F$30, 3, FALSE)="", "", VLOOKUP(B273, Country_Info!C$2:F$30, 3, FALSE))</f>
        <v>#N/A</v>
      </c>
      <c r="H273" s="60" t="str" cm="1">
        <f t="array" ref="H273">IF(ISBLANK($A273),"",TRIM(INDEX(MVI_Sample!$A:$CC,$A273, H$1)))</f>
        <v/>
      </c>
      <c r="I273" s="104" t="str" cm="1">
        <f t="array" ref="I273">IF(ISBLANK($A273),"",TRIM(INDEX(MVI_Sample!$A:$CC,$A273, I$1)))</f>
        <v/>
      </c>
      <c r="J273" s="104" t="str" cm="1">
        <f t="array" ref="J273">IF(ISBLANK($A273),"",TRIM(INDEX(MVI_Sample!$A:$CC,$A273, J$1)))</f>
        <v/>
      </c>
      <c r="K273" s="104" t="str" cm="1">
        <f t="array" ref="K273">IF(ISBLANK($A273),"",TRIM(INDEX(MVI_Sample!$A:$CC,$A273, K$1)))</f>
        <v/>
      </c>
      <c r="L273" s="104" t="str" cm="1">
        <f t="array" ref="L273">IF(ISBLANK($A273),"",TRIM(INDEX(MVI_Sample!$A:$CC,$A273, L$1)))</f>
        <v/>
      </c>
      <c r="M273" s="104" t="str" cm="1">
        <f t="array" ref="M273">IF(ISBLANK($A273),"",TRIM(INDEX(MVI_Sample!$A:$CC,$A273, M$1)))</f>
        <v/>
      </c>
      <c r="N273" s="104" t="str" cm="1">
        <f t="array" ref="N273">IF(ISBLANK($A273),"",TRIM(INDEX(MVI_Sample!$A:$CC,$A273, N$1)))</f>
        <v/>
      </c>
      <c r="O273" s="104" t="str" cm="1">
        <f t="array" ref="O273">IF(ISBLANK($A273),"",TRIM(INDEX(MVI_Sample!$A:$CC,$A273, O$1)))</f>
        <v/>
      </c>
      <c r="P273" s="80" t="str" cm="1">
        <f t="array" ref="P273">IF(ISBLANK($A273),"",TRIM(INDEX(MVI_Sample!$A:$CC,$A273, P$1)))</f>
        <v/>
      </c>
      <c r="Q273" s="80" t="str" cm="1">
        <f t="array" ref="Q273">IF(ISBLANK($A273),"",TRIM(INDEX(MVI_Sample!$A:$CC,$A273, Q$1)))</f>
        <v/>
      </c>
      <c r="R273" s="104" t="str" cm="1">
        <f t="array" ref="R273">IF(ISBLANK($A273),"",TRIM(INDEX(MVI_Sample!$A:$CC,$A273, R$1)))</f>
        <v/>
      </c>
    </row>
    <row r="274" spans="1:18" ht="15.75" x14ac:dyDescent="0.25">
      <c r="A274" s="60"/>
      <c r="B274" s="60" t="str" cm="1">
        <f t="array" ref="B274">IF(ISBLANK($A274), "", TRIM(IF(ISNUMBER(SEARCH("%)", INDEX(MVI_Sample!$A:$CC, $A274, B$1))), LEFT(INDEX(MVI_Sample!$A:$CC, $A274, B$1), FIND("(", INDEX(MVI_Sample!$A:$CC, $A274, B$1)) - 2), INDEX(MVI_Sample!$A:$CC, $A274, B$1))))</f>
        <v/>
      </c>
      <c r="C274" s="60" t="str" cm="1">
        <f t="array" ref="C274">IF(ISBLANK($A274),"",TRIM(INDEX(MVI_Sample!$A:$CC,$A274, C$1)))</f>
        <v/>
      </c>
      <c r="D274" s="60" t="str" cm="1">
        <f t="array" ref="D274">IF(ISBLANK($A274),"",TRIM(INDEX(MVI_Sample!C:C,$A274)))</f>
        <v/>
      </c>
      <c r="E274" s="60" t="e">
        <f>VLOOKUP(B274,Country_Info!C$2:F$30,2, FALSE)</f>
        <v>#N/A</v>
      </c>
      <c r="F274" s="60" t="str" cm="1">
        <f t="array" ref="F274">IF(ISBLANK($A274),"",TRIM(INDEX(MVI_Sample!$A:$CC,$A274, F$1)))</f>
        <v/>
      </c>
      <c r="G274" s="60" t="e">
        <f>IF(VLOOKUP(B274, Country_Info!C$2:F$30, 3, FALSE)="", "", VLOOKUP(B274, Country_Info!C$2:F$30, 3, FALSE))</f>
        <v>#N/A</v>
      </c>
      <c r="H274" s="60" t="str" cm="1">
        <f t="array" ref="H274">IF(ISBLANK($A274),"",TRIM(INDEX(MVI_Sample!$A:$CC,$A274, H$1)))</f>
        <v/>
      </c>
      <c r="I274" s="104" t="str" cm="1">
        <f t="array" ref="I274">IF(ISBLANK($A274),"",TRIM(INDEX(MVI_Sample!$A:$CC,$A274, I$1)))</f>
        <v/>
      </c>
      <c r="J274" s="104" t="str" cm="1">
        <f t="array" ref="J274">IF(ISBLANK($A274),"",TRIM(INDEX(MVI_Sample!$A:$CC,$A274, J$1)))</f>
        <v/>
      </c>
      <c r="K274" s="104" t="str" cm="1">
        <f t="array" ref="K274">IF(ISBLANK($A274),"",TRIM(INDEX(MVI_Sample!$A:$CC,$A274, K$1)))</f>
        <v/>
      </c>
      <c r="L274" s="104" t="str" cm="1">
        <f t="array" ref="L274">IF(ISBLANK($A274),"",TRIM(INDEX(MVI_Sample!$A:$CC,$A274, L$1)))</f>
        <v/>
      </c>
      <c r="M274" s="104" t="str" cm="1">
        <f t="array" ref="M274">IF(ISBLANK($A274),"",TRIM(INDEX(MVI_Sample!$A:$CC,$A274, M$1)))</f>
        <v/>
      </c>
      <c r="N274" s="104" t="str" cm="1">
        <f t="array" ref="N274">IF(ISBLANK($A274),"",TRIM(INDEX(MVI_Sample!$A:$CC,$A274, N$1)))</f>
        <v/>
      </c>
      <c r="O274" s="104" t="str" cm="1">
        <f t="array" ref="O274">IF(ISBLANK($A274),"",TRIM(INDEX(MVI_Sample!$A:$CC,$A274, O$1)))</f>
        <v/>
      </c>
      <c r="P274" s="80" t="str" cm="1">
        <f t="array" ref="P274">IF(ISBLANK($A274),"",TRIM(INDEX(MVI_Sample!$A:$CC,$A274, P$1)))</f>
        <v/>
      </c>
      <c r="Q274" s="80" t="str" cm="1">
        <f t="array" ref="Q274">IF(ISBLANK($A274),"",TRIM(INDEX(MVI_Sample!$A:$CC,$A274, Q$1)))</f>
        <v/>
      </c>
      <c r="R274" s="104" t="str" cm="1">
        <f t="array" ref="R274">IF(ISBLANK($A274),"",TRIM(INDEX(MVI_Sample!$A:$CC,$A274, R$1)))</f>
        <v/>
      </c>
    </row>
    <row r="275" spans="1:18" ht="15.75" x14ac:dyDescent="0.25">
      <c r="A275" s="60"/>
      <c r="B275" s="60" t="str" cm="1">
        <f t="array" ref="B275">IF(ISBLANK($A275), "", TRIM(IF(ISNUMBER(SEARCH("%)", INDEX(MVI_Sample!$A:$CC, $A275, B$1))), LEFT(INDEX(MVI_Sample!$A:$CC, $A275, B$1), FIND("(", INDEX(MVI_Sample!$A:$CC, $A275, B$1)) - 2), INDEX(MVI_Sample!$A:$CC, $A275, B$1))))</f>
        <v/>
      </c>
      <c r="C275" s="60" t="str" cm="1">
        <f t="array" ref="C275">IF(ISBLANK($A275),"",TRIM(INDEX(MVI_Sample!$A:$CC,$A275, C$1)))</f>
        <v/>
      </c>
      <c r="D275" s="60" t="str" cm="1">
        <f t="array" ref="D275">IF(ISBLANK($A275),"",TRIM(INDEX(MVI_Sample!C:C,$A275)))</f>
        <v/>
      </c>
      <c r="E275" s="60" t="e">
        <f>VLOOKUP(B275,Country_Info!C$2:F$30,2, FALSE)</f>
        <v>#N/A</v>
      </c>
      <c r="F275" s="60" t="str" cm="1">
        <f t="array" ref="F275">IF(ISBLANK($A275),"",TRIM(INDEX(MVI_Sample!$A:$CC,$A275, F$1)))</f>
        <v/>
      </c>
      <c r="G275" s="60" t="e">
        <f>IF(VLOOKUP(B275, Country_Info!C$2:F$30, 3, FALSE)="", "", VLOOKUP(B275, Country_Info!C$2:F$30, 3, FALSE))</f>
        <v>#N/A</v>
      </c>
      <c r="H275" s="60" t="str" cm="1">
        <f t="array" ref="H275">IF(ISBLANK($A275),"",TRIM(INDEX(MVI_Sample!$A:$CC,$A275, H$1)))</f>
        <v/>
      </c>
      <c r="I275" s="104" t="str" cm="1">
        <f t="array" ref="I275">IF(ISBLANK($A275),"",TRIM(INDEX(MVI_Sample!$A:$CC,$A275, I$1)))</f>
        <v/>
      </c>
      <c r="J275" s="104" t="str" cm="1">
        <f t="array" ref="J275">IF(ISBLANK($A275),"",TRIM(INDEX(MVI_Sample!$A:$CC,$A275, J$1)))</f>
        <v/>
      </c>
      <c r="K275" s="104" t="str" cm="1">
        <f t="array" ref="K275">IF(ISBLANK($A275),"",TRIM(INDEX(MVI_Sample!$A:$CC,$A275, K$1)))</f>
        <v/>
      </c>
      <c r="L275" s="104" t="str" cm="1">
        <f t="array" ref="L275">IF(ISBLANK($A275),"",TRIM(INDEX(MVI_Sample!$A:$CC,$A275, L$1)))</f>
        <v/>
      </c>
      <c r="M275" s="104" t="str" cm="1">
        <f t="array" ref="M275">IF(ISBLANK($A275),"",TRIM(INDEX(MVI_Sample!$A:$CC,$A275, M$1)))</f>
        <v/>
      </c>
      <c r="N275" s="104" t="str" cm="1">
        <f t="array" ref="N275">IF(ISBLANK($A275),"",TRIM(INDEX(MVI_Sample!$A:$CC,$A275, N$1)))</f>
        <v/>
      </c>
      <c r="O275" s="104" t="str" cm="1">
        <f t="array" ref="O275">IF(ISBLANK($A275),"",TRIM(INDEX(MVI_Sample!$A:$CC,$A275, O$1)))</f>
        <v/>
      </c>
      <c r="P275" s="80" t="str" cm="1">
        <f t="array" ref="P275">IF(ISBLANK($A275),"",TRIM(INDEX(MVI_Sample!$A:$CC,$A275, P$1)))</f>
        <v/>
      </c>
      <c r="Q275" s="80" t="str" cm="1">
        <f t="array" ref="Q275">IF(ISBLANK($A275),"",TRIM(INDEX(MVI_Sample!$A:$CC,$A275, Q$1)))</f>
        <v/>
      </c>
      <c r="R275" s="104" t="str" cm="1">
        <f t="array" ref="R275">IF(ISBLANK($A275),"",TRIM(INDEX(MVI_Sample!$A:$CC,$A275, R$1)))</f>
        <v/>
      </c>
    </row>
    <row r="276" spans="1:18" ht="15.75" x14ac:dyDescent="0.25">
      <c r="A276" s="60"/>
      <c r="B276" s="60" t="str" cm="1">
        <f t="array" ref="B276">IF(ISBLANK($A276), "", TRIM(IF(ISNUMBER(SEARCH("%)", INDEX(MVI_Sample!$A:$CC, $A276, B$1))), LEFT(INDEX(MVI_Sample!$A:$CC, $A276, B$1), FIND("(", INDEX(MVI_Sample!$A:$CC, $A276, B$1)) - 2), INDEX(MVI_Sample!$A:$CC, $A276, B$1))))</f>
        <v/>
      </c>
      <c r="C276" s="60" t="str" cm="1">
        <f t="array" ref="C276">IF(ISBLANK($A276),"",TRIM(INDEX(MVI_Sample!$A:$CC,$A276, C$1)))</f>
        <v/>
      </c>
      <c r="D276" s="60" t="str" cm="1">
        <f t="array" ref="D276">IF(ISBLANK($A276),"",TRIM(INDEX(MVI_Sample!C:C,$A276)))</f>
        <v/>
      </c>
      <c r="E276" s="60" t="e">
        <f>VLOOKUP(B276,Country_Info!C$2:F$30,2, FALSE)</f>
        <v>#N/A</v>
      </c>
      <c r="F276" s="60" t="str" cm="1">
        <f t="array" ref="F276">IF(ISBLANK($A276),"",TRIM(INDEX(MVI_Sample!$A:$CC,$A276, F$1)))</f>
        <v/>
      </c>
      <c r="G276" s="60" t="e">
        <f>IF(VLOOKUP(B276, Country_Info!C$2:F$30, 3, FALSE)="", "", VLOOKUP(B276, Country_Info!C$2:F$30, 3, FALSE))</f>
        <v>#N/A</v>
      </c>
      <c r="H276" s="60" t="str" cm="1">
        <f t="array" ref="H276">IF(ISBLANK($A276),"",TRIM(INDEX(MVI_Sample!$A:$CC,$A276, H$1)))</f>
        <v/>
      </c>
      <c r="I276" s="104" t="str" cm="1">
        <f t="array" ref="I276">IF(ISBLANK($A276),"",TRIM(INDEX(MVI_Sample!$A:$CC,$A276, I$1)))</f>
        <v/>
      </c>
      <c r="J276" s="104" t="str" cm="1">
        <f t="array" ref="J276">IF(ISBLANK($A276),"",TRIM(INDEX(MVI_Sample!$A:$CC,$A276, J$1)))</f>
        <v/>
      </c>
      <c r="K276" s="104" t="str" cm="1">
        <f t="array" ref="K276">IF(ISBLANK($A276),"",TRIM(INDEX(MVI_Sample!$A:$CC,$A276, K$1)))</f>
        <v/>
      </c>
      <c r="L276" s="104" t="str" cm="1">
        <f t="array" ref="L276">IF(ISBLANK($A276),"",TRIM(INDEX(MVI_Sample!$A:$CC,$A276, L$1)))</f>
        <v/>
      </c>
      <c r="M276" s="104" t="str" cm="1">
        <f t="array" ref="M276">IF(ISBLANK($A276),"",TRIM(INDEX(MVI_Sample!$A:$CC,$A276, M$1)))</f>
        <v/>
      </c>
      <c r="N276" s="104" t="str" cm="1">
        <f t="array" ref="N276">IF(ISBLANK($A276),"",TRIM(INDEX(MVI_Sample!$A:$CC,$A276, N$1)))</f>
        <v/>
      </c>
      <c r="O276" s="104" t="str" cm="1">
        <f t="array" ref="O276">IF(ISBLANK($A276),"",TRIM(INDEX(MVI_Sample!$A:$CC,$A276, O$1)))</f>
        <v/>
      </c>
      <c r="P276" s="80" t="str" cm="1">
        <f t="array" ref="P276">IF(ISBLANK($A276),"",TRIM(INDEX(MVI_Sample!$A:$CC,$A276, P$1)))</f>
        <v/>
      </c>
      <c r="Q276" s="80" t="str" cm="1">
        <f t="array" ref="Q276">IF(ISBLANK($A276),"",TRIM(INDEX(MVI_Sample!$A:$CC,$A276, Q$1)))</f>
        <v/>
      </c>
      <c r="R276" s="104" t="str" cm="1">
        <f t="array" ref="R276">IF(ISBLANK($A276),"",TRIM(INDEX(MVI_Sample!$A:$CC,$A276, R$1)))</f>
        <v/>
      </c>
    </row>
    <row r="277" spans="1:18" ht="15.75" x14ac:dyDescent="0.25">
      <c r="A277" s="60"/>
      <c r="B277" s="60" t="str" cm="1">
        <f t="array" ref="B277">IF(ISBLANK($A277), "", TRIM(IF(ISNUMBER(SEARCH("%)", INDEX(MVI_Sample!$A:$CC, $A277, B$1))), LEFT(INDEX(MVI_Sample!$A:$CC, $A277, B$1), FIND("(", INDEX(MVI_Sample!$A:$CC, $A277, B$1)) - 2), INDEX(MVI_Sample!$A:$CC, $A277, B$1))))</f>
        <v/>
      </c>
      <c r="C277" s="60" t="str" cm="1">
        <f t="array" ref="C277">IF(ISBLANK($A277),"",TRIM(INDEX(MVI_Sample!$A:$CC,$A277, C$1)))</f>
        <v/>
      </c>
      <c r="D277" s="60" t="str" cm="1">
        <f t="array" ref="D277">IF(ISBLANK($A277),"",TRIM(INDEX(MVI_Sample!C:C,$A277)))</f>
        <v/>
      </c>
      <c r="E277" s="60" t="e">
        <f>VLOOKUP(B277,Country_Info!C$2:F$30,2, FALSE)</f>
        <v>#N/A</v>
      </c>
      <c r="F277" s="60" t="str" cm="1">
        <f t="array" ref="F277">IF(ISBLANK($A277),"",TRIM(INDEX(MVI_Sample!$A:$CC,$A277, F$1)))</f>
        <v/>
      </c>
      <c r="G277" s="60" t="e">
        <f>IF(VLOOKUP(B277, Country_Info!C$2:F$30, 3, FALSE)="", "", VLOOKUP(B277, Country_Info!C$2:F$30, 3, FALSE))</f>
        <v>#N/A</v>
      </c>
      <c r="H277" s="60" t="str" cm="1">
        <f t="array" ref="H277">IF(ISBLANK($A277),"",TRIM(INDEX(MVI_Sample!$A:$CC,$A277, H$1)))</f>
        <v/>
      </c>
      <c r="I277" s="104" t="str" cm="1">
        <f t="array" ref="I277">IF(ISBLANK($A277),"",TRIM(INDEX(MVI_Sample!$A:$CC,$A277, I$1)))</f>
        <v/>
      </c>
      <c r="J277" s="104" t="str" cm="1">
        <f t="array" ref="J277">IF(ISBLANK($A277),"",TRIM(INDEX(MVI_Sample!$A:$CC,$A277, J$1)))</f>
        <v/>
      </c>
      <c r="K277" s="104" t="str" cm="1">
        <f t="array" ref="K277">IF(ISBLANK($A277),"",TRIM(INDEX(MVI_Sample!$A:$CC,$A277, K$1)))</f>
        <v/>
      </c>
      <c r="L277" s="104" t="str" cm="1">
        <f t="array" ref="L277">IF(ISBLANK($A277),"",TRIM(INDEX(MVI_Sample!$A:$CC,$A277, L$1)))</f>
        <v/>
      </c>
      <c r="M277" s="104" t="str" cm="1">
        <f t="array" ref="M277">IF(ISBLANK($A277),"",TRIM(INDEX(MVI_Sample!$A:$CC,$A277, M$1)))</f>
        <v/>
      </c>
      <c r="N277" s="104" t="str" cm="1">
        <f t="array" ref="N277">IF(ISBLANK($A277),"",TRIM(INDEX(MVI_Sample!$A:$CC,$A277, N$1)))</f>
        <v/>
      </c>
      <c r="O277" s="104" t="str" cm="1">
        <f t="array" ref="O277">IF(ISBLANK($A277),"",TRIM(INDEX(MVI_Sample!$A:$CC,$A277, O$1)))</f>
        <v/>
      </c>
      <c r="P277" s="80" t="str" cm="1">
        <f t="array" ref="P277">IF(ISBLANK($A277),"",TRIM(INDEX(MVI_Sample!$A:$CC,$A277, P$1)))</f>
        <v/>
      </c>
      <c r="Q277" s="80" t="str" cm="1">
        <f t="array" ref="Q277">IF(ISBLANK($A277),"",TRIM(INDEX(MVI_Sample!$A:$CC,$A277, Q$1)))</f>
        <v/>
      </c>
      <c r="R277" s="104" t="str" cm="1">
        <f t="array" ref="R277">IF(ISBLANK($A277),"",TRIM(INDEX(MVI_Sample!$A:$CC,$A277, R$1)))</f>
        <v/>
      </c>
    </row>
    <row r="278" spans="1:18" ht="15.75" x14ac:dyDescent="0.25">
      <c r="A278" s="60"/>
      <c r="B278" s="60" t="str" cm="1">
        <f t="array" ref="B278">IF(ISBLANK($A278), "", TRIM(IF(ISNUMBER(SEARCH("%)", INDEX(MVI_Sample!$A:$CC, $A278, B$1))), LEFT(INDEX(MVI_Sample!$A:$CC, $A278, B$1), FIND("(", INDEX(MVI_Sample!$A:$CC, $A278, B$1)) - 2), INDEX(MVI_Sample!$A:$CC, $A278, B$1))))</f>
        <v/>
      </c>
      <c r="C278" s="60" t="str" cm="1">
        <f t="array" ref="C278">IF(ISBLANK($A278),"",TRIM(INDEX(MVI_Sample!$A:$CC,$A278, C$1)))</f>
        <v/>
      </c>
      <c r="D278" s="60" t="str" cm="1">
        <f t="array" ref="D278">IF(ISBLANK($A278),"",TRIM(INDEX(MVI_Sample!C:C,$A278)))</f>
        <v/>
      </c>
      <c r="E278" s="60" t="e">
        <f>VLOOKUP(B278,Country_Info!C$2:F$30,2, FALSE)</f>
        <v>#N/A</v>
      </c>
      <c r="F278" s="60" t="str" cm="1">
        <f t="array" ref="F278">IF(ISBLANK($A278),"",TRIM(INDEX(MVI_Sample!$A:$CC,$A278, F$1)))</f>
        <v/>
      </c>
      <c r="G278" s="60" t="e">
        <f>IF(VLOOKUP(B278, Country_Info!C$2:F$30, 3, FALSE)="", "", VLOOKUP(B278, Country_Info!C$2:F$30, 3, FALSE))</f>
        <v>#N/A</v>
      </c>
      <c r="H278" s="60" t="str" cm="1">
        <f t="array" ref="H278">IF(ISBLANK($A278),"",TRIM(INDEX(MVI_Sample!$A:$CC,$A278, H$1)))</f>
        <v/>
      </c>
      <c r="I278" s="104" t="str" cm="1">
        <f t="array" ref="I278">IF(ISBLANK($A278),"",TRIM(INDEX(MVI_Sample!$A:$CC,$A278, I$1)))</f>
        <v/>
      </c>
      <c r="J278" s="104" t="str" cm="1">
        <f t="array" ref="J278">IF(ISBLANK($A278),"",TRIM(INDEX(MVI_Sample!$A:$CC,$A278, J$1)))</f>
        <v/>
      </c>
      <c r="K278" s="104" t="str" cm="1">
        <f t="array" ref="K278">IF(ISBLANK($A278),"",TRIM(INDEX(MVI_Sample!$A:$CC,$A278, K$1)))</f>
        <v/>
      </c>
      <c r="L278" s="104" t="str" cm="1">
        <f t="array" ref="L278">IF(ISBLANK($A278),"",TRIM(INDEX(MVI_Sample!$A:$CC,$A278, L$1)))</f>
        <v/>
      </c>
      <c r="M278" s="104" t="str" cm="1">
        <f t="array" ref="M278">IF(ISBLANK($A278),"",TRIM(INDEX(MVI_Sample!$A:$CC,$A278, M$1)))</f>
        <v/>
      </c>
      <c r="N278" s="104" t="str" cm="1">
        <f t="array" ref="N278">IF(ISBLANK($A278),"",TRIM(INDEX(MVI_Sample!$A:$CC,$A278, N$1)))</f>
        <v/>
      </c>
      <c r="O278" s="104" t="str" cm="1">
        <f t="array" ref="O278">IF(ISBLANK($A278),"",TRIM(INDEX(MVI_Sample!$A:$CC,$A278, O$1)))</f>
        <v/>
      </c>
      <c r="P278" s="80" t="str" cm="1">
        <f t="array" ref="P278">IF(ISBLANK($A278),"",TRIM(INDEX(MVI_Sample!$A:$CC,$A278, P$1)))</f>
        <v/>
      </c>
      <c r="Q278" s="80" t="str" cm="1">
        <f t="array" ref="Q278">IF(ISBLANK($A278),"",TRIM(INDEX(MVI_Sample!$A:$CC,$A278, Q$1)))</f>
        <v/>
      </c>
      <c r="R278" s="104" t="str" cm="1">
        <f t="array" ref="R278">IF(ISBLANK($A278),"",TRIM(INDEX(MVI_Sample!$A:$CC,$A278, R$1)))</f>
        <v/>
      </c>
    </row>
    <row r="279" spans="1:18" ht="15.75" x14ac:dyDescent="0.25">
      <c r="A279" s="60"/>
      <c r="B279" s="60" t="str" cm="1">
        <f t="array" ref="B279">IF(ISBLANK($A279), "", TRIM(IF(ISNUMBER(SEARCH("%)", INDEX(MVI_Sample!$A:$CC, $A279, B$1))), LEFT(INDEX(MVI_Sample!$A:$CC, $A279, B$1), FIND("(", INDEX(MVI_Sample!$A:$CC, $A279, B$1)) - 2), INDEX(MVI_Sample!$A:$CC, $A279, B$1))))</f>
        <v/>
      </c>
      <c r="C279" s="60" t="str" cm="1">
        <f t="array" ref="C279">IF(ISBLANK($A279),"",TRIM(INDEX(MVI_Sample!$A:$CC,$A279, C$1)))</f>
        <v/>
      </c>
      <c r="D279" s="60" t="str" cm="1">
        <f t="array" ref="D279">IF(ISBLANK($A279),"",TRIM(INDEX(MVI_Sample!C:C,$A279)))</f>
        <v/>
      </c>
      <c r="E279" s="60" t="e">
        <f>VLOOKUP(B279,Country_Info!C$2:F$30,2, FALSE)</f>
        <v>#N/A</v>
      </c>
      <c r="F279" s="60" t="str" cm="1">
        <f t="array" ref="F279">IF(ISBLANK($A279),"",TRIM(INDEX(MVI_Sample!$A:$CC,$A279, F$1)))</f>
        <v/>
      </c>
      <c r="G279" s="60" t="e">
        <f>IF(VLOOKUP(B279, Country_Info!C$2:F$30, 3, FALSE)="", "", VLOOKUP(B279, Country_Info!C$2:F$30, 3, FALSE))</f>
        <v>#N/A</v>
      </c>
      <c r="H279" s="60" t="str" cm="1">
        <f t="array" ref="H279">IF(ISBLANK($A279),"",TRIM(INDEX(MVI_Sample!$A:$CC,$A279, H$1)))</f>
        <v/>
      </c>
      <c r="I279" s="104" t="str" cm="1">
        <f t="array" ref="I279">IF(ISBLANK($A279),"",TRIM(INDEX(MVI_Sample!$A:$CC,$A279, I$1)))</f>
        <v/>
      </c>
      <c r="J279" s="104" t="str" cm="1">
        <f t="array" ref="J279">IF(ISBLANK($A279),"",TRIM(INDEX(MVI_Sample!$A:$CC,$A279, J$1)))</f>
        <v/>
      </c>
      <c r="K279" s="104" t="str" cm="1">
        <f t="array" ref="K279">IF(ISBLANK($A279),"",TRIM(INDEX(MVI_Sample!$A:$CC,$A279, K$1)))</f>
        <v/>
      </c>
      <c r="L279" s="104" t="str" cm="1">
        <f t="array" ref="L279">IF(ISBLANK($A279),"",TRIM(INDEX(MVI_Sample!$A:$CC,$A279, L$1)))</f>
        <v/>
      </c>
      <c r="M279" s="104" t="str" cm="1">
        <f t="array" ref="M279">IF(ISBLANK($A279),"",TRIM(INDEX(MVI_Sample!$A:$CC,$A279, M$1)))</f>
        <v/>
      </c>
      <c r="N279" s="104" t="str" cm="1">
        <f t="array" ref="N279">IF(ISBLANK($A279),"",TRIM(INDEX(MVI_Sample!$A:$CC,$A279, N$1)))</f>
        <v/>
      </c>
      <c r="O279" s="104" t="str" cm="1">
        <f t="array" ref="O279">IF(ISBLANK($A279),"",TRIM(INDEX(MVI_Sample!$A:$CC,$A279, O$1)))</f>
        <v/>
      </c>
      <c r="P279" s="80" t="str" cm="1">
        <f t="array" ref="P279">IF(ISBLANK($A279),"",TRIM(INDEX(MVI_Sample!$A:$CC,$A279, P$1)))</f>
        <v/>
      </c>
      <c r="Q279" s="80" t="str" cm="1">
        <f t="array" ref="Q279">IF(ISBLANK($A279),"",TRIM(INDEX(MVI_Sample!$A:$CC,$A279, Q$1)))</f>
        <v/>
      </c>
      <c r="R279" s="104" t="str" cm="1">
        <f t="array" ref="R279">IF(ISBLANK($A279),"",TRIM(INDEX(MVI_Sample!$A:$CC,$A279, R$1)))</f>
        <v/>
      </c>
    </row>
    <row r="280" spans="1:18" ht="15.75" x14ac:dyDescent="0.25">
      <c r="A280" s="60"/>
      <c r="B280" s="60" t="str" cm="1">
        <f t="array" ref="B280">IF(ISBLANK($A280), "", TRIM(IF(ISNUMBER(SEARCH("%)", INDEX(MVI_Sample!$A:$CC, $A280, B$1))), LEFT(INDEX(MVI_Sample!$A:$CC, $A280, B$1), FIND("(", INDEX(MVI_Sample!$A:$CC, $A280, B$1)) - 2), INDEX(MVI_Sample!$A:$CC, $A280, B$1))))</f>
        <v/>
      </c>
      <c r="C280" s="60" t="str" cm="1">
        <f t="array" ref="C280">IF(ISBLANK($A280),"",TRIM(INDEX(MVI_Sample!$A:$CC,$A280, C$1)))</f>
        <v/>
      </c>
      <c r="D280" s="60" t="str" cm="1">
        <f t="array" ref="D280">IF(ISBLANK($A280),"",TRIM(INDEX(MVI_Sample!C:C,$A280)))</f>
        <v/>
      </c>
      <c r="E280" s="60" t="e">
        <f>VLOOKUP(B280,Country_Info!C$2:F$30,2, FALSE)</f>
        <v>#N/A</v>
      </c>
      <c r="F280" s="60" t="str" cm="1">
        <f t="array" ref="F280">IF(ISBLANK($A280),"",TRIM(INDEX(MVI_Sample!$A:$CC,$A280, F$1)))</f>
        <v/>
      </c>
      <c r="G280" s="60" t="e">
        <f>IF(VLOOKUP(B280, Country_Info!C$2:F$30, 3, FALSE)="", "", VLOOKUP(B280, Country_Info!C$2:F$30, 3, FALSE))</f>
        <v>#N/A</v>
      </c>
      <c r="H280" s="60" t="str" cm="1">
        <f t="array" ref="H280">IF(ISBLANK($A280),"",TRIM(INDEX(MVI_Sample!$A:$CC,$A280, H$1)))</f>
        <v/>
      </c>
      <c r="I280" s="104" t="str" cm="1">
        <f t="array" ref="I280">IF(ISBLANK($A280),"",TRIM(INDEX(MVI_Sample!$A:$CC,$A280, I$1)))</f>
        <v/>
      </c>
      <c r="J280" s="104" t="str" cm="1">
        <f t="array" ref="J280">IF(ISBLANK($A280),"",TRIM(INDEX(MVI_Sample!$A:$CC,$A280, J$1)))</f>
        <v/>
      </c>
      <c r="K280" s="104" t="str" cm="1">
        <f t="array" ref="K280">IF(ISBLANK($A280),"",TRIM(INDEX(MVI_Sample!$A:$CC,$A280, K$1)))</f>
        <v/>
      </c>
      <c r="L280" s="104" t="str" cm="1">
        <f t="array" ref="L280">IF(ISBLANK($A280),"",TRIM(INDEX(MVI_Sample!$A:$CC,$A280, L$1)))</f>
        <v/>
      </c>
      <c r="M280" s="104" t="str" cm="1">
        <f t="array" ref="M280">IF(ISBLANK($A280),"",TRIM(INDEX(MVI_Sample!$A:$CC,$A280, M$1)))</f>
        <v/>
      </c>
      <c r="N280" s="104" t="str" cm="1">
        <f t="array" ref="N280">IF(ISBLANK($A280),"",TRIM(INDEX(MVI_Sample!$A:$CC,$A280, N$1)))</f>
        <v/>
      </c>
      <c r="O280" s="104" t="str" cm="1">
        <f t="array" ref="O280">IF(ISBLANK($A280),"",TRIM(INDEX(MVI_Sample!$A:$CC,$A280, O$1)))</f>
        <v/>
      </c>
      <c r="P280" s="80" t="str" cm="1">
        <f t="array" ref="P280">IF(ISBLANK($A280),"",TRIM(INDEX(MVI_Sample!$A:$CC,$A280, P$1)))</f>
        <v/>
      </c>
      <c r="Q280" s="80" t="str" cm="1">
        <f t="array" ref="Q280">IF(ISBLANK($A280),"",TRIM(INDEX(MVI_Sample!$A:$CC,$A280, Q$1)))</f>
        <v/>
      </c>
      <c r="R280" s="104" t="str" cm="1">
        <f t="array" ref="R280">IF(ISBLANK($A280),"",TRIM(INDEX(MVI_Sample!$A:$CC,$A280, R$1)))</f>
        <v/>
      </c>
    </row>
    <row r="281" spans="1:18" ht="15.75" x14ac:dyDescent="0.25">
      <c r="A281" s="60"/>
      <c r="B281" s="60" t="str" cm="1">
        <f t="array" ref="B281">IF(ISBLANK($A281), "", TRIM(IF(ISNUMBER(SEARCH("%)", INDEX(MVI_Sample!$A:$CC, $A281, B$1))), LEFT(INDEX(MVI_Sample!$A:$CC, $A281, B$1), FIND("(", INDEX(MVI_Sample!$A:$CC, $A281, B$1)) - 2), INDEX(MVI_Sample!$A:$CC, $A281, B$1))))</f>
        <v/>
      </c>
      <c r="C281" s="60" t="str" cm="1">
        <f t="array" ref="C281">IF(ISBLANK($A281),"",TRIM(INDEX(MVI_Sample!$A:$CC,$A281, C$1)))</f>
        <v/>
      </c>
      <c r="D281" s="60" t="str" cm="1">
        <f t="array" ref="D281">IF(ISBLANK($A281),"",TRIM(INDEX(MVI_Sample!C:C,$A281)))</f>
        <v/>
      </c>
      <c r="E281" s="60" t="e">
        <f>VLOOKUP(B281,Country_Info!C$2:F$30,2, FALSE)</f>
        <v>#N/A</v>
      </c>
      <c r="F281" s="60" t="str" cm="1">
        <f t="array" ref="F281">IF(ISBLANK($A281),"",TRIM(INDEX(MVI_Sample!$A:$CC,$A281, F$1)))</f>
        <v/>
      </c>
      <c r="G281" s="60" t="e">
        <f>IF(VLOOKUP(B281, Country_Info!C$2:F$30, 3, FALSE)="", "", VLOOKUP(B281, Country_Info!C$2:F$30, 3, FALSE))</f>
        <v>#N/A</v>
      </c>
      <c r="H281" s="60" t="str" cm="1">
        <f t="array" ref="H281">IF(ISBLANK($A281),"",TRIM(INDEX(MVI_Sample!$A:$CC,$A281, H$1)))</f>
        <v/>
      </c>
      <c r="I281" s="104" t="str" cm="1">
        <f t="array" ref="I281">IF(ISBLANK($A281),"",TRIM(INDEX(MVI_Sample!$A:$CC,$A281, I$1)))</f>
        <v/>
      </c>
      <c r="J281" s="104" t="str" cm="1">
        <f t="array" ref="J281">IF(ISBLANK($A281),"",TRIM(INDEX(MVI_Sample!$A:$CC,$A281, J$1)))</f>
        <v/>
      </c>
      <c r="K281" s="104" t="str" cm="1">
        <f t="array" ref="K281">IF(ISBLANK($A281),"",TRIM(INDEX(MVI_Sample!$A:$CC,$A281, K$1)))</f>
        <v/>
      </c>
      <c r="L281" s="104" t="str" cm="1">
        <f t="array" ref="L281">IF(ISBLANK($A281),"",TRIM(INDEX(MVI_Sample!$A:$CC,$A281, L$1)))</f>
        <v/>
      </c>
      <c r="M281" s="104" t="str" cm="1">
        <f t="array" ref="M281">IF(ISBLANK($A281),"",TRIM(INDEX(MVI_Sample!$A:$CC,$A281, M$1)))</f>
        <v/>
      </c>
      <c r="N281" s="104" t="str" cm="1">
        <f t="array" ref="N281">IF(ISBLANK($A281),"",TRIM(INDEX(MVI_Sample!$A:$CC,$A281, N$1)))</f>
        <v/>
      </c>
      <c r="O281" s="104" t="str" cm="1">
        <f t="array" ref="O281">IF(ISBLANK($A281),"",TRIM(INDEX(MVI_Sample!$A:$CC,$A281, O$1)))</f>
        <v/>
      </c>
      <c r="P281" s="80" t="str" cm="1">
        <f t="array" ref="P281">IF(ISBLANK($A281),"",TRIM(INDEX(MVI_Sample!$A:$CC,$A281, P$1)))</f>
        <v/>
      </c>
      <c r="Q281" s="80" t="str" cm="1">
        <f t="array" ref="Q281">IF(ISBLANK($A281),"",TRIM(INDEX(MVI_Sample!$A:$CC,$A281, Q$1)))</f>
        <v/>
      </c>
      <c r="R281" s="104" t="str" cm="1">
        <f t="array" ref="R281">IF(ISBLANK($A281),"",TRIM(INDEX(MVI_Sample!$A:$CC,$A281, R$1)))</f>
        <v/>
      </c>
    </row>
    <row r="282" spans="1:18" ht="15.75" x14ac:dyDescent="0.25">
      <c r="A282" s="60"/>
      <c r="B282" s="60" t="str" cm="1">
        <f t="array" ref="B282">IF(ISBLANK($A282), "", TRIM(IF(ISNUMBER(SEARCH("%)", INDEX(MVI_Sample!$A:$CC, $A282, B$1))), LEFT(INDEX(MVI_Sample!$A:$CC, $A282, B$1), FIND("(", INDEX(MVI_Sample!$A:$CC, $A282, B$1)) - 2), INDEX(MVI_Sample!$A:$CC, $A282, B$1))))</f>
        <v/>
      </c>
      <c r="C282" s="60" t="str" cm="1">
        <f t="array" ref="C282">IF(ISBLANK($A282),"",TRIM(INDEX(MVI_Sample!$A:$CC,$A282, C$1)))</f>
        <v/>
      </c>
      <c r="D282" s="60" t="str" cm="1">
        <f t="array" ref="D282">IF(ISBLANK($A282),"",TRIM(INDEX(MVI_Sample!C:C,$A282)))</f>
        <v/>
      </c>
      <c r="E282" s="60" t="e">
        <f>VLOOKUP(B282,Country_Info!C$2:F$30,2, FALSE)</f>
        <v>#N/A</v>
      </c>
      <c r="F282" s="60" t="str" cm="1">
        <f t="array" ref="F282">IF(ISBLANK($A282),"",TRIM(INDEX(MVI_Sample!$A:$CC,$A282, F$1)))</f>
        <v/>
      </c>
      <c r="G282" s="60" t="e">
        <f>IF(VLOOKUP(B282, Country_Info!C$2:F$30, 3, FALSE)="", "", VLOOKUP(B282, Country_Info!C$2:F$30, 3, FALSE))</f>
        <v>#N/A</v>
      </c>
      <c r="H282" s="60" t="str" cm="1">
        <f t="array" ref="H282">IF(ISBLANK($A282),"",TRIM(INDEX(MVI_Sample!$A:$CC,$A282, H$1)))</f>
        <v/>
      </c>
      <c r="I282" s="104" t="str" cm="1">
        <f t="array" ref="I282">IF(ISBLANK($A282),"",TRIM(INDEX(MVI_Sample!$A:$CC,$A282, I$1)))</f>
        <v/>
      </c>
      <c r="J282" s="104" t="str" cm="1">
        <f t="array" ref="J282">IF(ISBLANK($A282),"",TRIM(INDEX(MVI_Sample!$A:$CC,$A282, J$1)))</f>
        <v/>
      </c>
      <c r="K282" s="104" t="str" cm="1">
        <f t="array" ref="K282">IF(ISBLANK($A282),"",TRIM(INDEX(MVI_Sample!$A:$CC,$A282, K$1)))</f>
        <v/>
      </c>
      <c r="L282" s="104" t="str" cm="1">
        <f t="array" ref="L282">IF(ISBLANK($A282),"",TRIM(INDEX(MVI_Sample!$A:$CC,$A282, L$1)))</f>
        <v/>
      </c>
      <c r="M282" s="104" t="str" cm="1">
        <f t="array" ref="M282">IF(ISBLANK($A282),"",TRIM(INDEX(MVI_Sample!$A:$CC,$A282, M$1)))</f>
        <v/>
      </c>
      <c r="N282" s="104" t="str" cm="1">
        <f t="array" ref="N282">IF(ISBLANK($A282),"",TRIM(INDEX(MVI_Sample!$A:$CC,$A282, N$1)))</f>
        <v/>
      </c>
      <c r="O282" s="104" t="str" cm="1">
        <f t="array" ref="O282">IF(ISBLANK($A282),"",TRIM(INDEX(MVI_Sample!$A:$CC,$A282, O$1)))</f>
        <v/>
      </c>
      <c r="P282" s="80" t="str" cm="1">
        <f t="array" ref="P282">IF(ISBLANK($A282),"",TRIM(INDEX(MVI_Sample!$A:$CC,$A282, P$1)))</f>
        <v/>
      </c>
      <c r="Q282" s="80" t="str" cm="1">
        <f t="array" ref="Q282">IF(ISBLANK($A282),"",TRIM(INDEX(MVI_Sample!$A:$CC,$A282, Q$1)))</f>
        <v/>
      </c>
      <c r="R282" s="104" t="str" cm="1">
        <f t="array" ref="R282">IF(ISBLANK($A282),"",TRIM(INDEX(MVI_Sample!$A:$CC,$A282, R$1)))</f>
        <v/>
      </c>
    </row>
    <row r="283" spans="1:18" ht="15.75" x14ac:dyDescent="0.25">
      <c r="A283" s="60"/>
      <c r="B283" s="60" t="str" cm="1">
        <f t="array" ref="B283">IF(ISBLANK($A283), "", TRIM(IF(ISNUMBER(SEARCH("%)", INDEX(MVI_Sample!$A:$CC, $A283, B$1))), LEFT(INDEX(MVI_Sample!$A:$CC, $A283, B$1), FIND("(", INDEX(MVI_Sample!$A:$CC, $A283, B$1)) - 2), INDEX(MVI_Sample!$A:$CC, $A283, B$1))))</f>
        <v/>
      </c>
      <c r="C283" s="60" t="str" cm="1">
        <f t="array" ref="C283">IF(ISBLANK($A283),"",TRIM(INDEX(MVI_Sample!$A:$CC,$A283, C$1)))</f>
        <v/>
      </c>
      <c r="D283" s="60" t="str" cm="1">
        <f t="array" ref="D283">IF(ISBLANK($A283),"",TRIM(INDEX(MVI_Sample!C:C,$A283)))</f>
        <v/>
      </c>
      <c r="E283" s="60" t="e">
        <f>VLOOKUP(B283,Country_Info!C$2:F$30,2, FALSE)</f>
        <v>#N/A</v>
      </c>
      <c r="F283" s="60" t="str" cm="1">
        <f t="array" ref="F283">IF(ISBLANK($A283),"",TRIM(INDEX(MVI_Sample!$A:$CC,$A283, F$1)))</f>
        <v/>
      </c>
      <c r="G283" s="60" t="e">
        <f>IF(VLOOKUP(B283, Country_Info!C$2:F$30, 3, FALSE)="", "", VLOOKUP(B283, Country_Info!C$2:F$30, 3, FALSE))</f>
        <v>#N/A</v>
      </c>
      <c r="H283" s="60" t="str" cm="1">
        <f t="array" ref="H283">IF(ISBLANK($A283),"",TRIM(INDEX(MVI_Sample!$A:$CC,$A283, H$1)))</f>
        <v/>
      </c>
      <c r="I283" s="104" t="str" cm="1">
        <f t="array" ref="I283">IF(ISBLANK($A283),"",TRIM(INDEX(MVI_Sample!$A:$CC,$A283, I$1)))</f>
        <v/>
      </c>
      <c r="J283" s="104" t="str" cm="1">
        <f t="array" ref="J283">IF(ISBLANK($A283),"",TRIM(INDEX(MVI_Sample!$A:$CC,$A283, J$1)))</f>
        <v/>
      </c>
      <c r="K283" s="104" t="str" cm="1">
        <f t="array" ref="K283">IF(ISBLANK($A283),"",TRIM(INDEX(MVI_Sample!$A:$CC,$A283, K$1)))</f>
        <v/>
      </c>
      <c r="L283" s="104" t="str" cm="1">
        <f t="array" ref="L283">IF(ISBLANK($A283),"",TRIM(INDEX(MVI_Sample!$A:$CC,$A283, L$1)))</f>
        <v/>
      </c>
      <c r="M283" s="104" t="str" cm="1">
        <f t="array" ref="M283">IF(ISBLANK($A283),"",TRIM(INDEX(MVI_Sample!$A:$CC,$A283, M$1)))</f>
        <v/>
      </c>
      <c r="N283" s="104" t="str" cm="1">
        <f t="array" ref="N283">IF(ISBLANK($A283),"",TRIM(INDEX(MVI_Sample!$A:$CC,$A283, N$1)))</f>
        <v/>
      </c>
      <c r="O283" s="104" t="str" cm="1">
        <f t="array" ref="O283">IF(ISBLANK($A283),"",TRIM(INDEX(MVI_Sample!$A:$CC,$A283, O$1)))</f>
        <v/>
      </c>
      <c r="P283" s="80" t="str" cm="1">
        <f t="array" ref="P283">IF(ISBLANK($A283),"",TRIM(INDEX(MVI_Sample!$A:$CC,$A283, P$1)))</f>
        <v/>
      </c>
      <c r="Q283" s="80" t="str" cm="1">
        <f t="array" ref="Q283">IF(ISBLANK($A283),"",TRIM(INDEX(MVI_Sample!$A:$CC,$A283, Q$1)))</f>
        <v/>
      </c>
      <c r="R283" s="104" t="str" cm="1">
        <f t="array" ref="R283">IF(ISBLANK($A283),"",TRIM(INDEX(MVI_Sample!$A:$CC,$A283, R$1)))</f>
        <v/>
      </c>
    </row>
    <row r="284" spans="1:18" ht="15.75" x14ac:dyDescent="0.25">
      <c r="A284" s="60"/>
      <c r="B284" s="60" t="str" cm="1">
        <f t="array" ref="B284">IF(ISBLANK($A284), "", TRIM(IF(ISNUMBER(SEARCH("%)", INDEX(MVI_Sample!$A:$CC, $A284, B$1))), LEFT(INDEX(MVI_Sample!$A:$CC, $A284, B$1), FIND("(", INDEX(MVI_Sample!$A:$CC, $A284, B$1)) - 2), INDEX(MVI_Sample!$A:$CC, $A284, B$1))))</f>
        <v/>
      </c>
      <c r="C284" s="60" t="str" cm="1">
        <f t="array" ref="C284">IF(ISBLANK($A284),"",TRIM(INDEX(MVI_Sample!$A:$CC,$A284, C$1)))</f>
        <v/>
      </c>
      <c r="D284" s="60" t="str" cm="1">
        <f t="array" ref="D284">IF(ISBLANK($A284),"",TRIM(INDEX(MVI_Sample!C:C,$A284)))</f>
        <v/>
      </c>
      <c r="E284" s="60" t="e">
        <f>VLOOKUP(B284,Country_Info!C$2:F$30,2, FALSE)</f>
        <v>#N/A</v>
      </c>
      <c r="F284" s="60" t="str" cm="1">
        <f t="array" ref="F284">IF(ISBLANK($A284),"",TRIM(INDEX(MVI_Sample!$A:$CC,$A284, F$1)))</f>
        <v/>
      </c>
      <c r="G284" s="60" t="e">
        <f>IF(VLOOKUP(B284, Country_Info!C$2:F$30, 3, FALSE)="", "", VLOOKUP(B284, Country_Info!C$2:F$30, 3, FALSE))</f>
        <v>#N/A</v>
      </c>
      <c r="H284" s="60" t="str" cm="1">
        <f t="array" ref="H284">IF(ISBLANK($A284),"",TRIM(INDEX(MVI_Sample!$A:$CC,$A284, H$1)))</f>
        <v/>
      </c>
      <c r="I284" s="104" t="str" cm="1">
        <f t="array" ref="I284">IF(ISBLANK($A284),"",TRIM(INDEX(MVI_Sample!$A:$CC,$A284, I$1)))</f>
        <v/>
      </c>
      <c r="J284" s="104" t="str" cm="1">
        <f t="array" ref="J284">IF(ISBLANK($A284),"",TRIM(INDEX(MVI_Sample!$A:$CC,$A284, J$1)))</f>
        <v/>
      </c>
      <c r="K284" s="104" t="str" cm="1">
        <f t="array" ref="K284">IF(ISBLANK($A284),"",TRIM(INDEX(MVI_Sample!$A:$CC,$A284, K$1)))</f>
        <v/>
      </c>
      <c r="L284" s="104" t="str" cm="1">
        <f t="array" ref="L284">IF(ISBLANK($A284),"",TRIM(INDEX(MVI_Sample!$A:$CC,$A284, L$1)))</f>
        <v/>
      </c>
      <c r="M284" s="104" t="str" cm="1">
        <f t="array" ref="M284">IF(ISBLANK($A284),"",TRIM(INDEX(MVI_Sample!$A:$CC,$A284, M$1)))</f>
        <v/>
      </c>
      <c r="N284" s="104" t="str" cm="1">
        <f t="array" ref="N284">IF(ISBLANK($A284),"",TRIM(INDEX(MVI_Sample!$A:$CC,$A284, N$1)))</f>
        <v/>
      </c>
      <c r="O284" s="104" t="str" cm="1">
        <f t="array" ref="O284">IF(ISBLANK($A284),"",TRIM(INDEX(MVI_Sample!$A:$CC,$A284, O$1)))</f>
        <v/>
      </c>
      <c r="P284" s="80" t="str" cm="1">
        <f t="array" ref="P284">IF(ISBLANK($A284),"",TRIM(INDEX(MVI_Sample!$A:$CC,$A284, P$1)))</f>
        <v/>
      </c>
      <c r="Q284" s="80" t="str" cm="1">
        <f t="array" ref="Q284">IF(ISBLANK($A284),"",TRIM(INDEX(MVI_Sample!$A:$CC,$A284, Q$1)))</f>
        <v/>
      </c>
      <c r="R284" s="104" t="str" cm="1">
        <f t="array" ref="R284">IF(ISBLANK($A284),"",TRIM(INDEX(MVI_Sample!$A:$CC,$A284, R$1)))</f>
        <v/>
      </c>
    </row>
    <row r="285" spans="1:18" ht="15.75" x14ac:dyDescent="0.25">
      <c r="A285" s="60"/>
      <c r="B285" s="60" t="str" cm="1">
        <f t="array" ref="B285">IF(ISBLANK($A285), "", TRIM(IF(ISNUMBER(SEARCH("%)", INDEX(MVI_Sample!$A:$CC, $A285, B$1))), LEFT(INDEX(MVI_Sample!$A:$CC, $A285, B$1), FIND("(", INDEX(MVI_Sample!$A:$CC, $A285, B$1)) - 2), INDEX(MVI_Sample!$A:$CC, $A285, B$1))))</f>
        <v/>
      </c>
      <c r="C285" s="60" t="str" cm="1">
        <f t="array" ref="C285">IF(ISBLANK($A285),"",TRIM(INDEX(MVI_Sample!$A:$CC,$A285, C$1)))</f>
        <v/>
      </c>
      <c r="D285" s="60" t="str" cm="1">
        <f t="array" ref="D285">IF(ISBLANK($A285),"",TRIM(INDEX(MVI_Sample!C:C,$A285)))</f>
        <v/>
      </c>
      <c r="E285" s="60" t="e">
        <f>VLOOKUP(B285,Country_Info!C$2:F$30,2, FALSE)</f>
        <v>#N/A</v>
      </c>
      <c r="F285" s="60" t="str" cm="1">
        <f t="array" ref="F285">IF(ISBLANK($A285),"",TRIM(INDEX(MVI_Sample!$A:$CC,$A285, F$1)))</f>
        <v/>
      </c>
      <c r="G285" s="60" t="e">
        <f>IF(VLOOKUP(B285, Country_Info!C$2:F$30, 3, FALSE)="", "", VLOOKUP(B285, Country_Info!C$2:F$30, 3, FALSE))</f>
        <v>#N/A</v>
      </c>
      <c r="H285" s="60" t="str" cm="1">
        <f t="array" ref="H285">IF(ISBLANK($A285),"",TRIM(INDEX(MVI_Sample!$A:$CC,$A285, H$1)))</f>
        <v/>
      </c>
      <c r="I285" s="104" t="str" cm="1">
        <f t="array" ref="I285">IF(ISBLANK($A285),"",TRIM(INDEX(MVI_Sample!$A:$CC,$A285, I$1)))</f>
        <v/>
      </c>
      <c r="J285" s="104" t="str" cm="1">
        <f t="array" ref="J285">IF(ISBLANK($A285),"",TRIM(INDEX(MVI_Sample!$A:$CC,$A285, J$1)))</f>
        <v/>
      </c>
      <c r="K285" s="104" t="str" cm="1">
        <f t="array" ref="K285">IF(ISBLANK($A285),"",TRIM(INDEX(MVI_Sample!$A:$CC,$A285, K$1)))</f>
        <v/>
      </c>
      <c r="L285" s="104" t="str" cm="1">
        <f t="array" ref="L285">IF(ISBLANK($A285),"",TRIM(INDEX(MVI_Sample!$A:$CC,$A285, L$1)))</f>
        <v/>
      </c>
      <c r="M285" s="104" t="str" cm="1">
        <f t="array" ref="M285">IF(ISBLANK($A285),"",TRIM(INDEX(MVI_Sample!$A:$CC,$A285, M$1)))</f>
        <v/>
      </c>
      <c r="N285" s="104" t="str" cm="1">
        <f t="array" ref="N285">IF(ISBLANK($A285),"",TRIM(INDEX(MVI_Sample!$A:$CC,$A285, N$1)))</f>
        <v/>
      </c>
      <c r="O285" s="104" t="str" cm="1">
        <f t="array" ref="O285">IF(ISBLANK($A285),"",TRIM(INDEX(MVI_Sample!$A:$CC,$A285, O$1)))</f>
        <v/>
      </c>
      <c r="P285" s="80" t="str" cm="1">
        <f t="array" ref="P285">IF(ISBLANK($A285),"",TRIM(INDEX(MVI_Sample!$A:$CC,$A285, P$1)))</f>
        <v/>
      </c>
      <c r="Q285" s="80" t="str" cm="1">
        <f t="array" ref="Q285">IF(ISBLANK($A285),"",TRIM(INDEX(MVI_Sample!$A:$CC,$A285, Q$1)))</f>
        <v/>
      </c>
      <c r="R285" s="104" t="str" cm="1">
        <f t="array" ref="R285">IF(ISBLANK($A285),"",TRIM(INDEX(MVI_Sample!$A:$CC,$A285, R$1)))</f>
        <v/>
      </c>
    </row>
    <row r="286" spans="1:18" ht="15.75" x14ac:dyDescent="0.25">
      <c r="A286" s="60"/>
      <c r="B286" s="60" t="str" cm="1">
        <f t="array" ref="B286">IF(ISBLANK($A286), "", TRIM(IF(ISNUMBER(SEARCH("%)", INDEX(MVI_Sample!$A:$CC, $A286, B$1))), LEFT(INDEX(MVI_Sample!$A:$CC, $A286, B$1), FIND("(", INDEX(MVI_Sample!$A:$CC, $A286, B$1)) - 2), INDEX(MVI_Sample!$A:$CC, $A286, B$1))))</f>
        <v/>
      </c>
      <c r="C286" s="60" t="str" cm="1">
        <f t="array" ref="C286">IF(ISBLANK($A286),"",TRIM(INDEX(MVI_Sample!$A:$CC,$A286, C$1)))</f>
        <v/>
      </c>
      <c r="D286" s="60" t="str" cm="1">
        <f t="array" ref="D286">IF(ISBLANK($A286),"",TRIM(INDEX(MVI_Sample!C:C,$A286)))</f>
        <v/>
      </c>
      <c r="E286" s="60" t="e">
        <f>VLOOKUP(B286,Country_Info!C$2:F$30,2, FALSE)</f>
        <v>#N/A</v>
      </c>
      <c r="F286" s="60" t="str" cm="1">
        <f t="array" ref="F286">IF(ISBLANK($A286),"",TRIM(INDEX(MVI_Sample!$A:$CC,$A286, F$1)))</f>
        <v/>
      </c>
      <c r="G286" s="60" t="e">
        <f>IF(VLOOKUP(B286, Country_Info!C$2:F$30, 3, FALSE)="", "", VLOOKUP(B286, Country_Info!C$2:F$30, 3, FALSE))</f>
        <v>#N/A</v>
      </c>
      <c r="H286" s="60" t="str" cm="1">
        <f t="array" ref="H286">IF(ISBLANK($A286),"",TRIM(INDEX(MVI_Sample!$A:$CC,$A286, H$1)))</f>
        <v/>
      </c>
      <c r="I286" s="104" t="str" cm="1">
        <f t="array" ref="I286">IF(ISBLANK($A286),"",TRIM(INDEX(MVI_Sample!$A:$CC,$A286, I$1)))</f>
        <v/>
      </c>
      <c r="J286" s="104" t="str" cm="1">
        <f t="array" ref="J286">IF(ISBLANK($A286),"",TRIM(INDEX(MVI_Sample!$A:$CC,$A286, J$1)))</f>
        <v/>
      </c>
      <c r="K286" s="104" t="str" cm="1">
        <f t="array" ref="K286">IF(ISBLANK($A286),"",TRIM(INDEX(MVI_Sample!$A:$CC,$A286, K$1)))</f>
        <v/>
      </c>
      <c r="L286" s="104" t="str" cm="1">
        <f t="array" ref="L286">IF(ISBLANK($A286),"",TRIM(INDEX(MVI_Sample!$A:$CC,$A286, L$1)))</f>
        <v/>
      </c>
      <c r="M286" s="104" t="str" cm="1">
        <f t="array" ref="M286">IF(ISBLANK($A286),"",TRIM(INDEX(MVI_Sample!$A:$CC,$A286, M$1)))</f>
        <v/>
      </c>
      <c r="N286" s="104" t="str" cm="1">
        <f t="array" ref="N286">IF(ISBLANK($A286),"",TRIM(INDEX(MVI_Sample!$A:$CC,$A286, N$1)))</f>
        <v/>
      </c>
      <c r="O286" s="104" t="str" cm="1">
        <f t="array" ref="O286">IF(ISBLANK($A286),"",TRIM(INDEX(MVI_Sample!$A:$CC,$A286, O$1)))</f>
        <v/>
      </c>
      <c r="P286" s="80" t="str" cm="1">
        <f t="array" ref="P286">IF(ISBLANK($A286),"",TRIM(INDEX(MVI_Sample!$A:$CC,$A286, P$1)))</f>
        <v/>
      </c>
      <c r="Q286" s="80" t="str" cm="1">
        <f t="array" ref="Q286">IF(ISBLANK($A286),"",TRIM(INDEX(MVI_Sample!$A:$CC,$A286, Q$1)))</f>
        <v/>
      </c>
      <c r="R286" s="104" t="str" cm="1">
        <f t="array" ref="R286">IF(ISBLANK($A286),"",TRIM(INDEX(MVI_Sample!$A:$CC,$A286, R$1)))</f>
        <v/>
      </c>
    </row>
    <row r="287" spans="1:18" ht="15.75" x14ac:dyDescent="0.25">
      <c r="A287" s="60"/>
      <c r="B287" s="60" t="str" cm="1">
        <f t="array" ref="B287">IF(ISBLANK($A287), "", TRIM(IF(ISNUMBER(SEARCH("%)", INDEX(MVI_Sample!$A:$CC, $A287, B$1))), LEFT(INDEX(MVI_Sample!$A:$CC, $A287, B$1), FIND("(", INDEX(MVI_Sample!$A:$CC, $A287, B$1)) - 2), INDEX(MVI_Sample!$A:$CC, $A287, B$1))))</f>
        <v/>
      </c>
      <c r="C287" s="60" t="str" cm="1">
        <f t="array" ref="C287">IF(ISBLANK($A287),"",TRIM(INDEX(MVI_Sample!$A:$CC,$A287, C$1)))</f>
        <v/>
      </c>
      <c r="D287" s="60" t="str" cm="1">
        <f t="array" ref="D287">IF(ISBLANK($A287),"",TRIM(INDEX(MVI_Sample!C:C,$A287)))</f>
        <v/>
      </c>
      <c r="E287" s="60" t="e">
        <f>VLOOKUP(B287,Country_Info!C$2:F$30,2, FALSE)</f>
        <v>#N/A</v>
      </c>
      <c r="F287" s="60" t="str" cm="1">
        <f t="array" ref="F287">IF(ISBLANK($A287),"",TRIM(INDEX(MVI_Sample!$A:$CC,$A287, F$1)))</f>
        <v/>
      </c>
      <c r="G287" s="60" t="e">
        <f>IF(VLOOKUP(B287, Country_Info!C$2:F$30, 3, FALSE)="", "", VLOOKUP(B287, Country_Info!C$2:F$30, 3, FALSE))</f>
        <v>#N/A</v>
      </c>
      <c r="H287" s="60" t="str" cm="1">
        <f t="array" ref="H287">IF(ISBLANK($A287),"",TRIM(INDEX(MVI_Sample!$A:$CC,$A287, H$1)))</f>
        <v/>
      </c>
      <c r="I287" s="104" t="str" cm="1">
        <f t="array" ref="I287">IF(ISBLANK($A287),"",TRIM(INDEX(MVI_Sample!$A:$CC,$A287, I$1)))</f>
        <v/>
      </c>
      <c r="J287" s="104" t="str" cm="1">
        <f t="array" ref="J287">IF(ISBLANK($A287),"",TRIM(INDEX(MVI_Sample!$A:$CC,$A287, J$1)))</f>
        <v/>
      </c>
      <c r="K287" s="104" t="str" cm="1">
        <f t="array" ref="K287">IF(ISBLANK($A287),"",TRIM(INDEX(MVI_Sample!$A:$CC,$A287, K$1)))</f>
        <v/>
      </c>
      <c r="L287" s="104" t="str" cm="1">
        <f t="array" ref="L287">IF(ISBLANK($A287),"",TRIM(INDEX(MVI_Sample!$A:$CC,$A287, L$1)))</f>
        <v/>
      </c>
      <c r="M287" s="104" t="str" cm="1">
        <f t="array" ref="M287">IF(ISBLANK($A287),"",TRIM(INDEX(MVI_Sample!$A:$CC,$A287, M$1)))</f>
        <v/>
      </c>
      <c r="N287" s="104" t="str" cm="1">
        <f t="array" ref="N287">IF(ISBLANK($A287),"",TRIM(INDEX(MVI_Sample!$A:$CC,$A287, N$1)))</f>
        <v/>
      </c>
      <c r="O287" s="104" t="str" cm="1">
        <f t="array" ref="O287">IF(ISBLANK($A287),"",TRIM(INDEX(MVI_Sample!$A:$CC,$A287, O$1)))</f>
        <v/>
      </c>
      <c r="P287" s="80" t="str" cm="1">
        <f t="array" ref="P287">IF(ISBLANK($A287),"",TRIM(INDEX(MVI_Sample!$A:$CC,$A287, P$1)))</f>
        <v/>
      </c>
      <c r="Q287" s="80" t="str" cm="1">
        <f t="array" ref="Q287">IF(ISBLANK($A287),"",TRIM(INDEX(MVI_Sample!$A:$CC,$A287, Q$1)))</f>
        <v/>
      </c>
      <c r="R287" s="104" t="str" cm="1">
        <f t="array" ref="R287">IF(ISBLANK($A287),"",TRIM(INDEX(MVI_Sample!$A:$CC,$A287, R$1)))</f>
        <v/>
      </c>
    </row>
    <row r="288" spans="1:18" ht="15.75" x14ac:dyDescent="0.25">
      <c r="A288" s="60"/>
      <c r="B288" s="60" t="str" cm="1">
        <f t="array" ref="B288">IF(ISBLANK($A288), "", TRIM(IF(ISNUMBER(SEARCH("%)", INDEX(MVI_Sample!$A:$CC, $A288, B$1))), LEFT(INDEX(MVI_Sample!$A:$CC, $A288, B$1), FIND("(", INDEX(MVI_Sample!$A:$CC, $A288, B$1)) - 2), INDEX(MVI_Sample!$A:$CC, $A288, B$1))))</f>
        <v/>
      </c>
      <c r="C288" s="60" t="str" cm="1">
        <f t="array" ref="C288">IF(ISBLANK($A288),"",TRIM(INDEX(MVI_Sample!$A:$CC,$A288, C$1)))</f>
        <v/>
      </c>
      <c r="D288" s="60" t="str" cm="1">
        <f t="array" ref="D288">IF(ISBLANK($A288),"",TRIM(INDEX(MVI_Sample!C:C,$A288)))</f>
        <v/>
      </c>
      <c r="E288" s="60" t="e">
        <f>VLOOKUP(B288,Country_Info!C$2:F$30,2, FALSE)</f>
        <v>#N/A</v>
      </c>
      <c r="F288" s="60" t="str" cm="1">
        <f t="array" ref="F288">IF(ISBLANK($A288),"",TRIM(INDEX(MVI_Sample!$A:$CC,$A288, F$1)))</f>
        <v/>
      </c>
      <c r="G288" s="60" t="e">
        <f>IF(VLOOKUP(B288, Country_Info!C$2:F$30, 3, FALSE)="", "", VLOOKUP(B288, Country_Info!C$2:F$30, 3, FALSE))</f>
        <v>#N/A</v>
      </c>
      <c r="H288" s="60" t="str" cm="1">
        <f t="array" ref="H288">IF(ISBLANK($A288),"",TRIM(INDEX(MVI_Sample!$A:$CC,$A288, H$1)))</f>
        <v/>
      </c>
      <c r="I288" s="104" t="str" cm="1">
        <f t="array" ref="I288">IF(ISBLANK($A288),"",TRIM(INDEX(MVI_Sample!$A:$CC,$A288, I$1)))</f>
        <v/>
      </c>
      <c r="J288" s="104" t="str" cm="1">
        <f t="array" ref="J288">IF(ISBLANK($A288),"",TRIM(INDEX(MVI_Sample!$A:$CC,$A288, J$1)))</f>
        <v/>
      </c>
      <c r="K288" s="104" t="str" cm="1">
        <f t="array" ref="K288">IF(ISBLANK($A288),"",TRIM(INDEX(MVI_Sample!$A:$CC,$A288, K$1)))</f>
        <v/>
      </c>
      <c r="L288" s="104" t="str" cm="1">
        <f t="array" ref="L288">IF(ISBLANK($A288),"",TRIM(INDEX(MVI_Sample!$A:$CC,$A288, L$1)))</f>
        <v/>
      </c>
      <c r="M288" s="104" t="str" cm="1">
        <f t="array" ref="M288">IF(ISBLANK($A288),"",TRIM(INDEX(MVI_Sample!$A:$CC,$A288, M$1)))</f>
        <v/>
      </c>
      <c r="N288" s="104" t="str" cm="1">
        <f t="array" ref="N288">IF(ISBLANK($A288),"",TRIM(INDEX(MVI_Sample!$A:$CC,$A288, N$1)))</f>
        <v/>
      </c>
      <c r="O288" s="104" t="str" cm="1">
        <f t="array" ref="O288">IF(ISBLANK($A288),"",TRIM(INDEX(MVI_Sample!$A:$CC,$A288, O$1)))</f>
        <v/>
      </c>
      <c r="P288" s="80" t="str" cm="1">
        <f t="array" ref="P288">IF(ISBLANK($A288),"",TRIM(INDEX(MVI_Sample!$A:$CC,$A288, P$1)))</f>
        <v/>
      </c>
      <c r="Q288" s="80" t="str" cm="1">
        <f t="array" ref="Q288">IF(ISBLANK($A288),"",TRIM(INDEX(MVI_Sample!$A:$CC,$A288, Q$1)))</f>
        <v/>
      </c>
      <c r="R288" s="104" t="str" cm="1">
        <f t="array" ref="R288">IF(ISBLANK($A288),"",TRIM(INDEX(MVI_Sample!$A:$CC,$A288, R$1)))</f>
        <v/>
      </c>
    </row>
    <row r="289" spans="1:18" ht="15.75" x14ac:dyDescent="0.25">
      <c r="A289" s="60"/>
      <c r="B289" s="60" t="str" cm="1">
        <f t="array" ref="B289">IF(ISBLANK($A289), "", TRIM(IF(ISNUMBER(SEARCH("%)", INDEX(MVI_Sample!$A:$CC, $A289, B$1))), LEFT(INDEX(MVI_Sample!$A:$CC, $A289, B$1), FIND("(", INDEX(MVI_Sample!$A:$CC, $A289, B$1)) - 2), INDEX(MVI_Sample!$A:$CC, $A289, B$1))))</f>
        <v/>
      </c>
      <c r="C289" s="60" t="str" cm="1">
        <f t="array" ref="C289">IF(ISBLANK($A289),"",TRIM(INDEX(MVI_Sample!$A:$CC,$A289, C$1)))</f>
        <v/>
      </c>
      <c r="D289" s="60" t="str" cm="1">
        <f t="array" ref="D289">IF(ISBLANK($A289),"",TRIM(INDEX(MVI_Sample!C:C,$A289)))</f>
        <v/>
      </c>
      <c r="E289" s="60" t="e">
        <f>VLOOKUP(B289,Country_Info!C$2:F$30,2, FALSE)</f>
        <v>#N/A</v>
      </c>
      <c r="F289" s="60" t="str" cm="1">
        <f t="array" ref="F289">IF(ISBLANK($A289),"",TRIM(INDEX(MVI_Sample!$A:$CC,$A289, F$1)))</f>
        <v/>
      </c>
      <c r="G289" s="60" t="e">
        <f>IF(VLOOKUP(B289, Country_Info!C$2:F$30, 3, FALSE)="", "", VLOOKUP(B289, Country_Info!C$2:F$30, 3, FALSE))</f>
        <v>#N/A</v>
      </c>
      <c r="H289" s="60" t="str" cm="1">
        <f t="array" ref="H289">IF(ISBLANK($A289),"",TRIM(INDEX(MVI_Sample!$A:$CC,$A289, H$1)))</f>
        <v/>
      </c>
      <c r="I289" s="104" t="str" cm="1">
        <f t="array" ref="I289">IF(ISBLANK($A289),"",TRIM(INDEX(MVI_Sample!$A:$CC,$A289, I$1)))</f>
        <v/>
      </c>
      <c r="J289" s="104" t="str" cm="1">
        <f t="array" ref="J289">IF(ISBLANK($A289),"",TRIM(INDEX(MVI_Sample!$A:$CC,$A289, J$1)))</f>
        <v/>
      </c>
      <c r="K289" s="104" t="str" cm="1">
        <f t="array" ref="K289">IF(ISBLANK($A289),"",TRIM(INDEX(MVI_Sample!$A:$CC,$A289, K$1)))</f>
        <v/>
      </c>
      <c r="L289" s="104" t="str" cm="1">
        <f t="array" ref="L289">IF(ISBLANK($A289),"",TRIM(INDEX(MVI_Sample!$A:$CC,$A289, L$1)))</f>
        <v/>
      </c>
      <c r="M289" s="104" t="str" cm="1">
        <f t="array" ref="M289">IF(ISBLANK($A289),"",TRIM(INDEX(MVI_Sample!$A:$CC,$A289, M$1)))</f>
        <v/>
      </c>
      <c r="N289" s="104" t="str" cm="1">
        <f t="array" ref="N289">IF(ISBLANK($A289),"",TRIM(INDEX(MVI_Sample!$A:$CC,$A289, N$1)))</f>
        <v/>
      </c>
      <c r="O289" s="104" t="str" cm="1">
        <f t="array" ref="O289">IF(ISBLANK($A289),"",TRIM(INDEX(MVI_Sample!$A:$CC,$A289, O$1)))</f>
        <v/>
      </c>
      <c r="P289" s="80" t="str" cm="1">
        <f t="array" ref="P289">IF(ISBLANK($A289),"",TRIM(INDEX(MVI_Sample!$A:$CC,$A289, P$1)))</f>
        <v/>
      </c>
      <c r="Q289" s="80" t="str" cm="1">
        <f t="array" ref="Q289">IF(ISBLANK($A289),"",TRIM(INDEX(MVI_Sample!$A:$CC,$A289, Q$1)))</f>
        <v/>
      </c>
      <c r="R289" s="104" t="str" cm="1">
        <f t="array" ref="R289">IF(ISBLANK($A289),"",TRIM(INDEX(MVI_Sample!$A:$CC,$A289, R$1)))</f>
        <v/>
      </c>
    </row>
    <row r="290" spans="1:18" ht="15.75" x14ac:dyDescent="0.25">
      <c r="A290" s="60"/>
      <c r="B290" s="60" t="str" cm="1">
        <f t="array" ref="B290">IF(ISBLANK($A290), "", TRIM(IF(ISNUMBER(SEARCH("%)", INDEX(MVI_Sample!$A:$CC, $A290, B$1))), LEFT(INDEX(MVI_Sample!$A:$CC, $A290, B$1), FIND("(", INDEX(MVI_Sample!$A:$CC, $A290, B$1)) - 2), INDEX(MVI_Sample!$A:$CC, $A290, B$1))))</f>
        <v/>
      </c>
      <c r="C290" s="60" t="str" cm="1">
        <f t="array" ref="C290">IF(ISBLANK($A290),"",TRIM(INDEX(MVI_Sample!$A:$CC,$A290, C$1)))</f>
        <v/>
      </c>
      <c r="D290" s="60" t="str" cm="1">
        <f t="array" ref="D290">IF(ISBLANK($A290),"",TRIM(INDEX(MVI_Sample!C:C,$A290)))</f>
        <v/>
      </c>
      <c r="E290" s="60" t="e">
        <f>VLOOKUP(B290,Country_Info!C$2:F$30,2, FALSE)</f>
        <v>#N/A</v>
      </c>
      <c r="F290" s="60" t="str" cm="1">
        <f t="array" ref="F290">IF(ISBLANK($A290),"",TRIM(INDEX(MVI_Sample!$A:$CC,$A290, F$1)))</f>
        <v/>
      </c>
      <c r="G290" s="60" t="e">
        <f>IF(VLOOKUP(B290, Country_Info!C$2:F$30, 3, FALSE)="", "", VLOOKUP(B290, Country_Info!C$2:F$30, 3, FALSE))</f>
        <v>#N/A</v>
      </c>
      <c r="H290" s="60" t="str" cm="1">
        <f t="array" ref="H290">IF(ISBLANK($A290),"",TRIM(INDEX(MVI_Sample!$A:$CC,$A290, H$1)))</f>
        <v/>
      </c>
      <c r="I290" s="104" t="str" cm="1">
        <f t="array" ref="I290">IF(ISBLANK($A290),"",TRIM(INDEX(MVI_Sample!$A:$CC,$A290, I$1)))</f>
        <v/>
      </c>
      <c r="J290" s="104" t="str" cm="1">
        <f t="array" ref="J290">IF(ISBLANK($A290),"",TRIM(INDEX(MVI_Sample!$A:$CC,$A290, J$1)))</f>
        <v/>
      </c>
      <c r="K290" s="104" t="str" cm="1">
        <f t="array" ref="K290">IF(ISBLANK($A290),"",TRIM(INDEX(MVI_Sample!$A:$CC,$A290, K$1)))</f>
        <v/>
      </c>
      <c r="L290" s="104" t="str" cm="1">
        <f t="array" ref="L290">IF(ISBLANK($A290),"",TRIM(INDEX(MVI_Sample!$A:$CC,$A290, L$1)))</f>
        <v/>
      </c>
      <c r="M290" s="104" t="str" cm="1">
        <f t="array" ref="M290">IF(ISBLANK($A290),"",TRIM(INDEX(MVI_Sample!$A:$CC,$A290, M$1)))</f>
        <v/>
      </c>
      <c r="N290" s="104" t="str" cm="1">
        <f t="array" ref="N290">IF(ISBLANK($A290),"",TRIM(INDEX(MVI_Sample!$A:$CC,$A290, N$1)))</f>
        <v/>
      </c>
      <c r="O290" s="104" t="str" cm="1">
        <f t="array" ref="O290">IF(ISBLANK($A290),"",TRIM(INDEX(MVI_Sample!$A:$CC,$A290, O$1)))</f>
        <v/>
      </c>
      <c r="P290" s="80" t="str" cm="1">
        <f t="array" ref="P290">IF(ISBLANK($A290),"",TRIM(INDEX(MVI_Sample!$A:$CC,$A290, P$1)))</f>
        <v/>
      </c>
      <c r="Q290" s="80" t="str" cm="1">
        <f t="array" ref="Q290">IF(ISBLANK($A290),"",TRIM(INDEX(MVI_Sample!$A:$CC,$A290, Q$1)))</f>
        <v/>
      </c>
      <c r="R290" s="104" t="str" cm="1">
        <f t="array" ref="R290">IF(ISBLANK($A290),"",TRIM(INDEX(MVI_Sample!$A:$CC,$A290, R$1)))</f>
        <v/>
      </c>
    </row>
    <row r="291" spans="1:18" ht="15.75" x14ac:dyDescent="0.25">
      <c r="A291" s="60"/>
      <c r="B291" s="60" t="str" cm="1">
        <f t="array" ref="B291">IF(ISBLANK($A291), "", TRIM(IF(ISNUMBER(SEARCH("%)", INDEX(MVI_Sample!$A:$CC, $A291, B$1))), LEFT(INDEX(MVI_Sample!$A:$CC, $A291, B$1), FIND("(", INDEX(MVI_Sample!$A:$CC, $A291, B$1)) - 2), INDEX(MVI_Sample!$A:$CC, $A291, B$1))))</f>
        <v/>
      </c>
      <c r="C291" s="60" t="str" cm="1">
        <f t="array" ref="C291">IF(ISBLANK($A291),"",TRIM(INDEX(MVI_Sample!$A:$CC,$A291, C$1)))</f>
        <v/>
      </c>
      <c r="D291" s="60" t="str" cm="1">
        <f t="array" ref="D291">IF(ISBLANK($A291),"",TRIM(INDEX(MVI_Sample!C:C,$A291)))</f>
        <v/>
      </c>
      <c r="E291" s="60" t="e">
        <f>VLOOKUP(B291,Country_Info!C$2:F$30,2, FALSE)</f>
        <v>#N/A</v>
      </c>
      <c r="F291" s="60" t="str" cm="1">
        <f t="array" ref="F291">IF(ISBLANK($A291),"",TRIM(INDEX(MVI_Sample!$A:$CC,$A291, F$1)))</f>
        <v/>
      </c>
      <c r="G291" s="60" t="e">
        <f>IF(VLOOKUP(B291, Country_Info!C$2:F$30, 3, FALSE)="", "", VLOOKUP(B291, Country_Info!C$2:F$30, 3, FALSE))</f>
        <v>#N/A</v>
      </c>
      <c r="H291" s="60" t="str" cm="1">
        <f t="array" ref="H291">IF(ISBLANK($A291),"",TRIM(INDEX(MVI_Sample!$A:$CC,$A291, H$1)))</f>
        <v/>
      </c>
      <c r="I291" s="104" t="str" cm="1">
        <f t="array" ref="I291">IF(ISBLANK($A291),"",TRIM(INDEX(MVI_Sample!$A:$CC,$A291, I$1)))</f>
        <v/>
      </c>
      <c r="J291" s="104" t="str" cm="1">
        <f t="array" ref="J291">IF(ISBLANK($A291),"",TRIM(INDEX(MVI_Sample!$A:$CC,$A291, J$1)))</f>
        <v/>
      </c>
      <c r="K291" s="104" t="str" cm="1">
        <f t="array" ref="K291">IF(ISBLANK($A291),"",TRIM(INDEX(MVI_Sample!$A:$CC,$A291, K$1)))</f>
        <v/>
      </c>
      <c r="L291" s="104" t="str" cm="1">
        <f t="array" ref="L291">IF(ISBLANK($A291),"",TRIM(INDEX(MVI_Sample!$A:$CC,$A291, L$1)))</f>
        <v/>
      </c>
      <c r="M291" s="104" t="str" cm="1">
        <f t="array" ref="M291">IF(ISBLANK($A291),"",TRIM(INDEX(MVI_Sample!$A:$CC,$A291, M$1)))</f>
        <v/>
      </c>
      <c r="N291" s="104" t="str" cm="1">
        <f t="array" ref="N291">IF(ISBLANK($A291),"",TRIM(INDEX(MVI_Sample!$A:$CC,$A291, N$1)))</f>
        <v/>
      </c>
      <c r="O291" s="104" t="str" cm="1">
        <f t="array" ref="O291">IF(ISBLANK($A291),"",TRIM(INDEX(MVI_Sample!$A:$CC,$A291, O$1)))</f>
        <v/>
      </c>
      <c r="P291" s="80" t="str" cm="1">
        <f t="array" ref="P291">IF(ISBLANK($A291),"",TRIM(INDEX(MVI_Sample!$A:$CC,$A291, P$1)))</f>
        <v/>
      </c>
      <c r="Q291" s="80" t="str" cm="1">
        <f t="array" ref="Q291">IF(ISBLANK($A291),"",TRIM(INDEX(MVI_Sample!$A:$CC,$A291, Q$1)))</f>
        <v/>
      </c>
      <c r="R291" s="104" t="str" cm="1">
        <f t="array" ref="R291">IF(ISBLANK($A291),"",TRIM(INDEX(MVI_Sample!$A:$CC,$A291, R$1)))</f>
        <v/>
      </c>
    </row>
    <row r="292" spans="1:18" ht="15.75" x14ac:dyDescent="0.25">
      <c r="A292" s="60"/>
      <c r="B292" s="60" t="str" cm="1">
        <f t="array" ref="B292">IF(ISBLANK($A292), "", TRIM(IF(ISNUMBER(SEARCH("%)", INDEX(MVI_Sample!$A:$CC, $A292, B$1))), LEFT(INDEX(MVI_Sample!$A:$CC, $A292, B$1), FIND("(", INDEX(MVI_Sample!$A:$CC, $A292, B$1)) - 2), INDEX(MVI_Sample!$A:$CC, $A292, B$1))))</f>
        <v/>
      </c>
      <c r="C292" s="60" t="str" cm="1">
        <f t="array" ref="C292">IF(ISBLANK($A292),"",TRIM(INDEX(MVI_Sample!$A:$CC,$A292, C$1)))</f>
        <v/>
      </c>
      <c r="D292" s="60" t="str" cm="1">
        <f t="array" ref="D292">IF(ISBLANK($A292),"",TRIM(INDEX(MVI_Sample!C:C,$A292)))</f>
        <v/>
      </c>
      <c r="E292" s="60" t="e">
        <f>VLOOKUP(B292,Country_Info!C$2:F$30,2, FALSE)</f>
        <v>#N/A</v>
      </c>
      <c r="F292" s="60" t="str" cm="1">
        <f t="array" ref="F292">IF(ISBLANK($A292),"",TRIM(INDEX(MVI_Sample!$A:$CC,$A292, F$1)))</f>
        <v/>
      </c>
      <c r="G292" s="60" t="e">
        <f>IF(VLOOKUP(B292, Country_Info!C$2:F$30, 3, FALSE)="", "", VLOOKUP(B292, Country_Info!C$2:F$30, 3, FALSE))</f>
        <v>#N/A</v>
      </c>
      <c r="H292" s="60" t="str" cm="1">
        <f t="array" ref="H292">IF(ISBLANK($A292),"",TRIM(INDEX(MVI_Sample!$A:$CC,$A292, H$1)))</f>
        <v/>
      </c>
      <c r="I292" s="104" t="str" cm="1">
        <f t="array" ref="I292">IF(ISBLANK($A292),"",TRIM(INDEX(MVI_Sample!$A:$CC,$A292, I$1)))</f>
        <v/>
      </c>
      <c r="J292" s="104" t="str" cm="1">
        <f t="array" ref="J292">IF(ISBLANK($A292),"",TRIM(INDEX(MVI_Sample!$A:$CC,$A292, J$1)))</f>
        <v/>
      </c>
      <c r="K292" s="104" t="str" cm="1">
        <f t="array" ref="K292">IF(ISBLANK($A292),"",TRIM(INDEX(MVI_Sample!$A:$CC,$A292, K$1)))</f>
        <v/>
      </c>
      <c r="L292" s="104" t="str" cm="1">
        <f t="array" ref="L292">IF(ISBLANK($A292),"",TRIM(INDEX(MVI_Sample!$A:$CC,$A292, L$1)))</f>
        <v/>
      </c>
      <c r="M292" s="104" t="str" cm="1">
        <f t="array" ref="M292">IF(ISBLANK($A292),"",TRIM(INDEX(MVI_Sample!$A:$CC,$A292, M$1)))</f>
        <v/>
      </c>
      <c r="N292" s="104" t="str" cm="1">
        <f t="array" ref="N292">IF(ISBLANK($A292),"",TRIM(INDEX(MVI_Sample!$A:$CC,$A292, N$1)))</f>
        <v/>
      </c>
      <c r="O292" s="104" t="str" cm="1">
        <f t="array" ref="O292">IF(ISBLANK($A292),"",TRIM(INDEX(MVI_Sample!$A:$CC,$A292, O$1)))</f>
        <v/>
      </c>
      <c r="P292" s="80" t="str" cm="1">
        <f t="array" ref="P292">IF(ISBLANK($A292),"",TRIM(INDEX(MVI_Sample!$A:$CC,$A292, P$1)))</f>
        <v/>
      </c>
      <c r="Q292" s="80" t="str" cm="1">
        <f t="array" ref="Q292">IF(ISBLANK($A292),"",TRIM(INDEX(MVI_Sample!$A:$CC,$A292, Q$1)))</f>
        <v/>
      </c>
      <c r="R292" s="104" t="str" cm="1">
        <f t="array" ref="R292">IF(ISBLANK($A292),"",TRIM(INDEX(MVI_Sample!$A:$CC,$A292, R$1)))</f>
        <v/>
      </c>
    </row>
    <row r="293" spans="1:18" ht="15.75" x14ac:dyDescent="0.25">
      <c r="A293" s="60"/>
      <c r="B293" s="60" t="str" cm="1">
        <f t="array" ref="B293">IF(ISBLANK($A293), "", TRIM(IF(ISNUMBER(SEARCH("%)", INDEX(MVI_Sample!$A:$CC, $A293, B$1))), LEFT(INDEX(MVI_Sample!$A:$CC, $A293, B$1), FIND("(", INDEX(MVI_Sample!$A:$CC, $A293, B$1)) - 2), INDEX(MVI_Sample!$A:$CC, $A293, B$1))))</f>
        <v/>
      </c>
      <c r="C293" s="60" t="str" cm="1">
        <f t="array" ref="C293">IF(ISBLANK($A293),"",TRIM(INDEX(MVI_Sample!$A:$CC,$A293, C$1)))</f>
        <v/>
      </c>
      <c r="D293" s="60" t="str" cm="1">
        <f t="array" ref="D293">IF(ISBLANK($A293),"",TRIM(INDEX(MVI_Sample!C:C,$A293)))</f>
        <v/>
      </c>
      <c r="E293" s="60" t="e">
        <f>VLOOKUP(B293,Country_Info!C$2:F$30,2, FALSE)</f>
        <v>#N/A</v>
      </c>
      <c r="F293" s="60" t="str" cm="1">
        <f t="array" ref="F293">IF(ISBLANK($A293),"",TRIM(INDEX(MVI_Sample!$A:$CC,$A293, F$1)))</f>
        <v/>
      </c>
      <c r="G293" s="60" t="e">
        <f>IF(VLOOKUP(B293, Country_Info!C$2:F$30, 3, FALSE)="", "", VLOOKUP(B293, Country_Info!C$2:F$30, 3, FALSE))</f>
        <v>#N/A</v>
      </c>
      <c r="H293" s="60" t="str" cm="1">
        <f t="array" ref="H293">IF(ISBLANK($A293),"",TRIM(INDEX(MVI_Sample!$A:$CC,$A293, H$1)))</f>
        <v/>
      </c>
      <c r="I293" s="104" t="str" cm="1">
        <f t="array" ref="I293">IF(ISBLANK($A293),"",TRIM(INDEX(MVI_Sample!$A:$CC,$A293, I$1)))</f>
        <v/>
      </c>
      <c r="J293" s="104" t="str" cm="1">
        <f t="array" ref="J293">IF(ISBLANK($A293),"",TRIM(INDEX(MVI_Sample!$A:$CC,$A293, J$1)))</f>
        <v/>
      </c>
      <c r="K293" s="104" t="str" cm="1">
        <f t="array" ref="K293">IF(ISBLANK($A293),"",TRIM(INDEX(MVI_Sample!$A:$CC,$A293, K$1)))</f>
        <v/>
      </c>
      <c r="L293" s="104" t="str" cm="1">
        <f t="array" ref="L293">IF(ISBLANK($A293),"",TRIM(INDEX(MVI_Sample!$A:$CC,$A293, L$1)))</f>
        <v/>
      </c>
      <c r="M293" s="104" t="str" cm="1">
        <f t="array" ref="M293">IF(ISBLANK($A293),"",TRIM(INDEX(MVI_Sample!$A:$CC,$A293, M$1)))</f>
        <v/>
      </c>
      <c r="N293" s="104" t="str" cm="1">
        <f t="array" ref="N293">IF(ISBLANK($A293),"",TRIM(INDEX(MVI_Sample!$A:$CC,$A293, N$1)))</f>
        <v/>
      </c>
      <c r="O293" s="104" t="str" cm="1">
        <f t="array" ref="O293">IF(ISBLANK($A293),"",TRIM(INDEX(MVI_Sample!$A:$CC,$A293, O$1)))</f>
        <v/>
      </c>
      <c r="P293" s="80" t="str" cm="1">
        <f t="array" ref="P293">IF(ISBLANK($A293),"",TRIM(INDEX(MVI_Sample!$A:$CC,$A293, P$1)))</f>
        <v/>
      </c>
      <c r="Q293" s="80" t="str" cm="1">
        <f t="array" ref="Q293">IF(ISBLANK($A293),"",TRIM(INDEX(MVI_Sample!$A:$CC,$A293, Q$1)))</f>
        <v/>
      </c>
      <c r="R293" s="104" t="str" cm="1">
        <f t="array" ref="R293">IF(ISBLANK($A293),"",TRIM(INDEX(MVI_Sample!$A:$CC,$A293, R$1)))</f>
        <v/>
      </c>
    </row>
    <row r="294" spans="1:18" ht="15.75" x14ac:dyDescent="0.25">
      <c r="A294" s="60"/>
      <c r="B294" s="60" t="str" cm="1">
        <f t="array" ref="B294">IF(ISBLANK($A294), "", TRIM(IF(ISNUMBER(SEARCH("%)", INDEX(MVI_Sample!$A:$CC, $A294, B$1))), LEFT(INDEX(MVI_Sample!$A:$CC, $A294, B$1), FIND("(", INDEX(MVI_Sample!$A:$CC, $A294, B$1)) - 2), INDEX(MVI_Sample!$A:$CC, $A294, B$1))))</f>
        <v/>
      </c>
      <c r="C294" s="60" t="str" cm="1">
        <f t="array" ref="C294">IF(ISBLANK($A294),"",TRIM(INDEX(MVI_Sample!$A:$CC,$A294, C$1)))</f>
        <v/>
      </c>
      <c r="D294" s="60" t="str" cm="1">
        <f t="array" ref="D294">IF(ISBLANK($A294),"",TRIM(INDEX(MVI_Sample!C:C,$A294)))</f>
        <v/>
      </c>
      <c r="E294" s="60" t="e">
        <f>VLOOKUP(B294,Country_Info!C$2:F$30,2, FALSE)</f>
        <v>#N/A</v>
      </c>
      <c r="F294" s="60" t="str" cm="1">
        <f t="array" ref="F294">IF(ISBLANK($A294),"",TRIM(INDEX(MVI_Sample!$A:$CC,$A294, F$1)))</f>
        <v/>
      </c>
      <c r="G294" s="60" t="e">
        <f>IF(VLOOKUP(B294, Country_Info!C$2:F$30, 3, FALSE)="", "", VLOOKUP(B294, Country_Info!C$2:F$30, 3, FALSE))</f>
        <v>#N/A</v>
      </c>
      <c r="H294" s="60" t="str" cm="1">
        <f t="array" ref="H294">IF(ISBLANK($A294),"",TRIM(INDEX(MVI_Sample!$A:$CC,$A294, H$1)))</f>
        <v/>
      </c>
      <c r="I294" s="104" t="str" cm="1">
        <f t="array" ref="I294">IF(ISBLANK($A294),"",TRIM(INDEX(MVI_Sample!$A:$CC,$A294, I$1)))</f>
        <v/>
      </c>
      <c r="J294" s="104" t="str" cm="1">
        <f t="array" ref="J294">IF(ISBLANK($A294),"",TRIM(INDEX(MVI_Sample!$A:$CC,$A294, J$1)))</f>
        <v/>
      </c>
      <c r="K294" s="104" t="str" cm="1">
        <f t="array" ref="K294">IF(ISBLANK($A294),"",TRIM(INDEX(MVI_Sample!$A:$CC,$A294, K$1)))</f>
        <v/>
      </c>
      <c r="L294" s="104" t="str" cm="1">
        <f t="array" ref="L294">IF(ISBLANK($A294),"",TRIM(INDEX(MVI_Sample!$A:$CC,$A294, L$1)))</f>
        <v/>
      </c>
      <c r="M294" s="104" t="str" cm="1">
        <f t="array" ref="M294">IF(ISBLANK($A294),"",TRIM(INDEX(MVI_Sample!$A:$CC,$A294, M$1)))</f>
        <v/>
      </c>
      <c r="N294" s="104" t="str" cm="1">
        <f t="array" ref="N294">IF(ISBLANK($A294),"",TRIM(INDEX(MVI_Sample!$A:$CC,$A294, N$1)))</f>
        <v/>
      </c>
      <c r="O294" s="104" t="str" cm="1">
        <f t="array" ref="O294">IF(ISBLANK($A294),"",TRIM(INDEX(MVI_Sample!$A:$CC,$A294, O$1)))</f>
        <v/>
      </c>
      <c r="P294" s="80" t="str" cm="1">
        <f t="array" ref="P294">IF(ISBLANK($A294),"",TRIM(INDEX(MVI_Sample!$A:$CC,$A294, P$1)))</f>
        <v/>
      </c>
      <c r="Q294" s="80" t="str" cm="1">
        <f t="array" ref="Q294">IF(ISBLANK($A294),"",TRIM(INDEX(MVI_Sample!$A:$CC,$A294, Q$1)))</f>
        <v/>
      </c>
      <c r="R294" s="104"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E11" sqref="E11"/>
    </sheetView>
  </sheetViews>
  <sheetFormatPr defaultRowHeight="15" x14ac:dyDescent="0.25"/>
  <cols>
    <col min="1" max="1" width="17.5703125" bestFit="1" customWidth="1"/>
    <col min="2" max="2" width="12.5703125" bestFit="1" customWidth="1"/>
    <col min="3" max="3" width="19.710937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47" bestFit="1" customWidth="1"/>
  </cols>
  <sheetData>
    <row r="1" spans="1:10" ht="21.75" customHeight="1" x14ac:dyDescent="0.25">
      <c r="A1" s="62" t="s">
        <v>22</v>
      </c>
      <c r="B1" s="62" t="s">
        <v>0</v>
      </c>
      <c r="C1" s="62" t="s">
        <v>763</v>
      </c>
      <c r="D1" s="106" t="s">
        <v>792</v>
      </c>
      <c r="E1" s="62" t="s">
        <v>165</v>
      </c>
      <c r="F1" s="62" t="s">
        <v>752</v>
      </c>
      <c r="G1" s="62" t="s">
        <v>82</v>
      </c>
      <c r="H1" s="62" t="s">
        <v>166</v>
      </c>
      <c r="I1" s="62" t="s">
        <v>167</v>
      </c>
      <c r="J1" s="62" t="s">
        <v>590</v>
      </c>
    </row>
    <row r="2" spans="1:10" ht="18" customHeight="1" x14ac:dyDescent="0.25">
      <c r="A2" s="63">
        <v>1</v>
      </c>
      <c r="B2" s="63" t="s">
        <v>2</v>
      </c>
      <c r="C2" s="67" t="s">
        <v>764</v>
      </c>
      <c r="D2" s="109" t="s">
        <v>2</v>
      </c>
      <c r="E2" s="63">
        <v>1</v>
      </c>
      <c r="F2" s="67"/>
      <c r="G2" s="65" t="s">
        <v>108</v>
      </c>
      <c r="H2" s="65">
        <v>3081</v>
      </c>
      <c r="I2" s="65" t="s">
        <v>168</v>
      </c>
      <c r="J2" s="66" t="s">
        <v>562</v>
      </c>
    </row>
    <row r="3" spans="1:10" x14ac:dyDescent="0.25">
      <c r="A3" s="63">
        <v>2</v>
      </c>
      <c r="B3" s="63" t="s">
        <v>3</v>
      </c>
      <c r="C3" s="67" t="s">
        <v>765</v>
      </c>
      <c r="D3" s="107" t="s">
        <v>793</v>
      </c>
      <c r="E3" s="63">
        <v>1</v>
      </c>
      <c r="F3" s="67"/>
      <c r="G3" s="65" t="s">
        <v>107</v>
      </c>
      <c r="H3" s="65">
        <v>4105</v>
      </c>
      <c r="I3" s="65" t="s">
        <v>3</v>
      </c>
      <c r="J3" s="66" t="s">
        <v>566</v>
      </c>
    </row>
    <row r="4" spans="1:10" x14ac:dyDescent="0.25">
      <c r="A4" s="63">
        <v>2</v>
      </c>
      <c r="B4" s="63" t="s">
        <v>3</v>
      </c>
      <c r="C4" s="67" t="s">
        <v>766</v>
      </c>
      <c r="D4" s="107" t="s">
        <v>794</v>
      </c>
      <c r="E4" s="63">
        <v>2</v>
      </c>
      <c r="F4" s="67"/>
      <c r="G4" s="65" t="s">
        <v>106</v>
      </c>
      <c r="H4" s="65">
        <v>3084</v>
      </c>
      <c r="I4" s="65" t="s">
        <v>3</v>
      </c>
      <c r="J4" s="66" t="s">
        <v>567</v>
      </c>
    </row>
    <row r="5" spans="1:10" x14ac:dyDescent="0.25">
      <c r="A5" s="63">
        <v>4</v>
      </c>
      <c r="B5" s="63" t="s">
        <v>4</v>
      </c>
      <c r="C5" s="67" t="s">
        <v>767</v>
      </c>
      <c r="D5" s="107" t="s">
        <v>4</v>
      </c>
      <c r="E5" s="63">
        <v>1</v>
      </c>
      <c r="F5" s="67"/>
      <c r="G5" s="65" t="s">
        <v>105</v>
      </c>
      <c r="H5" s="65">
        <v>16</v>
      </c>
      <c r="I5" s="65" t="s">
        <v>169</v>
      </c>
      <c r="J5" s="66" t="s">
        <v>576</v>
      </c>
    </row>
    <row r="6" spans="1:10" x14ac:dyDescent="0.25">
      <c r="A6" s="64">
        <v>5</v>
      </c>
      <c r="B6" s="64" t="s">
        <v>5</v>
      </c>
      <c r="C6" s="68" t="s">
        <v>768</v>
      </c>
      <c r="D6" s="108" t="s">
        <v>5</v>
      </c>
      <c r="E6" s="64">
        <v>1</v>
      </c>
      <c r="F6" s="68"/>
      <c r="G6" s="65" t="s">
        <v>104</v>
      </c>
      <c r="H6" s="65">
        <v>17</v>
      </c>
      <c r="I6" s="65" t="s">
        <v>5</v>
      </c>
      <c r="J6" s="66" t="s">
        <v>577</v>
      </c>
    </row>
    <row r="7" spans="1:10" x14ac:dyDescent="0.25">
      <c r="A7" s="63">
        <v>6</v>
      </c>
      <c r="B7" s="63" t="s">
        <v>6</v>
      </c>
      <c r="C7" s="67" t="s">
        <v>6</v>
      </c>
      <c r="D7" s="107" t="s">
        <v>6</v>
      </c>
      <c r="E7" s="63">
        <v>1</v>
      </c>
      <c r="F7" s="67"/>
      <c r="G7" s="65" t="s">
        <v>83</v>
      </c>
      <c r="H7" s="65">
        <v>2057</v>
      </c>
      <c r="I7" s="65" t="s">
        <v>169</v>
      </c>
      <c r="J7" s="66" t="s">
        <v>587</v>
      </c>
    </row>
    <row r="8" spans="1:10" x14ac:dyDescent="0.25">
      <c r="A8" s="63">
        <v>7</v>
      </c>
      <c r="B8" s="63" t="s">
        <v>7</v>
      </c>
      <c r="C8" s="67" t="s">
        <v>769</v>
      </c>
      <c r="D8" s="107" t="s">
        <v>7</v>
      </c>
      <c r="E8" s="63">
        <v>1</v>
      </c>
      <c r="F8" s="67"/>
      <c r="G8" s="65" t="s">
        <v>103</v>
      </c>
      <c r="H8" s="65">
        <v>2058</v>
      </c>
      <c r="I8" s="65" t="s">
        <v>170</v>
      </c>
      <c r="J8" s="66" t="s">
        <v>578</v>
      </c>
    </row>
    <row r="9" spans="1:10" x14ac:dyDescent="0.25">
      <c r="A9" s="63">
        <v>10</v>
      </c>
      <c r="B9" s="63" t="s">
        <v>8</v>
      </c>
      <c r="C9" s="67" t="s">
        <v>770</v>
      </c>
      <c r="D9" s="107" t="s">
        <v>8</v>
      </c>
      <c r="E9" s="63">
        <v>1</v>
      </c>
      <c r="F9" s="67"/>
      <c r="G9" s="65" t="s">
        <v>102</v>
      </c>
      <c r="H9" s="65">
        <v>11274</v>
      </c>
      <c r="I9" s="65" t="s">
        <v>170</v>
      </c>
      <c r="J9" s="66" t="s">
        <v>561</v>
      </c>
    </row>
    <row r="10" spans="1:10" x14ac:dyDescent="0.25">
      <c r="A10" s="63">
        <v>14</v>
      </c>
      <c r="B10" s="63" t="s">
        <v>9</v>
      </c>
      <c r="C10" s="67" t="s">
        <v>771</v>
      </c>
      <c r="D10" s="107" t="s">
        <v>9</v>
      </c>
      <c r="E10" s="63">
        <v>1</v>
      </c>
      <c r="F10" s="67"/>
      <c r="G10" s="65" t="s">
        <v>101</v>
      </c>
      <c r="H10" s="65">
        <v>11</v>
      </c>
      <c r="I10" s="65" t="s">
        <v>169</v>
      </c>
      <c r="J10" s="66" t="s">
        <v>568</v>
      </c>
    </row>
    <row r="11" spans="1:10" x14ac:dyDescent="0.25">
      <c r="A11" s="63">
        <v>15</v>
      </c>
      <c r="B11" s="63" t="s">
        <v>10</v>
      </c>
      <c r="C11" s="67" t="s">
        <v>772</v>
      </c>
      <c r="D11" s="107" t="s">
        <v>10</v>
      </c>
      <c r="E11" s="63">
        <v>1</v>
      </c>
      <c r="F11" s="67"/>
      <c r="G11" s="65" t="s">
        <v>100</v>
      </c>
      <c r="H11" s="65">
        <v>12</v>
      </c>
      <c r="I11" s="65" t="s">
        <v>169</v>
      </c>
      <c r="J11" s="66" t="s">
        <v>569</v>
      </c>
    </row>
    <row r="12" spans="1:10" x14ac:dyDescent="0.25">
      <c r="A12" s="63">
        <v>16</v>
      </c>
      <c r="B12" s="63" t="s">
        <v>11</v>
      </c>
      <c r="C12" s="67" t="s">
        <v>773</v>
      </c>
      <c r="D12" s="107" t="s">
        <v>11</v>
      </c>
      <c r="E12" s="63">
        <v>1</v>
      </c>
      <c r="F12" s="67"/>
      <c r="G12" s="65" t="s">
        <v>99</v>
      </c>
      <c r="H12" s="65">
        <v>7</v>
      </c>
      <c r="I12" s="65" t="s">
        <v>169</v>
      </c>
      <c r="J12" s="66" t="s">
        <v>570</v>
      </c>
    </row>
    <row r="13" spans="1:10" x14ac:dyDescent="0.25">
      <c r="A13" s="63">
        <v>18</v>
      </c>
      <c r="B13" s="63" t="s">
        <v>762</v>
      </c>
      <c r="C13" s="67" t="s">
        <v>774</v>
      </c>
      <c r="D13" s="107" t="s">
        <v>795</v>
      </c>
      <c r="E13" s="63">
        <v>1</v>
      </c>
      <c r="F13" s="67"/>
      <c r="G13" s="65" t="s">
        <v>98</v>
      </c>
      <c r="H13" s="65">
        <v>2057</v>
      </c>
      <c r="I13" s="65" t="s">
        <v>171</v>
      </c>
      <c r="J13" s="66" t="s">
        <v>571</v>
      </c>
    </row>
    <row r="14" spans="1:10" ht="30" x14ac:dyDescent="0.25">
      <c r="A14" s="63">
        <v>18</v>
      </c>
      <c r="B14" s="63" t="s">
        <v>762</v>
      </c>
      <c r="C14" s="67" t="s">
        <v>775</v>
      </c>
      <c r="D14" s="107" t="s">
        <v>796</v>
      </c>
      <c r="E14" s="63">
        <v>2</v>
      </c>
      <c r="F14" s="67"/>
      <c r="G14" s="65" t="s">
        <v>97</v>
      </c>
      <c r="H14" s="65">
        <v>31748</v>
      </c>
      <c r="I14" s="65" t="s">
        <v>171</v>
      </c>
      <c r="J14" s="66" t="s">
        <v>572</v>
      </c>
    </row>
    <row r="15" spans="1:10" x14ac:dyDescent="0.25">
      <c r="A15" s="63">
        <v>23</v>
      </c>
      <c r="B15" s="63" t="s">
        <v>12</v>
      </c>
      <c r="C15" s="67" t="s">
        <v>776</v>
      </c>
      <c r="D15" s="107" t="s">
        <v>776</v>
      </c>
      <c r="E15" s="63">
        <v>1</v>
      </c>
      <c r="F15" s="67"/>
      <c r="G15" s="65" t="s">
        <v>96</v>
      </c>
      <c r="H15" s="65">
        <v>9</v>
      </c>
      <c r="I15" s="65" t="s">
        <v>170</v>
      </c>
      <c r="J15" s="66" t="s">
        <v>573</v>
      </c>
    </row>
    <row r="16" spans="1:10" x14ac:dyDescent="0.25">
      <c r="A16" s="63">
        <v>23</v>
      </c>
      <c r="B16" s="63" t="s">
        <v>12</v>
      </c>
      <c r="C16" s="67" t="s">
        <v>777</v>
      </c>
      <c r="D16" s="107" t="s">
        <v>777</v>
      </c>
      <c r="E16" s="63">
        <v>2</v>
      </c>
      <c r="F16" s="67"/>
      <c r="G16" s="65" t="s">
        <v>95</v>
      </c>
      <c r="H16" s="65">
        <v>3082</v>
      </c>
      <c r="I16" s="65" t="s">
        <v>170</v>
      </c>
      <c r="J16" s="66" t="s">
        <v>574</v>
      </c>
    </row>
    <row r="17" spans="1:10" x14ac:dyDescent="0.25">
      <c r="A17" s="63">
        <v>25</v>
      </c>
      <c r="B17" s="63" t="s">
        <v>13</v>
      </c>
      <c r="C17" s="67" t="s">
        <v>778</v>
      </c>
      <c r="D17" s="107" t="s">
        <v>13</v>
      </c>
      <c r="E17" s="63">
        <v>1</v>
      </c>
      <c r="F17" s="67"/>
      <c r="G17" s="65" t="s">
        <v>94</v>
      </c>
      <c r="H17" s="65">
        <v>2057</v>
      </c>
      <c r="I17" s="65" t="s">
        <v>13</v>
      </c>
      <c r="J17" s="66" t="s">
        <v>575</v>
      </c>
    </row>
    <row r="18" spans="1:10" x14ac:dyDescent="0.25">
      <c r="A18" s="63">
        <v>33</v>
      </c>
      <c r="B18" s="63" t="s">
        <v>14</v>
      </c>
      <c r="C18" s="67" t="s">
        <v>779</v>
      </c>
      <c r="D18" s="107" t="s">
        <v>14</v>
      </c>
      <c r="E18" s="63">
        <v>1</v>
      </c>
      <c r="F18" s="67"/>
      <c r="G18" s="65" t="s">
        <v>93</v>
      </c>
      <c r="H18" s="65">
        <v>1043</v>
      </c>
      <c r="I18" s="65" t="s">
        <v>169</v>
      </c>
      <c r="J18" s="66" t="s">
        <v>579</v>
      </c>
    </row>
    <row r="19" spans="1:10" x14ac:dyDescent="0.25">
      <c r="A19" s="63">
        <v>34</v>
      </c>
      <c r="B19" s="63" t="s">
        <v>15</v>
      </c>
      <c r="C19" s="67" t="s">
        <v>780</v>
      </c>
      <c r="D19" s="107" t="s">
        <v>15</v>
      </c>
      <c r="E19" s="63">
        <v>1</v>
      </c>
      <c r="F19" s="67"/>
      <c r="G19" s="65" t="s">
        <v>92</v>
      </c>
      <c r="H19" s="65">
        <v>2057</v>
      </c>
      <c r="I19" s="65" t="s">
        <v>171</v>
      </c>
      <c r="J19" s="66" t="s">
        <v>581</v>
      </c>
    </row>
    <row r="20" spans="1:10" x14ac:dyDescent="0.25">
      <c r="A20" s="63">
        <v>35</v>
      </c>
      <c r="B20" s="63" t="s">
        <v>16</v>
      </c>
      <c r="C20" s="67" t="s">
        <v>781</v>
      </c>
      <c r="D20" s="107" t="s">
        <v>16</v>
      </c>
      <c r="E20" s="63">
        <v>1</v>
      </c>
      <c r="F20" s="67"/>
      <c r="G20" s="65" t="s">
        <v>91</v>
      </c>
      <c r="H20" s="65">
        <v>10</v>
      </c>
      <c r="I20" s="65" t="s">
        <v>169</v>
      </c>
      <c r="J20" s="66" t="s">
        <v>582</v>
      </c>
    </row>
    <row r="21" spans="1:10" x14ac:dyDescent="0.25">
      <c r="A21" s="63">
        <v>36</v>
      </c>
      <c r="B21" s="63" t="s">
        <v>17</v>
      </c>
      <c r="C21" s="67" t="s">
        <v>782</v>
      </c>
      <c r="D21" s="107" t="s">
        <v>17</v>
      </c>
      <c r="E21" s="63">
        <v>1</v>
      </c>
      <c r="F21" s="67"/>
      <c r="G21" s="65" t="s">
        <v>90</v>
      </c>
      <c r="H21" s="65">
        <v>1053</v>
      </c>
      <c r="I21" s="65" t="s">
        <v>169</v>
      </c>
      <c r="J21" s="66" t="s">
        <v>583</v>
      </c>
    </row>
    <row r="22" spans="1:10" x14ac:dyDescent="0.25">
      <c r="A22" s="63">
        <v>37</v>
      </c>
      <c r="B22" s="63" t="s">
        <v>18</v>
      </c>
      <c r="C22" s="67" t="s">
        <v>783</v>
      </c>
      <c r="D22" s="107" t="s">
        <v>18</v>
      </c>
      <c r="E22" s="63">
        <v>1</v>
      </c>
      <c r="F22" s="67"/>
      <c r="G22" s="65" t="s">
        <v>89</v>
      </c>
      <c r="H22" s="65">
        <v>1028</v>
      </c>
      <c r="I22" s="65" t="s">
        <v>171</v>
      </c>
      <c r="J22" s="66" t="s">
        <v>584</v>
      </c>
    </row>
    <row r="23" spans="1:10" x14ac:dyDescent="0.25">
      <c r="A23" s="63">
        <v>38</v>
      </c>
      <c r="B23" s="63" t="s">
        <v>19</v>
      </c>
      <c r="C23" s="67" t="s">
        <v>784</v>
      </c>
      <c r="D23" s="107" t="s">
        <v>797</v>
      </c>
      <c r="E23" s="63">
        <v>1</v>
      </c>
      <c r="F23" s="67"/>
      <c r="G23" s="65" t="s">
        <v>88</v>
      </c>
      <c r="H23" s="65">
        <v>9</v>
      </c>
      <c r="I23" s="65" t="s">
        <v>171</v>
      </c>
      <c r="J23" s="66" t="s">
        <v>585</v>
      </c>
    </row>
    <row r="24" spans="1:10" x14ac:dyDescent="0.25">
      <c r="A24" s="63">
        <v>38</v>
      </c>
      <c r="B24" s="63" t="s">
        <v>19</v>
      </c>
      <c r="C24" s="67" t="s">
        <v>785</v>
      </c>
      <c r="D24" s="107" t="s">
        <v>798</v>
      </c>
      <c r="E24" s="63">
        <v>2</v>
      </c>
      <c r="F24" s="67"/>
      <c r="G24" s="65" t="s">
        <v>87</v>
      </c>
      <c r="H24" s="65">
        <v>30</v>
      </c>
      <c r="I24" s="65" t="s">
        <v>171</v>
      </c>
      <c r="J24" s="66" t="s">
        <v>586</v>
      </c>
    </row>
    <row r="25" spans="1:10" x14ac:dyDescent="0.25">
      <c r="A25" s="63">
        <v>39</v>
      </c>
      <c r="B25" s="63" t="s">
        <v>761</v>
      </c>
      <c r="C25" s="67" t="s">
        <v>786</v>
      </c>
      <c r="D25" s="107" t="s">
        <v>799</v>
      </c>
      <c r="E25" s="63">
        <v>1</v>
      </c>
      <c r="F25" s="67"/>
      <c r="G25" s="65" t="s">
        <v>86</v>
      </c>
      <c r="H25" s="65">
        <v>5129</v>
      </c>
      <c r="I25" s="65" t="s">
        <v>168</v>
      </c>
      <c r="J25" s="66" t="s">
        <v>580</v>
      </c>
    </row>
    <row r="26" spans="1:10" x14ac:dyDescent="0.25">
      <c r="A26" s="63">
        <v>40</v>
      </c>
      <c r="B26" s="63" t="s">
        <v>20</v>
      </c>
      <c r="C26" s="67" t="s">
        <v>787</v>
      </c>
      <c r="D26" s="107" t="s">
        <v>20</v>
      </c>
      <c r="E26" s="63">
        <v>1</v>
      </c>
      <c r="F26" s="67"/>
      <c r="G26" s="65" t="s">
        <v>600</v>
      </c>
      <c r="H26" s="65">
        <v>3079</v>
      </c>
      <c r="I26" s="65" t="s">
        <v>169</v>
      </c>
      <c r="J26" s="66" t="s">
        <v>563</v>
      </c>
    </row>
    <row r="27" spans="1:10" x14ac:dyDescent="0.25">
      <c r="A27" s="63">
        <v>41</v>
      </c>
      <c r="B27" s="63" t="s">
        <v>21</v>
      </c>
      <c r="C27" s="67" t="s">
        <v>788</v>
      </c>
      <c r="D27" s="107" t="s">
        <v>800</v>
      </c>
      <c r="E27" s="63">
        <v>1</v>
      </c>
      <c r="F27" s="67"/>
      <c r="G27" s="65" t="s">
        <v>85</v>
      </c>
      <c r="H27" s="65">
        <v>2060</v>
      </c>
      <c r="I27" s="65" t="s">
        <v>169</v>
      </c>
      <c r="J27" s="66" t="s">
        <v>564</v>
      </c>
    </row>
    <row r="28" spans="1:10" x14ac:dyDescent="0.25">
      <c r="A28" s="63">
        <v>41</v>
      </c>
      <c r="B28" s="63" t="s">
        <v>21</v>
      </c>
      <c r="C28" s="67" t="s">
        <v>789</v>
      </c>
      <c r="D28" s="107" t="s">
        <v>801</v>
      </c>
      <c r="E28" s="63">
        <v>2</v>
      </c>
      <c r="F28" s="67"/>
      <c r="G28" s="65" t="s">
        <v>84</v>
      </c>
      <c r="H28" s="65">
        <v>2067</v>
      </c>
      <c r="I28" s="65" t="s">
        <v>169</v>
      </c>
      <c r="J28" s="66" t="s">
        <v>565</v>
      </c>
    </row>
    <row r="29" spans="1:10" x14ac:dyDescent="0.25">
      <c r="A29" s="63">
        <v>50</v>
      </c>
      <c r="B29" s="63" t="s">
        <v>753</v>
      </c>
      <c r="C29" s="67" t="s">
        <v>790</v>
      </c>
      <c r="D29" s="107" t="s">
        <v>802</v>
      </c>
      <c r="E29" s="63">
        <v>1</v>
      </c>
      <c r="F29" s="63">
        <v>1</v>
      </c>
      <c r="G29" s="65" t="s">
        <v>83</v>
      </c>
      <c r="H29" s="65">
        <v>9</v>
      </c>
      <c r="I29" s="65" t="s">
        <v>169</v>
      </c>
      <c r="J29" s="66" t="s">
        <v>588</v>
      </c>
    </row>
    <row r="30" spans="1:10" x14ac:dyDescent="0.25">
      <c r="A30" s="63">
        <v>50</v>
      </c>
      <c r="B30" s="63" t="s">
        <v>753</v>
      </c>
      <c r="C30" s="67" t="s">
        <v>791</v>
      </c>
      <c r="D30" s="107" t="s">
        <v>803</v>
      </c>
      <c r="E30" s="63">
        <v>1</v>
      </c>
      <c r="F30" s="63">
        <v>2</v>
      </c>
      <c r="G30" s="65" t="s">
        <v>83</v>
      </c>
      <c r="H30" s="65">
        <v>9</v>
      </c>
      <c r="I30" s="65" t="s">
        <v>169</v>
      </c>
      <c r="J30" s="66" t="s">
        <v>589</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545</v>
      </c>
    </row>
    <row r="37" spans="1:2" x14ac:dyDescent="0.25">
      <c r="B37" t="s">
        <v>546</v>
      </c>
    </row>
    <row r="38" spans="1:2" x14ac:dyDescent="0.25">
      <c r="B38" t="s">
        <v>167</v>
      </c>
    </row>
    <row r="39" spans="1:2" x14ac:dyDescent="0.25">
      <c r="B39" t="s">
        <v>547</v>
      </c>
    </row>
    <row r="40" spans="1:2" x14ac:dyDescent="0.25">
      <c r="B40" t="s">
        <v>548</v>
      </c>
    </row>
    <row r="41" spans="1:2" x14ac:dyDescent="0.25">
      <c r="B41" t="s">
        <v>549</v>
      </c>
    </row>
    <row r="42" spans="1:2" x14ac:dyDescent="0.25">
      <c r="B42" t="s">
        <v>550</v>
      </c>
    </row>
    <row r="43" spans="1:2" x14ac:dyDescent="0.25">
      <c r="B43" t="s">
        <v>551</v>
      </c>
    </row>
    <row r="44" spans="1:2" x14ac:dyDescent="0.25">
      <c r="B44" t="s">
        <v>172</v>
      </c>
    </row>
    <row r="45" spans="1:2" x14ac:dyDescent="0.25">
      <c r="B45" t="s">
        <v>173</v>
      </c>
    </row>
    <row r="46" spans="1:2" x14ac:dyDescent="0.25">
      <c r="B46" t="s">
        <v>552</v>
      </c>
    </row>
    <row r="47" spans="1:2" x14ac:dyDescent="0.25">
      <c r="B47" t="s">
        <v>176</v>
      </c>
    </row>
    <row r="48" spans="1:2" x14ac:dyDescent="0.25">
      <c r="B48" t="s">
        <v>177</v>
      </c>
    </row>
    <row r="49" spans="2:2" x14ac:dyDescent="0.25">
      <c r="B49" t="s">
        <v>553</v>
      </c>
    </row>
    <row r="50" spans="2:2" x14ac:dyDescent="0.25">
      <c r="B50" t="s">
        <v>554</v>
      </c>
    </row>
    <row r="51" spans="2:2" x14ac:dyDescent="0.25">
      <c r="B51" t="s">
        <v>555</v>
      </c>
    </row>
    <row r="52" spans="2:2" x14ac:dyDescent="0.25">
      <c r="B52" t="s">
        <v>174</v>
      </c>
    </row>
    <row r="53" spans="2:2" x14ac:dyDescent="0.25">
      <c r="B53" t="s">
        <v>175</v>
      </c>
    </row>
    <row r="54" spans="2:2" x14ac:dyDescent="0.25">
      <c r="B54" t="s">
        <v>556</v>
      </c>
    </row>
    <row r="55" spans="2:2" x14ac:dyDescent="0.25">
      <c r="B55" t="s">
        <v>557</v>
      </c>
    </row>
    <row r="56" spans="2:2" x14ac:dyDescent="0.25">
      <c r="B56" t="s">
        <v>558</v>
      </c>
    </row>
    <row r="57" spans="2:2" x14ac:dyDescent="0.25">
      <c r="B57" t="s">
        <v>559</v>
      </c>
    </row>
    <row r="58" spans="2:2" x14ac:dyDescent="0.25">
      <c r="B58" t="s">
        <v>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48" t="s">
        <v>164</v>
      </c>
      <c r="B1" s="48" t="s">
        <v>602</v>
      </c>
      <c r="C1" s="48" t="s">
        <v>603</v>
      </c>
    </row>
    <row r="2" spans="1:3" x14ac:dyDescent="0.25">
      <c r="A2" s="49">
        <v>199</v>
      </c>
      <c r="B2" s="49" t="s">
        <v>604</v>
      </c>
      <c r="C2" s="49"/>
    </row>
    <row r="3" spans="1:3" x14ac:dyDescent="0.25">
      <c r="A3" s="49">
        <v>151</v>
      </c>
      <c r="B3" s="49" t="s">
        <v>605</v>
      </c>
      <c r="C3" s="49"/>
    </row>
    <row r="4" spans="1:3" x14ac:dyDescent="0.25">
      <c r="A4" s="49">
        <v>101</v>
      </c>
      <c r="B4" s="49" t="s">
        <v>606</v>
      </c>
      <c r="C4" s="49"/>
    </row>
    <row r="5" spans="1:3" x14ac:dyDescent="0.25">
      <c r="A5" s="49">
        <v>102</v>
      </c>
      <c r="B5" s="49" t="s">
        <v>607</v>
      </c>
      <c r="C5" s="49"/>
    </row>
    <row r="6" spans="1:3" x14ac:dyDescent="0.25">
      <c r="A6" s="49">
        <v>150</v>
      </c>
      <c r="B6" s="49" t="s">
        <v>608</v>
      </c>
      <c r="C6" s="49"/>
    </row>
    <row r="7" spans="1:3" x14ac:dyDescent="0.25">
      <c r="A7" s="49">
        <v>132</v>
      </c>
      <c r="B7" s="49" t="s">
        <v>609</v>
      </c>
      <c r="C7" s="49"/>
    </row>
    <row r="8" spans="1:3" x14ac:dyDescent="0.25">
      <c r="A8" s="49">
        <v>125</v>
      </c>
      <c r="B8" s="49" t="s">
        <v>610</v>
      </c>
      <c r="C8" s="49"/>
    </row>
    <row r="9" spans="1:3" x14ac:dyDescent="0.25">
      <c r="A9" s="49">
        <v>126</v>
      </c>
      <c r="B9" s="49" t="s">
        <v>611</v>
      </c>
      <c r="C9" s="49"/>
    </row>
    <row r="10" spans="1:3" x14ac:dyDescent="0.25">
      <c r="A10" s="49">
        <v>103</v>
      </c>
      <c r="B10" s="49" t="s">
        <v>612</v>
      </c>
      <c r="C10" s="49"/>
    </row>
    <row r="11" spans="1:3" x14ac:dyDescent="0.25">
      <c r="A11" s="49">
        <v>113</v>
      </c>
      <c r="B11" s="49" t="s">
        <v>613</v>
      </c>
      <c r="C11" s="49"/>
    </row>
    <row r="12" spans="1:3" x14ac:dyDescent="0.25">
      <c r="A12" s="49">
        <v>106</v>
      </c>
      <c r="B12" s="49" t="s">
        <v>614</v>
      </c>
      <c r="C12" s="49"/>
    </row>
    <row r="13" spans="1:3" x14ac:dyDescent="0.25">
      <c r="A13" s="49">
        <v>108</v>
      </c>
      <c r="B13" s="49" t="s">
        <v>615</v>
      </c>
      <c r="C13" s="49"/>
    </row>
    <row r="14" spans="1:3" x14ac:dyDescent="0.25">
      <c r="A14" s="49">
        <v>130</v>
      </c>
      <c r="B14" s="49" t="s">
        <v>616</v>
      </c>
      <c r="C14" s="49"/>
    </row>
    <row r="15" spans="1:3" x14ac:dyDescent="0.25">
      <c r="A15" s="49">
        <v>109</v>
      </c>
      <c r="B15" s="49" t="s">
        <v>617</v>
      </c>
      <c r="C15" s="49"/>
    </row>
    <row r="16" spans="1:3" x14ac:dyDescent="0.25">
      <c r="A16" s="49">
        <v>133</v>
      </c>
      <c r="B16" s="49" t="s">
        <v>618</v>
      </c>
      <c r="C16" s="49"/>
    </row>
    <row r="17" spans="1:3" x14ac:dyDescent="0.25">
      <c r="A17" s="49">
        <v>139</v>
      </c>
      <c r="B17" s="49" t="s">
        <v>619</v>
      </c>
      <c r="C17" s="49"/>
    </row>
    <row r="18" spans="1:3" x14ac:dyDescent="0.25">
      <c r="A18" s="49">
        <v>140</v>
      </c>
      <c r="B18" s="49" t="s">
        <v>620</v>
      </c>
      <c r="C18" s="49"/>
    </row>
    <row r="19" spans="1:3" x14ac:dyDescent="0.25">
      <c r="A19" s="49">
        <v>142</v>
      </c>
      <c r="B19" s="49" t="s">
        <v>621</v>
      </c>
      <c r="C19" s="49"/>
    </row>
    <row r="20" spans="1:3" x14ac:dyDescent="0.25">
      <c r="A20" s="49">
        <v>143</v>
      </c>
      <c r="B20" s="49" t="s">
        <v>622</v>
      </c>
      <c r="C20" s="49"/>
    </row>
    <row r="21" spans="1:3" x14ac:dyDescent="0.25">
      <c r="A21" s="49">
        <v>144</v>
      </c>
      <c r="B21" s="49" t="s">
        <v>623</v>
      </c>
      <c r="C21" s="49"/>
    </row>
    <row r="22" spans="1:3" x14ac:dyDescent="0.25">
      <c r="A22" s="49">
        <v>157</v>
      </c>
      <c r="B22" s="49" t="s">
        <v>624</v>
      </c>
      <c r="C22" s="49"/>
    </row>
    <row r="23" spans="1:3" x14ac:dyDescent="0.25">
      <c r="A23" s="49">
        <v>128</v>
      </c>
      <c r="B23" s="49" t="s">
        <v>625</v>
      </c>
      <c r="C23" s="49"/>
    </row>
    <row r="24" spans="1:3" x14ac:dyDescent="0.25">
      <c r="A24" s="49">
        <v>160</v>
      </c>
      <c r="B24" s="49" t="s">
        <v>626</v>
      </c>
      <c r="C24" s="49"/>
    </row>
    <row r="25" spans="1:3" x14ac:dyDescent="0.25">
      <c r="A25" s="50">
        <v>177</v>
      </c>
      <c r="B25" s="50" t="s">
        <v>627</v>
      </c>
      <c r="C25" s="50" t="s">
        <v>628</v>
      </c>
    </row>
    <row r="26" spans="1:3" x14ac:dyDescent="0.25">
      <c r="A26" s="50">
        <v>178</v>
      </c>
      <c r="B26" s="50" t="s">
        <v>629</v>
      </c>
      <c r="C26" s="50" t="s">
        <v>628</v>
      </c>
    </row>
    <row r="27" spans="1:3" x14ac:dyDescent="0.25">
      <c r="A27" s="49">
        <v>299</v>
      </c>
      <c r="B27" s="49" t="s">
        <v>604</v>
      </c>
      <c r="C27" s="49"/>
    </row>
    <row r="28" spans="1:3" x14ac:dyDescent="0.25">
      <c r="A28" s="49">
        <v>252</v>
      </c>
      <c r="B28" s="49" t="s">
        <v>605</v>
      </c>
      <c r="C28" s="49"/>
    </row>
    <row r="29" spans="1:3" x14ac:dyDescent="0.25">
      <c r="A29" s="49">
        <v>202</v>
      </c>
      <c r="B29" s="49" t="s">
        <v>606</v>
      </c>
      <c r="C29" s="49"/>
    </row>
    <row r="30" spans="1:3" x14ac:dyDescent="0.25">
      <c r="A30" s="49">
        <v>251</v>
      </c>
      <c r="B30" s="49" t="s">
        <v>630</v>
      </c>
      <c r="C30" s="49" t="s">
        <v>631</v>
      </c>
    </row>
    <row r="31" spans="1:3" x14ac:dyDescent="0.25">
      <c r="A31" s="49">
        <v>204</v>
      </c>
      <c r="B31" s="49" t="s">
        <v>632</v>
      </c>
      <c r="C31" s="49"/>
    </row>
    <row r="32" spans="1:3" x14ac:dyDescent="0.25">
      <c r="A32" s="49">
        <v>210</v>
      </c>
      <c r="B32" s="49" t="s">
        <v>633</v>
      </c>
      <c r="C32" s="49"/>
    </row>
    <row r="33" spans="1:3" x14ac:dyDescent="0.25">
      <c r="A33" s="49">
        <v>222</v>
      </c>
      <c r="B33" s="49" t="s">
        <v>634</v>
      </c>
      <c r="C33" s="49"/>
    </row>
    <row r="34" spans="1:3" x14ac:dyDescent="0.25">
      <c r="A34" s="49">
        <v>227</v>
      </c>
      <c r="B34" s="49" t="s">
        <v>635</v>
      </c>
      <c r="C34" s="49"/>
    </row>
    <row r="35" spans="1:3" x14ac:dyDescent="0.25">
      <c r="A35" s="50">
        <v>228</v>
      </c>
      <c r="B35" s="50" t="s">
        <v>636</v>
      </c>
      <c r="C35" s="50" t="s">
        <v>637</v>
      </c>
    </row>
    <row r="36" spans="1:3" x14ac:dyDescent="0.25">
      <c r="A36" s="49">
        <v>230</v>
      </c>
      <c r="B36" s="49" t="s">
        <v>638</v>
      </c>
      <c r="C36" s="49"/>
    </row>
    <row r="37" spans="1:3" x14ac:dyDescent="0.25">
      <c r="A37" s="49">
        <v>257</v>
      </c>
      <c r="B37" s="49" t="s">
        <v>639</v>
      </c>
      <c r="C37" s="49"/>
    </row>
    <row r="38" spans="1:3" x14ac:dyDescent="0.25">
      <c r="A38" s="49">
        <v>260</v>
      </c>
      <c r="B38" s="49" t="s">
        <v>640</v>
      </c>
      <c r="C38" s="49"/>
    </row>
    <row r="39" spans="1:3" x14ac:dyDescent="0.25">
      <c r="A39" s="49">
        <v>264</v>
      </c>
      <c r="B39" s="49" t="s">
        <v>641</v>
      </c>
      <c r="C39" s="49"/>
    </row>
    <row r="40" spans="1:3" x14ac:dyDescent="0.25">
      <c r="A40" s="49">
        <v>265</v>
      </c>
      <c r="B40" s="49" t="s">
        <v>624</v>
      </c>
      <c r="C40" s="49"/>
    </row>
    <row r="41" spans="1:3" x14ac:dyDescent="0.25">
      <c r="A41" s="49">
        <v>268</v>
      </c>
      <c r="B41" s="49" t="s">
        <v>642</v>
      </c>
      <c r="C41" s="49" t="s">
        <v>643</v>
      </c>
    </row>
    <row r="42" spans="1:3" x14ac:dyDescent="0.25">
      <c r="A42" s="49">
        <v>269</v>
      </c>
      <c r="B42" s="49" t="s">
        <v>644</v>
      </c>
      <c r="C42" s="49" t="s">
        <v>643</v>
      </c>
    </row>
    <row r="43" spans="1:3" x14ac:dyDescent="0.25">
      <c r="A43" s="49">
        <v>270</v>
      </c>
      <c r="B43" s="49" t="s">
        <v>645</v>
      </c>
      <c r="C43" s="49" t="s">
        <v>643</v>
      </c>
    </row>
    <row r="44" spans="1:3" x14ac:dyDescent="0.25">
      <c r="A44" s="51">
        <v>271</v>
      </c>
      <c r="B44" s="51" t="s">
        <v>646</v>
      </c>
      <c r="C44" s="51" t="s">
        <v>647</v>
      </c>
    </row>
    <row r="45" spans="1:3" x14ac:dyDescent="0.25">
      <c r="A45" s="49">
        <v>499</v>
      </c>
      <c r="B45" s="49" t="s">
        <v>604</v>
      </c>
      <c r="C45" s="49"/>
    </row>
    <row r="46" spans="1:3" x14ac:dyDescent="0.25">
      <c r="A46" s="49">
        <v>454</v>
      </c>
      <c r="B46" s="49" t="s">
        <v>605</v>
      </c>
      <c r="C46" s="49"/>
    </row>
    <row r="47" spans="1:3" x14ac:dyDescent="0.25">
      <c r="A47" s="49">
        <v>401</v>
      </c>
      <c r="B47" s="49" t="s">
        <v>648</v>
      </c>
      <c r="C47" s="49"/>
    </row>
    <row r="48" spans="1:3" x14ac:dyDescent="0.25">
      <c r="A48" s="49">
        <v>451</v>
      </c>
      <c r="B48" s="49" t="s">
        <v>649</v>
      </c>
      <c r="C48" s="49"/>
    </row>
    <row r="49" spans="1:3" x14ac:dyDescent="0.25">
      <c r="A49" s="49">
        <v>452</v>
      </c>
      <c r="B49" s="49" t="s">
        <v>650</v>
      </c>
      <c r="C49" s="49"/>
    </row>
    <row r="50" spans="1:3" x14ac:dyDescent="0.25">
      <c r="A50" s="49">
        <v>402</v>
      </c>
      <c r="B50" s="49" t="s">
        <v>606</v>
      </c>
      <c r="C50" s="49"/>
    </row>
    <row r="51" spans="1:3" x14ac:dyDescent="0.25">
      <c r="A51" s="49">
        <v>405</v>
      </c>
      <c r="B51" s="49" t="s">
        <v>607</v>
      </c>
      <c r="C51" s="49"/>
    </row>
    <row r="52" spans="1:3" x14ac:dyDescent="0.25">
      <c r="A52" s="49">
        <v>404</v>
      </c>
      <c r="B52" s="49" t="s">
        <v>612</v>
      </c>
      <c r="C52" s="49"/>
    </row>
    <row r="53" spans="1:3" x14ac:dyDescent="0.25">
      <c r="A53" s="49">
        <v>420</v>
      </c>
      <c r="B53" s="49" t="s">
        <v>651</v>
      </c>
      <c r="C53" s="49"/>
    </row>
    <row r="54" spans="1:3" x14ac:dyDescent="0.25">
      <c r="A54" s="49">
        <v>406</v>
      </c>
      <c r="B54" s="49" t="s">
        <v>652</v>
      </c>
      <c r="C54" s="49"/>
    </row>
    <row r="55" spans="1:3" x14ac:dyDescent="0.25">
      <c r="A55" s="49">
        <v>460</v>
      </c>
      <c r="B55" s="49" t="s">
        <v>653</v>
      </c>
      <c r="C55" s="49"/>
    </row>
    <row r="56" spans="1:3" x14ac:dyDescent="0.25">
      <c r="A56" s="49">
        <v>421</v>
      </c>
      <c r="B56" s="49" t="s">
        <v>654</v>
      </c>
      <c r="C56" s="49"/>
    </row>
    <row r="57" spans="1:3" x14ac:dyDescent="0.25">
      <c r="A57" s="49">
        <v>461</v>
      </c>
      <c r="B57" s="49" t="s">
        <v>655</v>
      </c>
      <c r="C57" s="49"/>
    </row>
    <row r="58" spans="1:3" x14ac:dyDescent="0.25">
      <c r="A58" s="49">
        <v>462</v>
      </c>
      <c r="B58" s="49" t="s">
        <v>656</v>
      </c>
      <c r="C58" s="49"/>
    </row>
    <row r="59" spans="1:3" x14ac:dyDescent="0.25">
      <c r="A59" s="49">
        <v>463</v>
      </c>
      <c r="B59" s="49" t="s">
        <v>657</v>
      </c>
      <c r="C59" s="49"/>
    </row>
    <row r="60" spans="1:3" x14ac:dyDescent="0.25">
      <c r="A60" s="49">
        <v>465</v>
      </c>
      <c r="B60" s="49" t="s">
        <v>658</v>
      </c>
      <c r="C60" s="49"/>
    </row>
    <row r="61" spans="1:3" x14ac:dyDescent="0.25">
      <c r="A61" s="52">
        <v>469</v>
      </c>
      <c r="B61" s="52" t="s">
        <v>659</v>
      </c>
      <c r="C61" s="52" t="s">
        <v>660</v>
      </c>
    </row>
    <row r="62" spans="1:3" x14ac:dyDescent="0.25">
      <c r="A62" s="49">
        <v>599</v>
      </c>
      <c r="B62" s="49" t="s">
        <v>604</v>
      </c>
      <c r="C62" s="49"/>
    </row>
    <row r="63" spans="1:3" x14ac:dyDescent="0.25">
      <c r="A63" s="49">
        <v>552</v>
      </c>
      <c r="B63" s="49" t="s">
        <v>605</v>
      </c>
      <c r="C63" s="49"/>
    </row>
    <row r="64" spans="1:3" x14ac:dyDescent="0.25">
      <c r="A64" s="49">
        <v>553</v>
      </c>
      <c r="B64" s="49" t="s">
        <v>661</v>
      </c>
      <c r="C64" s="49"/>
    </row>
    <row r="65" spans="1:3" x14ac:dyDescent="0.25">
      <c r="A65" s="49">
        <v>554</v>
      </c>
      <c r="B65" s="49" t="s">
        <v>662</v>
      </c>
      <c r="C65" s="49"/>
    </row>
    <row r="66" spans="1:3" x14ac:dyDescent="0.25">
      <c r="A66" s="49">
        <v>501</v>
      </c>
      <c r="B66" s="49" t="s">
        <v>606</v>
      </c>
      <c r="C66" s="49"/>
    </row>
    <row r="67" spans="1:3" x14ac:dyDescent="0.25">
      <c r="A67" s="49">
        <v>502</v>
      </c>
      <c r="B67" s="49" t="s">
        <v>607</v>
      </c>
      <c r="C67" s="49"/>
    </row>
    <row r="68" spans="1:3" x14ac:dyDescent="0.25">
      <c r="A68" s="49">
        <v>560</v>
      </c>
      <c r="B68" s="49" t="s">
        <v>663</v>
      </c>
      <c r="C68" s="49"/>
    </row>
    <row r="69" spans="1:3" x14ac:dyDescent="0.25">
      <c r="A69" s="49">
        <v>562</v>
      </c>
      <c r="B69" s="49" t="s">
        <v>664</v>
      </c>
      <c r="C69" s="49"/>
    </row>
    <row r="70" spans="1:3" x14ac:dyDescent="0.25">
      <c r="A70" s="49">
        <v>563</v>
      </c>
      <c r="B70" s="49" t="s">
        <v>665</v>
      </c>
      <c r="C70" s="49"/>
    </row>
    <row r="71" spans="1:3" x14ac:dyDescent="0.25">
      <c r="A71" s="50">
        <v>564</v>
      </c>
      <c r="B71" s="50" t="s">
        <v>666</v>
      </c>
      <c r="C71" s="50" t="s">
        <v>667</v>
      </c>
    </row>
    <row r="72" spans="1:3" x14ac:dyDescent="0.25">
      <c r="A72" s="49">
        <v>565</v>
      </c>
      <c r="B72" s="49" t="s">
        <v>668</v>
      </c>
      <c r="C72" s="49"/>
    </row>
    <row r="73" spans="1:3" x14ac:dyDescent="0.25">
      <c r="A73" s="49">
        <v>566</v>
      </c>
      <c r="B73" s="49" t="s">
        <v>669</v>
      </c>
      <c r="C73" s="49"/>
    </row>
    <row r="74" spans="1:3" x14ac:dyDescent="0.25">
      <c r="A74" s="51">
        <v>567</v>
      </c>
      <c r="B74" s="51" t="s">
        <v>670</v>
      </c>
      <c r="C74" s="51" t="s">
        <v>647</v>
      </c>
    </row>
    <row r="75" spans="1:3" x14ac:dyDescent="0.25">
      <c r="A75" s="49">
        <v>799</v>
      </c>
      <c r="B75" s="49" t="s">
        <v>604</v>
      </c>
      <c r="C75" s="49"/>
    </row>
    <row r="76" spans="1:3" x14ac:dyDescent="0.25">
      <c r="A76" s="49">
        <v>750</v>
      </c>
      <c r="B76" s="49" t="s">
        <v>605</v>
      </c>
      <c r="C76" s="49"/>
    </row>
    <row r="77" spans="1:3" x14ac:dyDescent="0.25">
      <c r="A77" s="49">
        <v>752</v>
      </c>
      <c r="B77" s="49" t="s">
        <v>671</v>
      </c>
      <c r="C77" s="49"/>
    </row>
    <row r="78" spans="1:3" x14ac:dyDescent="0.25">
      <c r="A78" s="49">
        <v>751</v>
      </c>
      <c r="B78" s="49" t="s">
        <v>672</v>
      </c>
      <c r="C78" s="49"/>
    </row>
    <row r="79" spans="1:3" x14ac:dyDescent="0.25">
      <c r="A79" s="49">
        <v>708</v>
      </c>
      <c r="B79" s="49" t="s">
        <v>673</v>
      </c>
      <c r="C79" s="49"/>
    </row>
    <row r="80" spans="1:3" x14ac:dyDescent="0.25">
      <c r="A80" s="49">
        <v>701</v>
      </c>
      <c r="B80" s="49" t="s">
        <v>606</v>
      </c>
      <c r="C80" s="49"/>
    </row>
    <row r="81" spans="1:3" x14ac:dyDescent="0.25">
      <c r="A81" s="49">
        <v>702</v>
      </c>
      <c r="B81" s="49" t="s">
        <v>607</v>
      </c>
      <c r="C81" s="49"/>
    </row>
    <row r="82" spans="1:3" x14ac:dyDescent="0.25">
      <c r="A82" s="49">
        <v>723</v>
      </c>
      <c r="B82" s="49" t="s">
        <v>674</v>
      </c>
      <c r="C82" s="49"/>
    </row>
    <row r="83" spans="1:3" x14ac:dyDescent="0.25">
      <c r="A83" s="49">
        <v>707</v>
      </c>
      <c r="B83" s="49" t="s">
        <v>614</v>
      </c>
      <c r="C83" s="49"/>
    </row>
    <row r="84" spans="1:3" x14ac:dyDescent="0.25">
      <c r="A84" s="49">
        <v>722</v>
      </c>
      <c r="B84" s="49" t="s">
        <v>675</v>
      </c>
      <c r="C84" s="49"/>
    </row>
    <row r="85" spans="1:3" x14ac:dyDescent="0.25">
      <c r="A85" s="49">
        <v>755</v>
      </c>
      <c r="B85" s="49" t="s">
        <v>676</v>
      </c>
      <c r="C85" s="49"/>
    </row>
    <row r="86" spans="1:3" x14ac:dyDescent="0.25">
      <c r="A86" s="49">
        <v>699</v>
      </c>
      <c r="B86" s="49" t="s">
        <v>604</v>
      </c>
      <c r="C86" s="49"/>
    </row>
    <row r="87" spans="1:3" x14ac:dyDescent="0.25">
      <c r="A87" s="49">
        <v>650</v>
      </c>
      <c r="B87" s="49" t="s">
        <v>605</v>
      </c>
      <c r="C87" s="49"/>
    </row>
    <row r="88" spans="1:3" x14ac:dyDescent="0.25">
      <c r="A88" s="49">
        <v>652</v>
      </c>
      <c r="B88" s="49" t="s">
        <v>606</v>
      </c>
      <c r="C88" s="49"/>
    </row>
    <row r="89" spans="1:3" x14ac:dyDescent="0.25">
      <c r="A89" s="49">
        <v>603</v>
      </c>
      <c r="B89" s="49" t="s">
        <v>607</v>
      </c>
      <c r="C89" s="49"/>
    </row>
    <row r="90" spans="1:3" x14ac:dyDescent="0.25">
      <c r="A90" s="49">
        <v>602</v>
      </c>
      <c r="B90" s="49" t="s">
        <v>612</v>
      </c>
      <c r="C90" s="49"/>
    </row>
    <row r="91" spans="1:3" x14ac:dyDescent="0.25">
      <c r="A91" s="49">
        <v>615</v>
      </c>
      <c r="B91" s="49" t="s">
        <v>677</v>
      </c>
      <c r="C91" s="49"/>
    </row>
    <row r="92" spans="1:3" x14ac:dyDescent="0.25">
      <c r="A92" s="49">
        <v>605</v>
      </c>
      <c r="B92" s="49" t="s">
        <v>678</v>
      </c>
      <c r="C92" s="49"/>
    </row>
    <row r="93" spans="1:3" x14ac:dyDescent="0.25">
      <c r="A93" s="49">
        <v>604</v>
      </c>
      <c r="B93" s="49" t="s">
        <v>652</v>
      </c>
      <c r="C93" s="49"/>
    </row>
    <row r="94" spans="1:3" x14ac:dyDescent="0.25">
      <c r="A94" s="49">
        <v>606</v>
      </c>
      <c r="B94" s="49" t="s">
        <v>679</v>
      </c>
      <c r="C94" s="49"/>
    </row>
    <row r="95" spans="1:3" x14ac:dyDescent="0.25">
      <c r="A95" s="49">
        <v>607</v>
      </c>
      <c r="B95" s="49" t="s">
        <v>680</v>
      </c>
      <c r="C95" s="49"/>
    </row>
    <row r="96" spans="1:3" x14ac:dyDescent="0.25">
      <c r="A96" s="51">
        <v>622</v>
      </c>
      <c r="B96" s="51" t="s">
        <v>614</v>
      </c>
      <c r="C96" s="51" t="s">
        <v>647</v>
      </c>
    </row>
    <row r="97" spans="1:3" x14ac:dyDescent="0.25">
      <c r="A97" s="49">
        <v>626</v>
      </c>
      <c r="B97" s="49" t="s">
        <v>681</v>
      </c>
      <c r="C97" s="49"/>
    </row>
    <row r="98" spans="1:3" x14ac:dyDescent="0.25">
      <c r="A98" s="49">
        <v>663</v>
      </c>
      <c r="B98" s="49" t="s">
        <v>646</v>
      </c>
      <c r="C98" s="49"/>
    </row>
    <row r="99" spans="1:3" x14ac:dyDescent="0.25">
      <c r="A99" s="49">
        <v>665</v>
      </c>
      <c r="B99" s="49" t="s">
        <v>682</v>
      </c>
      <c r="C99" s="49"/>
    </row>
    <row r="100" spans="1:3" x14ac:dyDescent="0.25">
      <c r="A100" s="49">
        <v>3952</v>
      </c>
      <c r="B100" s="49" t="s">
        <v>605</v>
      </c>
      <c r="C100" s="49"/>
    </row>
    <row r="101" spans="1:3" x14ac:dyDescent="0.25">
      <c r="A101" s="49">
        <v>3920</v>
      </c>
      <c r="B101" s="49" t="s">
        <v>683</v>
      </c>
      <c r="C101" s="49"/>
    </row>
    <row r="102" spans="1:3" x14ac:dyDescent="0.25">
      <c r="A102" s="49">
        <v>3951</v>
      </c>
      <c r="B102" s="49" t="s">
        <v>606</v>
      </c>
      <c r="C102" s="49"/>
    </row>
    <row r="103" spans="1:3" x14ac:dyDescent="0.25">
      <c r="A103" s="49">
        <v>3950</v>
      </c>
      <c r="B103" s="49" t="s">
        <v>607</v>
      </c>
      <c r="C103" s="49"/>
    </row>
    <row r="104" spans="1:3" x14ac:dyDescent="0.25">
      <c r="A104" s="49">
        <v>3921</v>
      </c>
      <c r="B104" s="49" t="s">
        <v>684</v>
      </c>
      <c r="C104" s="49"/>
    </row>
    <row r="105" spans="1:3" x14ac:dyDescent="0.25">
      <c r="A105" s="49">
        <v>3922</v>
      </c>
      <c r="B105" s="49" t="s">
        <v>611</v>
      </c>
      <c r="C105" s="49"/>
    </row>
    <row r="106" spans="1:3" x14ac:dyDescent="0.25">
      <c r="A106" s="49">
        <v>3923</v>
      </c>
      <c r="B106" s="49" t="s">
        <v>612</v>
      </c>
      <c r="C106" s="49"/>
    </row>
    <row r="107" spans="1:3" x14ac:dyDescent="0.25">
      <c r="A107" s="49">
        <v>3924</v>
      </c>
      <c r="B107" s="49" t="s">
        <v>685</v>
      </c>
      <c r="C107" s="49"/>
    </row>
    <row r="108" spans="1:3" x14ac:dyDescent="0.25">
      <c r="A108" s="49">
        <v>3926</v>
      </c>
      <c r="B108" s="49" t="s">
        <v>652</v>
      </c>
      <c r="C108" s="49"/>
    </row>
    <row r="109" spans="1:3" x14ac:dyDescent="0.25">
      <c r="A109" s="49">
        <v>3928</v>
      </c>
      <c r="B109" s="49" t="s">
        <v>614</v>
      </c>
      <c r="C109" s="49"/>
    </row>
    <row r="110" spans="1:3" x14ac:dyDescent="0.25">
      <c r="A110" s="49">
        <v>3929</v>
      </c>
      <c r="B110" s="49" t="s">
        <v>686</v>
      </c>
      <c r="C110" s="49"/>
    </row>
    <row r="111" spans="1:3" x14ac:dyDescent="0.25">
      <c r="A111" s="49">
        <v>3930</v>
      </c>
      <c r="B111" s="49" t="s">
        <v>618</v>
      </c>
      <c r="C111" s="49"/>
    </row>
    <row r="112" spans="1:3" x14ac:dyDescent="0.25">
      <c r="A112" s="49">
        <v>3931</v>
      </c>
      <c r="B112" s="49" t="s">
        <v>636</v>
      </c>
      <c r="C112" s="49"/>
    </row>
    <row r="113" spans="1:3" x14ac:dyDescent="0.25">
      <c r="A113" s="49">
        <v>3932</v>
      </c>
      <c r="B113" s="49" t="s">
        <v>609</v>
      </c>
      <c r="C113" s="49"/>
    </row>
    <row r="114" spans="1:3" x14ac:dyDescent="0.25">
      <c r="A114" s="49">
        <v>3933</v>
      </c>
      <c r="B114" s="49" t="s">
        <v>687</v>
      </c>
      <c r="C114" s="49"/>
    </row>
    <row r="115" spans="1:3" x14ac:dyDescent="0.25">
      <c r="A115" s="49">
        <v>3957</v>
      </c>
      <c r="B115" s="49" t="s">
        <v>688</v>
      </c>
      <c r="C115" s="49"/>
    </row>
    <row r="116" spans="1:3" x14ac:dyDescent="0.25">
      <c r="A116" s="49">
        <v>1052</v>
      </c>
      <c r="B116" s="49" t="s">
        <v>605</v>
      </c>
      <c r="C116" s="49"/>
    </row>
    <row r="117" spans="1:3" x14ac:dyDescent="0.25">
      <c r="A117" s="49">
        <v>1021</v>
      </c>
      <c r="B117" s="49" t="s">
        <v>652</v>
      </c>
      <c r="C117" s="49"/>
    </row>
    <row r="118" spans="1:3" x14ac:dyDescent="0.25">
      <c r="A118" s="49">
        <v>1023</v>
      </c>
      <c r="B118" s="49" t="s">
        <v>614</v>
      </c>
      <c r="C118" s="49"/>
    </row>
    <row r="119" spans="1:3" x14ac:dyDescent="0.25">
      <c r="A119" s="49">
        <v>1050</v>
      </c>
      <c r="B119" s="49" t="s">
        <v>606</v>
      </c>
      <c r="C119" s="49"/>
    </row>
    <row r="120" spans="1:3" x14ac:dyDescent="0.25">
      <c r="A120" s="49">
        <v>1051</v>
      </c>
      <c r="B120" s="49" t="s">
        <v>607</v>
      </c>
      <c r="C120" s="49"/>
    </row>
    <row r="121" spans="1:3" x14ac:dyDescent="0.25">
      <c r="A121" s="49">
        <v>1024</v>
      </c>
      <c r="B121" s="49" t="s">
        <v>689</v>
      </c>
      <c r="C121" s="49"/>
    </row>
    <row r="122" spans="1:3" x14ac:dyDescent="0.25">
      <c r="A122" s="49">
        <v>4056</v>
      </c>
      <c r="B122" s="49" t="s">
        <v>605</v>
      </c>
      <c r="C122" s="49"/>
    </row>
    <row r="123" spans="1:3" x14ac:dyDescent="0.25">
      <c r="A123" s="49">
        <v>4050</v>
      </c>
      <c r="B123" s="49" t="s">
        <v>690</v>
      </c>
      <c r="C123" s="49"/>
    </row>
    <row r="124" spans="1:3" x14ac:dyDescent="0.25">
      <c r="A124" s="49">
        <v>4051</v>
      </c>
      <c r="B124" s="49" t="s">
        <v>650</v>
      </c>
      <c r="C124" s="49"/>
    </row>
    <row r="125" spans="1:3" x14ac:dyDescent="0.25">
      <c r="A125" s="49">
        <v>4052</v>
      </c>
      <c r="B125" s="49" t="s">
        <v>691</v>
      </c>
      <c r="C125" s="49"/>
    </row>
    <row r="126" spans="1:3" x14ac:dyDescent="0.25">
      <c r="A126" s="49">
        <v>4053</v>
      </c>
      <c r="B126" s="49" t="s">
        <v>692</v>
      </c>
      <c r="C126" s="49"/>
    </row>
    <row r="127" spans="1:3" x14ac:dyDescent="0.25">
      <c r="A127" s="49">
        <v>4054</v>
      </c>
      <c r="B127" s="49" t="s">
        <v>606</v>
      </c>
      <c r="C127" s="49"/>
    </row>
    <row r="128" spans="1:3" x14ac:dyDescent="0.25">
      <c r="A128" s="49">
        <v>4055</v>
      </c>
      <c r="B128" s="49" t="s">
        <v>607</v>
      </c>
      <c r="C128" s="49"/>
    </row>
    <row r="129" spans="1:3" x14ac:dyDescent="0.25">
      <c r="A129" s="49">
        <v>1452</v>
      </c>
      <c r="B129" s="49" t="s">
        <v>693</v>
      </c>
      <c r="C129" s="49"/>
    </row>
    <row r="130" spans="1:3" x14ac:dyDescent="0.25">
      <c r="A130" s="49">
        <v>1450</v>
      </c>
      <c r="B130" s="49" t="s">
        <v>694</v>
      </c>
      <c r="C130" s="49"/>
    </row>
    <row r="131" spans="1:3" x14ac:dyDescent="0.25">
      <c r="A131" s="49">
        <v>1451</v>
      </c>
      <c r="B131" s="49" t="s">
        <v>695</v>
      </c>
      <c r="C131" s="49"/>
    </row>
    <row r="132" spans="1:3" x14ac:dyDescent="0.25">
      <c r="A132" s="49">
        <v>1454</v>
      </c>
      <c r="B132" s="49" t="s">
        <v>696</v>
      </c>
      <c r="C132" s="49"/>
    </row>
    <row r="133" spans="1:3" x14ac:dyDescent="0.25">
      <c r="A133" s="49">
        <v>1554</v>
      </c>
      <c r="B133" s="49" t="s">
        <v>605</v>
      </c>
      <c r="C133" s="49"/>
    </row>
    <row r="134" spans="1:3" x14ac:dyDescent="0.25">
      <c r="A134" s="49">
        <v>1501</v>
      </c>
      <c r="B134" s="49" t="s">
        <v>697</v>
      </c>
      <c r="C134" s="49"/>
    </row>
    <row r="135" spans="1:3" x14ac:dyDescent="0.25">
      <c r="A135" s="49">
        <v>1559</v>
      </c>
      <c r="B135" s="49" t="s">
        <v>698</v>
      </c>
      <c r="C135" s="49"/>
    </row>
    <row r="136" spans="1:3" x14ac:dyDescent="0.25">
      <c r="A136" s="49">
        <v>1503</v>
      </c>
      <c r="B136" s="49" t="s">
        <v>699</v>
      </c>
      <c r="C136" s="49"/>
    </row>
    <row r="137" spans="1:3" x14ac:dyDescent="0.25">
      <c r="A137" s="49">
        <v>1550</v>
      </c>
      <c r="B137" s="49" t="s">
        <v>650</v>
      </c>
      <c r="C137" s="49"/>
    </row>
    <row r="138" spans="1:3" x14ac:dyDescent="0.25">
      <c r="A138" s="49">
        <v>1502</v>
      </c>
      <c r="B138" s="49" t="s">
        <v>606</v>
      </c>
      <c r="C138" s="49"/>
    </row>
    <row r="139" spans="1:3" x14ac:dyDescent="0.25">
      <c r="A139" s="49">
        <v>1553</v>
      </c>
      <c r="B139" s="49" t="s">
        <v>607</v>
      </c>
      <c r="C139" s="49"/>
    </row>
    <row r="140" spans="1:3" x14ac:dyDescent="0.25">
      <c r="A140" s="49">
        <v>1560</v>
      </c>
      <c r="B140" s="49" t="s">
        <v>700</v>
      </c>
      <c r="C140" s="49"/>
    </row>
    <row r="141" spans="1:3" x14ac:dyDescent="0.25">
      <c r="A141" s="49">
        <v>1699</v>
      </c>
      <c r="B141" s="49" t="s">
        <v>604</v>
      </c>
      <c r="C141" s="49"/>
    </row>
    <row r="142" spans="1:3" x14ac:dyDescent="0.25">
      <c r="A142" s="49">
        <v>1653</v>
      </c>
      <c r="B142" s="49" t="s">
        <v>605</v>
      </c>
      <c r="C142" s="49"/>
    </row>
    <row r="143" spans="1:3" x14ac:dyDescent="0.25">
      <c r="A143" s="49">
        <v>1604</v>
      </c>
      <c r="B143" s="49" t="s">
        <v>650</v>
      </c>
      <c r="C143" s="49"/>
    </row>
    <row r="144" spans="1:3" x14ac:dyDescent="0.25">
      <c r="A144" s="49">
        <v>1651</v>
      </c>
      <c r="B144" s="49" t="s">
        <v>701</v>
      </c>
      <c r="C144" s="49"/>
    </row>
    <row r="145" spans="1:3" x14ac:dyDescent="0.25">
      <c r="A145" s="49">
        <v>1652</v>
      </c>
      <c r="B145" s="49" t="s">
        <v>692</v>
      </c>
      <c r="C145" s="49"/>
    </row>
    <row r="146" spans="1:3" x14ac:dyDescent="0.25">
      <c r="A146" s="49">
        <v>1656</v>
      </c>
      <c r="B146" s="49" t="s">
        <v>702</v>
      </c>
      <c r="C146" s="49"/>
    </row>
    <row r="147" spans="1:3" x14ac:dyDescent="0.25">
      <c r="A147" s="49">
        <v>1601</v>
      </c>
      <c r="B147" s="49" t="s">
        <v>606</v>
      </c>
      <c r="C147" s="49"/>
    </row>
    <row r="148" spans="1:3" x14ac:dyDescent="0.25">
      <c r="A148" s="49">
        <v>1602</v>
      </c>
      <c r="B148" s="49" t="s">
        <v>607</v>
      </c>
      <c r="C148" s="49"/>
    </row>
    <row r="149" spans="1:3" x14ac:dyDescent="0.25">
      <c r="A149" s="49">
        <v>1620</v>
      </c>
      <c r="B149" s="49" t="s">
        <v>612</v>
      </c>
      <c r="C149" s="49"/>
    </row>
    <row r="150" spans="1:3" x14ac:dyDescent="0.25">
      <c r="A150" s="49">
        <v>1658</v>
      </c>
      <c r="B150" s="49" t="s">
        <v>657</v>
      </c>
      <c r="C150" s="49"/>
    </row>
    <row r="151" spans="1:3" x14ac:dyDescent="0.25">
      <c r="A151" s="49">
        <v>1899</v>
      </c>
      <c r="B151" s="49" t="s">
        <v>604</v>
      </c>
      <c r="C151" s="49"/>
    </row>
    <row r="152" spans="1:3" x14ac:dyDescent="0.25">
      <c r="A152" s="49">
        <v>1853</v>
      </c>
      <c r="B152" s="49" t="s">
        <v>605</v>
      </c>
      <c r="C152" s="49"/>
    </row>
    <row r="153" spans="1:3" x14ac:dyDescent="0.25">
      <c r="A153" s="49">
        <v>1801</v>
      </c>
      <c r="B153" s="49" t="s">
        <v>614</v>
      </c>
      <c r="C153" s="49"/>
    </row>
    <row r="154" spans="1:3" x14ac:dyDescent="0.25">
      <c r="A154" s="53">
        <v>1820</v>
      </c>
      <c r="B154" s="53" t="s">
        <v>703</v>
      </c>
      <c r="C154" s="53" t="s">
        <v>704</v>
      </c>
    </row>
    <row r="155" spans="1:3" x14ac:dyDescent="0.25">
      <c r="A155" s="53">
        <v>1821</v>
      </c>
      <c r="B155" s="53" t="s">
        <v>705</v>
      </c>
      <c r="C155" s="53" t="s">
        <v>704</v>
      </c>
    </row>
    <row r="156" spans="1:3" x14ac:dyDescent="0.25">
      <c r="A156" s="49">
        <v>1822</v>
      </c>
      <c r="B156" s="49" t="s">
        <v>652</v>
      </c>
      <c r="C156" s="49"/>
    </row>
    <row r="157" spans="1:3" x14ac:dyDescent="0.25">
      <c r="A157" s="49">
        <v>1823</v>
      </c>
      <c r="B157" s="49" t="s">
        <v>636</v>
      </c>
      <c r="C157" s="49"/>
    </row>
    <row r="158" spans="1:3" x14ac:dyDescent="0.25">
      <c r="A158" s="49">
        <v>1850</v>
      </c>
      <c r="B158" s="49" t="s">
        <v>606</v>
      </c>
      <c r="C158" s="49"/>
    </row>
    <row r="159" spans="1:3" x14ac:dyDescent="0.25">
      <c r="A159" s="49">
        <v>1851</v>
      </c>
      <c r="B159" s="49" t="s">
        <v>706</v>
      </c>
      <c r="C159" s="49"/>
    </row>
    <row r="160" spans="1:3" x14ac:dyDescent="0.25">
      <c r="A160" s="49">
        <v>1852</v>
      </c>
      <c r="B160" s="49" t="s">
        <v>607</v>
      </c>
      <c r="C160" s="49"/>
    </row>
    <row r="161" spans="1:3" x14ac:dyDescent="0.25">
      <c r="A161" s="49">
        <v>1857</v>
      </c>
      <c r="B161" s="49" t="s">
        <v>707</v>
      </c>
      <c r="C161" s="49"/>
    </row>
    <row r="162" spans="1:3" x14ac:dyDescent="0.25">
      <c r="A162" s="49">
        <v>1858</v>
      </c>
      <c r="B162" s="49" t="s">
        <v>612</v>
      </c>
      <c r="C162" s="49"/>
    </row>
    <row r="163" spans="1:3" x14ac:dyDescent="0.25">
      <c r="A163" s="49">
        <v>1859</v>
      </c>
      <c r="B163" s="49" t="s">
        <v>708</v>
      </c>
      <c r="C163" s="49"/>
    </row>
    <row r="164" spans="1:3" x14ac:dyDescent="0.25">
      <c r="A164" s="50">
        <v>1860</v>
      </c>
      <c r="B164" s="50" t="s">
        <v>626</v>
      </c>
      <c r="C164" s="50" t="s">
        <v>709</v>
      </c>
    </row>
    <row r="165" spans="1:3" x14ac:dyDescent="0.25">
      <c r="A165" s="51">
        <v>1861</v>
      </c>
      <c r="B165" s="51" t="s">
        <v>624</v>
      </c>
      <c r="C165" s="51" t="s">
        <v>647</v>
      </c>
    </row>
    <row r="166" spans="1:3" x14ac:dyDescent="0.25">
      <c r="A166" s="49">
        <v>2354</v>
      </c>
      <c r="B166" s="49" t="s">
        <v>604</v>
      </c>
      <c r="C166" s="49"/>
    </row>
    <row r="167" spans="1:3" x14ac:dyDescent="0.25">
      <c r="A167" s="49">
        <v>2352</v>
      </c>
      <c r="B167" s="49" t="s">
        <v>605</v>
      </c>
      <c r="C167" s="49"/>
    </row>
    <row r="168" spans="1:3" x14ac:dyDescent="0.25">
      <c r="A168" s="49">
        <v>2353</v>
      </c>
      <c r="B168" s="49" t="s">
        <v>606</v>
      </c>
      <c r="C168" s="49"/>
    </row>
    <row r="169" spans="1:3" x14ac:dyDescent="0.25">
      <c r="A169" s="49">
        <v>2350</v>
      </c>
      <c r="B169" s="49" t="s">
        <v>710</v>
      </c>
      <c r="C169" s="49"/>
    </row>
    <row r="170" spans="1:3" x14ac:dyDescent="0.25">
      <c r="A170" s="49">
        <v>2351</v>
      </c>
      <c r="B170" s="49" t="s">
        <v>607</v>
      </c>
      <c r="C170" s="49"/>
    </row>
    <row r="171" spans="1:3" x14ac:dyDescent="0.25">
      <c r="A171" s="49">
        <v>2552</v>
      </c>
      <c r="B171" s="49" t="s">
        <v>605</v>
      </c>
      <c r="C171" s="49"/>
    </row>
    <row r="172" spans="1:3" x14ac:dyDescent="0.25">
      <c r="A172" s="49">
        <v>2522</v>
      </c>
      <c r="B172" s="49" t="s">
        <v>652</v>
      </c>
      <c r="C172" s="49"/>
    </row>
    <row r="173" spans="1:3" x14ac:dyDescent="0.25">
      <c r="A173" s="49">
        <v>2502</v>
      </c>
      <c r="B173" s="49" t="s">
        <v>614</v>
      </c>
      <c r="C173" s="49"/>
    </row>
    <row r="174" spans="1:3" x14ac:dyDescent="0.25">
      <c r="A174" s="49">
        <v>2551</v>
      </c>
      <c r="B174" s="49" t="s">
        <v>606</v>
      </c>
      <c r="C174" s="49"/>
    </row>
    <row r="175" spans="1:3" x14ac:dyDescent="0.25">
      <c r="A175" s="49">
        <v>2525</v>
      </c>
      <c r="B175" s="49" t="s">
        <v>711</v>
      </c>
      <c r="C175" s="49"/>
    </row>
    <row r="176" spans="1:3" x14ac:dyDescent="0.25">
      <c r="A176" s="49">
        <v>2527</v>
      </c>
      <c r="B176" s="49" t="s">
        <v>712</v>
      </c>
      <c r="C176" s="49"/>
    </row>
    <row r="177" spans="1:3" x14ac:dyDescent="0.25">
      <c r="A177" s="49">
        <v>2554</v>
      </c>
      <c r="B177" s="49" t="s">
        <v>713</v>
      </c>
      <c r="C177" s="49"/>
    </row>
    <row r="178" spans="1:3" x14ac:dyDescent="0.25">
      <c r="A178" s="49">
        <v>2556</v>
      </c>
      <c r="B178" s="49" t="s">
        <v>714</v>
      </c>
      <c r="C178" s="49"/>
    </row>
    <row r="179" spans="1:3" x14ac:dyDescent="0.25">
      <c r="A179" s="49">
        <v>3351</v>
      </c>
      <c r="B179" s="49" t="s">
        <v>605</v>
      </c>
      <c r="C179" s="49"/>
    </row>
    <row r="180" spans="1:3" x14ac:dyDescent="0.25">
      <c r="A180" s="49">
        <v>3350</v>
      </c>
      <c r="B180" s="49" t="s">
        <v>650</v>
      </c>
      <c r="C180" s="49"/>
    </row>
    <row r="181" spans="1:3" x14ac:dyDescent="0.25">
      <c r="A181" s="49">
        <v>3303</v>
      </c>
      <c r="B181" s="49" t="s">
        <v>606</v>
      </c>
      <c r="C181" s="49"/>
    </row>
    <row r="182" spans="1:3" x14ac:dyDescent="0.25">
      <c r="A182" s="49">
        <v>3302</v>
      </c>
      <c r="B182" s="49" t="s">
        <v>607</v>
      </c>
      <c r="C182" s="49"/>
    </row>
    <row r="183" spans="1:3" x14ac:dyDescent="0.25">
      <c r="A183" s="49">
        <v>3355</v>
      </c>
      <c r="B183" s="49" t="s">
        <v>715</v>
      </c>
      <c r="C183" s="49"/>
    </row>
    <row r="184" spans="1:3" x14ac:dyDescent="0.25">
      <c r="A184" s="49">
        <v>3356</v>
      </c>
      <c r="B184" s="49" t="s">
        <v>716</v>
      </c>
      <c r="C184" s="49"/>
    </row>
    <row r="185" spans="1:3" x14ac:dyDescent="0.25">
      <c r="A185" s="49">
        <v>3357</v>
      </c>
      <c r="B185" s="49" t="s">
        <v>717</v>
      </c>
      <c r="C185" s="49"/>
    </row>
    <row r="186" spans="1:3" x14ac:dyDescent="0.25">
      <c r="A186" s="49">
        <v>3358</v>
      </c>
      <c r="B186" s="49" t="s">
        <v>718</v>
      </c>
      <c r="C186" s="49"/>
    </row>
    <row r="187" spans="1:3" x14ac:dyDescent="0.25">
      <c r="A187" s="53">
        <v>3359</v>
      </c>
      <c r="B187" s="53" t="s">
        <v>719</v>
      </c>
      <c r="C187" s="53" t="s">
        <v>660</v>
      </c>
    </row>
    <row r="188" spans="1:3" x14ac:dyDescent="0.25">
      <c r="A188" s="49">
        <v>3452</v>
      </c>
      <c r="B188" s="49" t="s">
        <v>605</v>
      </c>
      <c r="C188" s="49"/>
    </row>
    <row r="189" spans="1:3" x14ac:dyDescent="0.25">
      <c r="A189" s="49">
        <v>3401</v>
      </c>
      <c r="B189" s="49" t="s">
        <v>720</v>
      </c>
      <c r="C189" s="49"/>
    </row>
    <row r="190" spans="1:3" x14ac:dyDescent="0.25">
      <c r="A190" s="49">
        <v>3420</v>
      </c>
      <c r="B190" s="49" t="s">
        <v>612</v>
      </c>
      <c r="C190" s="49"/>
    </row>
    <row r="191" spans="1:3" x14ac:dyDescent="0.25">
      <c r="A191" s="49">
        <v>3422</v>
      </c>
      <c r="B191" s="49" t="s">
        <v>721</v>
      </c>
      <c r="C191" s="49"/>
    </row>
    <row r="192" spans="1:3" x14ac:dyDescent="0.25">
      <c r="A192" s="49">
        <v>3423</v>
      </c>
      <c r="B192" s="49" t="s">
        <v>722</v>
      </c>
      <c r="C192" s="49"/>
    </row>
    <row r="193" spans="1:3" x14ac:dyDescent="0.25">
      <c r="A193" s="49">
        <v>3424</v>
      </c>
      <c r="B193" s="49" t="s">
        <v>614</v>
      </c>
      <c r="C193" s="49"/>
    </row>
    <row r="194" spans="1:3" x14ac:dyDescent="0.25">
      <c r="A194" s="49">
        <v>3425</v>
      </c>
      <c r="B194" s="49" t="s">
        <v>723</v>
      </c>
      <c r="C194" s="49"/>
    </row>
    <row r="195" spans="1:3" x14ac:dyDescent="0.25">
      <c r="A195" s="49">
        <v>3426</v>
      </c>
      <c r="B195" s="49" t="s">
        <v>724</v>
      </c>
      <c r="C195" s="49"/>
    </row>
    <row r="196" spans="1:3" x14ac:dyDescent="0.25">
      <c r="A196" s="49">
        <v>3427</v>
      </c>
      <c r="B196" s="49" t="s">
        <v>725</v>
      </c>
      <c r="C196" s="49"/>
    </row>
    <row r="197" spans="1:3" x14ac:dyDescent="0.25">
      <c r="A197" s="49">
        <v>3428</v>
      </c>
      <c r="B197" s="49" t="s">
        <v>726</v>
      </c>
      <c r="C197" s="49"/>
    </row>
    <row r="198" spans="1:3" x14ac:dyDescent="0.25">
      <c r="A198" s="49">
        <v>3450</v>
      </c>
      <c r="B198" s="49" t="s">
        <v>606</v>
      </c>
      <c r="C198" s="49"/>
    </row>
    <row r="199" spans="1:3" x14ac:dyDescent="0.25">
      <c r="A199" s="49">
        <v>3451</v>
      </c>
      <c r="B199" s="49" t="s">
        <v>607</v>
      </c>
      <c r="C199" s="49"/>
    </row>
    <row r="200" spans="1:3" x14ac:dyDescent="0.25">
      <c r="A200" s="49">
        <v>3454</v>
      </c>
      <c r="B200" s="49" t="s">
        <v>727</v>
      </c>
      <c r="C200" s="49"/>
    </row>
    <row r="201" spans="1:3" x14ac:dyDescent="0.25">
      <c r="A201" s="49">
        <v>3455</v>
      </c>
      <c r="B201" s="49" t="s">
        <v>728</v>
      </c>
      <c r="C201" s="49"/>
    </row>
    <row r="202" spans="1:3" x14ac:dyDescent="0.25">
      <c r="A202" s="49">
        <v>3557</v>
      </c>
      <c r="B202" s="49" t="s">
        <v>605</v>
      </c>
      <c r="C202" s="49"/>
    </row>
    <row r="203" spans="1:3" x14ac:dyDescent="0.25">
      <c r="A203" s="49">
        <v>3520</v>
      </c>
      <c r="B203" s="49" t="s">
        <v>612</v>
      </c>
      <c r="C203" s="49"/>
    </row>
    <row r="204" spans="1:3" x14ac:dyDescent="0.25">
      <c r="A204" s="49">
        <v>3521</v>
      </c>
      <c r="B204" s="49" t="s">
        <v>652</v>
      </c>
      <c r="C204" s="49"/>
    </row>
    <row r="205" spans="1:3" x14ac:dyDescent="0.25">
      <c r="A205" s="49">
        <v>3554</v>
      </c>
      <c r="B205" s="49" t="s">
        <v>607</v>
      </c>
      <c r="C205" s="49"/>
    </row>
    <row r="206" spans="1:3" x14ac:dyDescent="0.25">
      <c r="A206" s="49">
        <v>3556</v>
      </c>
      <c r="B206" s="49" t="s">
        <v>729</v>
      </c>
      <c r="C206" s="49"/>
    </row>
    <row r="207" spans="1:3" x14ac:dyDescent="0.25">
      <c r="A207" s="49">
        <v>3564</v>
      </c>
      <c r="B207" s="49" t="s">
        <v>730</v>
      </c>
      <c r="C207" s="49"/>
    </row>
    <row r="208" spans="1:3" x14ac:dyDescent="0.25">
      <c r="A208" s="49">
        <v>3565</v>
      </c>
      <c r="B208" s="49" t="s">
        <v>731</v>
      </c>
      <c r="C208" s="49"/>
    </row>
    <row r="209" spans="1:3" x14ac:dyDescent="0.25">
      <c r="A209" s="49">
        <v>3567</v>
      </c>
      <c r="B209" s="49" t="s">
        <v>732</v>
      </c>
      <c r="C209" s="49"/>
    </row>
    <row r="210" spans="1:3" x14ac:dyDescent="0.25">
      <c r="A210" s="49">
        <v>3568</v>
      </c>
      <c r="B210" s="49" t="s">
        <v>733</v>
      </c>
      <c r="C210" s="49"/>
    </row>
    <row r="211" spans="1:3" x14ac:dyDescent="0.25">
      <c r="A211" s="49">
        <v>3569</v>
      </c>
      <c r="B211" s="49" t="s">
        <v>734</v>
      </c>
      <c r="C211" s="49"/>
    </row>
    <row r="212" spans="1:3" x14ac:dyDescent="0.25">
      <c r="A212" s="49">
        <v>3570</v>
      </c>
      <c r="B212" s="49" t="s">
        <v>735</v>
      </c>
      <c r="C212" s="49"/>
    </row>
    <row r="213" spans="1:3" x14ac:dyDescent="0.25">
      <c r="A213" s="49">
        <v>3571</v>
      </c>
      <c r="B213" s="49" t="s">
        <v>736</v>
      </c>
      <c r="C213" s="49"/>
    </row>
    <row r="214" spans="1:3" x14ac:dyDescent="0.25">
      <c r="A214" s="49">
        <v>3652</v>
      </c>
      <c r="B214" s="49" t="s">
        <v>605</v>
      </c>
      <c r="C214" s="49"/>
    </row>
    <row r="215" spans="1:3" x14ac:dyDescent="0.25">
      <c r="A215" s="49">
        <v>3650</v>
      </c>
      <c r="B215" s="49" t="s">
        <v>650</v>
      </c>
      <c r="C215" s="49"/>
    </row>
    <row r="216" spans="1:3" x14ac:dyDescent="0.25">
      <c r="A216" s="49">
        <v>3601</v>
      </c>
      <c r="B216" s="49" t="s">
        <v>606</v>
      </c>
      <c r="C216" s="49"/>
    </row>
    <row r="217" spans="1:3" x14ac:dyDescent="0.25">
      <c r="A217" s="49">
        <v>3651</v>
      </c>
      <c r="B217" s="49" t="s">
        <v>607</v>
      </c>
      <c r="C217" s="49"/>
    </row>
    <row r="218" spans="1:3" x14ac:dyDescent="0.25">
      <c r="A218" s="49">
        <v>3660</v>
      </c>
      <c r="B218" s="49" t="s">
        <v>737</v>
      </c>
      <c r="C218" s="49"/>
    </row>
    <row r="219" spans="1:3" x14ac:dyDescent="0.25">
      <c r="A219" s="53">
        <v>3658</v>
      </c>
      <c r="B219" s="53" t="s">
        <v>738</v>
      </c>
      <c r="C219" s="53" t="s">
        <v>660</v>
      </c>
    </row>
    <row r="220" spans="1:3" x14ac:dyDescent="0.25">
      <c r="A220" s="49">
        <v>3661</v>
      </c>
      <c r="B220" s="49" t="s">
        <v>739</v>
      </c>
      <c r="C220" s="49"/>
    </row>
    <row r="221" spans="1:3" x14ac:dyDescent="0.25">
      <c r="A221" s="49">
        <v>3662</v>
      </c>
      <c r="B221" s="49" t="s">
        <v>740</v>
      </c>
      <c r="C221" s="49"/>
    </row>
    <row r="222" spans="1:3" x14ac:dyDescent="0.25">
      <c r="A222" s="49">
        <v>3663</v>
      </c>
      <c r="B222" s="49" t="s">
        <v>741</v>
      </c>
      <c r="C222" s="49"/>
    </row>
    <row r="223" spans="1:3" x14ac:dyDescent="0.25">
      <c r="A223" s="49">
        <v>3664</v>
      </c>
      <c r="B223" s="49" t="s">
        <v>651</v>
      </c>
      <c r="C223" s="49"/>
    </row>
    <row r="224" spans="1:3" x14ac:dyDescent="0.25">
      <c r="A224" s="49">
        <v>3665</v>
      </c>
      <c r="B224" s="49" t="s">
        <v>652</v>
      </c>
      <c r="C224" s="49"/>
    </row>
    <row r="225" spans="1:3" x14ac:dyDescent="0.25">
      <c r="A225" s="49">
        <v>3666</v>
      </c>
      <c r="B225" s="49" t="s">
        <v>614</v>
      </c>
      <c r="C225" s="49"/>
    </row>
    <row r="226" spans="1:3" x14ac:dyDescent="0.25">
      <c r="A226" s="49">
        <v>3667</v>
      </c>
      <c r="B226" s="49" t="s">
        <v>636</v>
      </c>
      <c r="C226" s="49" t="s">
        <v>643</v>
      </c>
    </row>
    <row r="227" spans="1:3" x14ac:dyDescent="0.25">
      <c r="A227" s="54">
        <v>3799</v>
      </c>
      <c r="B227" s="54" t="s">
        <v>604</v>
      </c>
      <c r="C227" s="54" t="s">
        <v>742</v>
      </c>
    </row>
    <row r="228" spans="1:3" x14ac:dyDescent="0.25">
      <c r="A228" s="49">
        <v>3754</v>
      </c>
      <c r="B228" s="49" t="s">
        <v>605</v>
      </c>
      <c r="C228" s="49"/>
    </row>
    <row r="229" spans="1:3" x14ac:dyDescent="0.25">
      <c r="A229" s="49">
        <v>3720</v>
      </c>
      <c r="B229" s="49" t="s">
        <v>743</v>
      </c>
      <c r="C229" s="49"/>
    </row>
    <row r="230" spans="1:3" x14ac:dyDescent="0.25">
      <c r="A230" s="49">
        <v>3721</v>
      </c>
      <c r="B230" s="49" t="s">
        <v>744</v>
      </c>
      <c r="C230" s="49"/>
    </row>
    <row r="231" spans="1:3" x14ac:dyDescent="0.25">
      <c r="A231" s="49">
        <v>3722</v>
      </c>
      <c r="B231" s="49" t="s">
        <v>652</v>
      </c>
      <c r="C231" s="49"/>
    </row>
    <row r="232" spans="1:3" x14ac:dyDescent="0.25">
      <c r="A232" s="49">
        <v>3724</v>
      </c>
      <c r="B232" s="49" t="s">
        <v>614</v>
      </c>
      <c r="C232" s="49"/>
    </row>
    <row r="233" spans="1:3" x14ac:dyDescent="0.25">
      <c r="A233" s="49">
        <v>3750</v>
      </c>
      <c r="B233" s="49" t="s">
        <v>745</v>
      </c>
      <c r="C233" s="49"/>
    </row>
    <row r="234" spans="1:3" x14ac:dyDescent="0.25">
      <c r="A234" s="49">
        <v>3751</v>
      </c>
      <c r="B234" s="49" t="s">
        <v>746</v>
      </c>
      <c r="C234" s="49"/>
    </row>
    <row r="235" spans="1:3" x14ac:dyDescent="0.25">
      <c r="A235" s="49">
        <v>3752</v>
      </c>
      <c r="B235" s="49" t="s">
        <v>606</v>
      </c>
      <c r="C235" s="49"/>
    </row>
    <row r="236" spans="1:3" x14ac:dyDescent="0.25">
      <c r="A236" s="49">
        <v>3753</v>
      </c>
      <c r="B236" s="49" t="s">
        <v>607</v>
      </c>
      <c r="C236" s="49"/>
    </row>
    <row r="237" spans="1:3" x14ac:dyDescent="0.25">
      <c r="A237" s="49">
        <v>3852</v>
      </c>
      <c r="B237" s="49" t="s">
        <v>605</v>
      </c>
      <c r="C237" s="49"/>
    </row>
    <row r="238" spans="1:3" x14ac:dyDescent="0.25">
      <c r="A238" s="49">
        <v>3820</v>
      </c>
      <c r="B238" s="49" t="s">
        <v>652</v>
      </c>
      <c r="C238" s="49"/>
    </row>
    <row r="239" spans="1:3" x14ac:dyDescent="0.25">
      <c r="A239" s="49">
        <v>3821</v>
      </c>
      <c r="B239" s="49" t="s">
        <v>747</v>
      </c>
      <c r="C239" s="49"/>
    </row>
    <row r="240" spans="1:3" x14ac:dyDescent="0.25">
      <c r="A240" s="49">
        <v>3850</v>
      </c>
      <c r="B240" s="49" t="s">
        <v>606</v>
      </c>
      <c r="C240" s="49"/>
    </row>
    <row r="241" spans="1:3" x14ac:dyDescent="0.25">
      <c r="A241" s="49">
        <v>3851</v>
      </c>
      <c r="B241" s="49" t="s">
        <v>607</v>
      </c>
      <c r="C241" s="49"/>
    </row>
    <row r="242" spans="1:3" x14ac:dyDescent="0.25">
      <c r="A242" s="55">
        <v>5099</v>
      </c>
      <c r="B242" s="55" t="s">
        <v>604</v>
      </c>
      <c r="C242" s="55"/>
    </row>
    <row r="243" spans="1:3" x14ac:dyDescent="0.25">
      <c r="A243" s="49">
        <v>5052</v>
      </c>
      <c r="B243" s="49" t="s">
        <v>605</v>
      </c>
      <c r="C243" s="49"/>
    </row>
    <row r="244" spans="1:3" x14ac:dyDescent="0.25">
      <c r="A244" s="55">
        <v>4104</v>
      </c>
      <c r="B244" s="55" t="s">
        <v>605</v>
      </c>
      <c r="C244" s="55"/>
    </row>
    <row r="245" spans="1:3" x14ac:dyDescent="0.25">
      <c r="A245" s="55">
        <v>4101</v>
      </c>
      <c r="B245" s="55" t="s">
        <v>650</v>
      </c>
      <c r="C245" s="55"/>
    </row>
    <row r="246" spans="1:3" x14ac:dyDescent="0.25">
      <c r="A246" s="55">
        <v>4102</v>
      </c>
      <c r="B246" s="55" t="s">
        <v>607</v>
      </c>
      <c r="C246" s="55"/>
    </row>
    <row r="247" spans="1:3" x14ac:dyDescent="0.25">
      <c r="A247" s="55">
        <v>4103</v>
      </c>
      <c r="B247" s="55" t="s">
        <v>606</v>
      </c>
      <c r="C247" s="55"/>
    </row>
    <row r="248" spans="1:3" x14ac:dyDescent="0.25">
      <c r="A248" s="49">
        <v>4105</v>
      </c>
      <c r="B248" s="49" t="s">
        <v>748</v>
      </c>
      <c r="C248" s="49"/>
    </row>
    <row r="249" spans="1:3" x14ac:dyDescent="0.25">
      <c r="A249" s="49">
        <v>4107</v>
      </c>
      <c r="B249" s="49" t="s">
        <v>749</v>
      </c>
      <c r="C249" s="49"/>
    </row>
    <row r="250" spans="1:3" x14ac:dyDescent="0.25">
      <c r="A250" s="49">
        <v>4108</v>
      </c>
      <c r="B250" s="49" t="s">
        <v>750</v>
      </c>
      <c r="C250" s="56"/>
    </row>
    <row r="251" spans="1:3" x14ac:dyDescent="0.25">
      <c r="A251" s="57">
        <v>4201</v>
      </c>
      <c r="B251" s="57" t="s">
        <v>614</v>
      </c>
      <c r="C251" s="57" t="s">
        <v>751</v>
      </c>
    </row>
    <row r="252" spans="1:3" x14ac:dyDescent="0.25">
      <c r="A252" s="57">
        <v>4202</v>
      </c>
      <c r="B252" s="57" t="s">
        <v>652</v>
      </c>
      <c r="C252" s="57" t="s">
        <v>751</v>
      </c>
    </row>
    <row r="253" spans="1:3" x14ac:dyDescent="0.25">
      <c r="A253" s="57">
        <v>4203</v>
      </c>
      <c r="B253" s="57" t="s">
        <v>636</v>
      </c>
      <c r="C253" s="57" t="s">
        <v>751</v>
      </c>
    </row>
    <row r="254" spans="1:3" x14ac:dyDescent="0.25">
      <c r="A254" s="57">
        <v>4204</v>
      </c>
      <c r="B254" s="57" t="s">
        <v>739</v>
      </c>
      <c r="C254" s="57" t="s">
        <v>751</v>
      </c>
    </row>
    <row r="255" spans="1:3" x14ac:dyDescent="0.25">
      <c r="A255" s="57">
        <v>4205</v>
      </c>
      <c r="B255" s="57" t="s">
        <v>740</v>
      </c>
      <c r="C255" s="57" t="s">
        <v>751</v>
      </c>
    </row>
    <row r="256" spans="1:3" x14ac:dyDescent="0.25">
      <c r="A256" s="58">
        <v>4206</v>
      </c>
      <c r="B256" s="58" t="s">
        <v>741</v>
      </c>
      <c r="C256" s="57" t="s">
        <v>751</v>
      </c>
    </row>
    <row r="257" spans="1:3" x14ac:dyDescent="0.25">
      <c r="A257" s="59">
        <v>4207</v>
      </c>
      <c r="B257" s="59" t="s">
        <v>612</v>
      </c>
      <c r="C257" s="57" t="s">
        <v>751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E346"/>
  <sheetViews>
    <sheetView topLeftCell="S1" workbookViewId="0">
      <selection activeCell="AF1" sqref="AF1"/>
    </sheetView>
  </sheetViews>
  <sheetFormatPr defaultRowHeight="15" x14ac:dyDescent="0.25"/>
  <cols>
    <col min="1" max="1" width="7.85546875" style="2" bestFit="1" customWidth="1"/>
    <col min="2" max="2" width="12.42578125" bestFit="1" customWidth="1"/>
    <col min="3" max="3" width="12.85546875" style="9" bestFit="1" customWidth="1"/>
    <col min="4" max="4" width="11.85546875" customWidth="1"/>
    <col min="5" max="5" width="7.85546875" bestFit="1" customWidth="1"/>
    <col min="6" max="6" width="16.7109375" bestFit="1" customWidth="1"/>
    <col min="7" max="7" width="11.42578125" style="9" bestFit="1" customWidth="1"/>
    <col min="9" max="9" width="7.85546875" bestFit="1" customWidth="1"/>
    <col min="10" max="10" width="14" bestFit="1" customWidth="1"/>
    <col min="11" max="11" width="9.140625" style="9"/>
    <col min="13" max="13" width="26.7109375" bestFit="1" customWidth="1"/>
    <col min="14" max="14" width="15" bestFit="1" customWidth="1"/>
    <col min="15" max="15" width="17" style="9" bestFit="1" customWidth="1"/>
    <col min="17" max="17" width="7.85546875" bestFit="1" customWidth="1"/>
    <col min="18" max="18" width="15.140625" bestFit="1" customWidth="1"/>
    <col min="20" max="20" width="7.85546875" bestFit="1" customWidth="1"/>
    <col min="21" max="21" width="14.140625" bestFit="1" customWidth="1"/>
    <col min="22" max="22" width="9.140625" style="9"/>
    <col min="24" max="24" width="7.85546875" bestFit="1" customWidth="1"/>
    <col min="25" max="25" width="13.42578125" bestFit="1" customWidth="1"/>
    <col min="26" max="26" width="11.42578125" style="9" bestFit="1" customWidth="1"/>
    <col min="28" max="28" width="7.85546875" bestFit="1" customWidth="1"/>
    <col min="29" max="29" width="11.28515625" bestFit="1" customWidth="1"/>
    <col min="30" max="30" width="16.85546875" style="9" bestFit="1" customWidth="1"/>
  </cols>
  <sheetData>
    <row r="1" spans="1:31" x14ac:dyDescent="0.25">
      <c r="A1" s="1" t="s">
        <v>592</v>
      </c>
      <c r="B1" s="6" t="s">
        <v>172</v>
      </c>
      <c r="C1" s="1" t="s">
        <v>593</v>
      </c>
      <c r="E1" s="7" t="s">
        <v>594</v>
      </c>
      <c r="F1" s="6" t="s">
        <v>173</v>
      </c>
      <c r="G1" s="1" t="s">
        <v>595</v>
      </c>
      <c r="I1" s="7" t="s">
        <v>596</v>
      </c>
      <c r="J1" s="8" t="s">
        <v>174</v>
      </c>
      <c r="K1" s="1" t="s">
        <v>597</v>
      </c>
      <c r="M1" s="7" t="s">
        <v>598</v>
      </c>
      <c r="N1" s="8" t="s">
        <v>175</v>
      </c>
      <c r="O1" s="1" t="s">
        <v>599</v>
      </c>
      <c r="Q1" s="7" t="s">
        <v>535</v>
      </c>
      <c r="R1" s="8" t="s">
        <v>176</v>
      </c>
      <c r="S1" s="1"/>
      <c r="T1" s="7" t="s">
        <v>536</v>
      </c>
      <c r="U1" s="8" t="s">
        <v>177</v>
      </c>
      <c r="V1" s="1" t="s">
        <v>537</v>
      </c>
      <c r="X1" s="7" t="s">
        <v>538</v>
      </c>
      <c r="Y1" s="8" t="s">
        <v>178</v>
      </c>
      <c r="Z1" s="1" t="s">
        <v>539</v>
      </c>
      <c r="AB1" s="10" t="s">
        <v>540</v>
      </c>
      <c r="AC1" s="11" t="s">
        <v>179</v>
      </c>
      <c r="AD1" s="1" t="s">
        <v>541</v>
      </c>
    </row>
    <row r="2" spans="1:31" x14ac:dyDescent="0.25">
      <c r="A2" s="13" t="s">
        <v>180</v>
      </c>
      <c r="B2" s="13" t="s">
        <v>149</v>
      </c>
      <c r="C2" s="12"/>
      <c r="E2" s="13" t="s">
        <v>180</v>
      </c>
      <c r="F2" s="13" t="s">
        <v>149</v>
      </c>
      <c r="G2" s="12"/>
      <c r="I2" s="13" t="s">
        <v>180</v>
      </c>
      <c r="J2" s="14" t="s">
        <v>181</v>
      </c>
      <c r="K2" s="12"/>
      <c r="M2" s="13" t="s">
        <v>182</v>
      </c>
      <c r="N2" s="13" t="s">
        <v>181</v>
      </c>
      <c r="O2" s="12"/>
      <c r="Q2" s="13" t="s">
        <v>183</v>
      </c>
      <c r="R2" s="13" t="s">
        <v>184</v>
      </c>
      <c r="T2" s="13" t="s">
        <v>185</v>
      </c>
      <c r="U2" s="13" t="s">
        <v>184</v>
      </c>
      <c r="V2" s="12"/>
      <c r="X2" s="15" t="s">
        <v>186</v>
      </c>
      <c r="Y2" s="15" t="s">
        <v>184</v>
      </c>
      <c r="Z2" s="12"/>
      <c r="AB2" s="13" t="s">
        <v>186</v>
      </c>
      <c r="AC2" s="15" t="s">
        <v>184</v>
      </c>
      <c r="AD2" s="12"/>
    </row>
    <row r="3" spans="1:31" x14ac:dyDescent="0.25">
      <c r="A3" s="13" t="s">
        <v>182</v>
      </c>
      <c r="B3" s="13" t="s">
        <v>149</v>
      </c>
      <c r="C3" s="12"/>
      <c r="E3" s="13" t="s">
        <v>182</v>
      </c>
      <c r="F3" s="13" t="s">
        <v>149</v>
      </c>
      <c r="G3" s="12"/>
      <c r="I3" s="13" t="s">
        <v>187</v>
      </c>
      <c r="J3" s="13" t="s">
        <v>181</v>
      </c>
      <c r="K3" s="12"/>
      <c r="M3" s="16" t="s">
        <v>188</v>
      </c>
      <c r="N3" s="13" t="s">
        <v>181</v>
      </c>
      <c r="O3" s="12"/>
      <c r="Q3" s="13" t="s">
        <v>189</v>
      </c>
      <c r="R3" s="13" t="s">
        <v>184</v>
      </c>
      <c r="T3" s="13" t="s">
        <v>190</v>
      </c>
      <c r="U3" s="13" t="s">
        <v>184</v>
      </c>
      <c r="V3" s="12"/>
      <c r="X3" s="15" t="s">
        <v>191</v>
      </c>
      <c r="Y3" s="15" t="s">
        <v>184</v>
      </c>
      <c r="Z3" s="12"/>
      <c r="AB3" s="13" t="s">
        <v>192</v>
      </c>
      <c r="AC3" s="15" t="s">
        <v>184</v>
      </c>
      <c r="AD3" s="12"/>
    </row>
    <row r="4" spans="1:31" x14ac:dyDescent="0.25">
      <c r="A4" s="13" t="s">
        <v>193</v>
      </c>
      <c r="B4" s="13" t="s">
        <v>149</v>
      </c>
      <c r="C4" s="12"/>
      <c r="E4" s="13" t="s">
        <v>193</v>
      </c>
      <c r="F4" s="13" t="s">
        <v>149</v>
      </c>
      <c r="G4" s="12"/>
      <c r="I4" s="13" t="s">
        <v>194</v>
      </c>
      <c r="J4" s="13" t="s">
        <v>181</v>
      </c>
      <c r="K4" s="12"/>
      <c r="M4" s="13" t="s">
        <v>195</v>
      </c>
      <c r="N4" s="13" t="s">
        <v>181</v>
      </c>
      <c r="O4" s="12"/>
      <c r="Q4" s="13" t="s">
        <v>196</v>
      </c>
      <c r="R4" s="13" t="s">
        <v>184</v>
      </c>
      <c r="T4" s="16" t="s">
        <v>197</v>
      </c>
      <c r="U4" s="13" t="s">
        <v>184</v>
      </c>
      <c r="V4" s="12"/>
      <c r="X4" s="15" t="s">
        <v>192</v>
      </c>
      <c r="Y4" s="15" t="s">
        <v>184</v>
      </c>
      <c r="Z4" s="12"/>
      <c r="AB4" s="13" t="s">
        <v>198</v>
      </c>
      <c r="AC4" s="15" t="s">
        <v>184</v>
      </c>
      <c r="AD4" s="12"/>
    </row>
    <row r="5" spans="1:31" x14ac:dyDescent="0.25">
      <c r="A5" s="13" t="s">
        <v>199</v>
      </c>
      <c r="B5" s="13" t="s">
        <v>149</v>
      </c>
      <c r="C5" s="12"/>
      <c r="E5" s="13" t="s">
        <v>199</v>
      </c>
      <c r="F5" s="13" t="s">
        <v>149</v>
      </c>
      <c r="G5" s="12"/>
      <c r="I5" s="13" t="s">
        <v>200</v>
      </c>
      <c r="J5" s="13" t="s">
        <v>181</v>
      </c>
      <c r="K5" s="12"/>
      <c r="M5" s="13" t="s">
        <v>201</v>
      </c>
      <c r="N5" s="13" t="s">
        <v>181</v>
      </c>
      <c r="O5" s="12"/>
      <c r="Q5" s="16" t="s">
        <v>202</v>
      </c>
      <c r="R5" s="13" t="s">
        <v>184</v>
      </c>
      <c r="T5" s="13" t="s">
        <v>203</v>
      </c>
      <c r="U5" s="13" t="s">
        <v>184</v>
      </c>
      <c r="V5" s="12"/>
      <c r="X5" s="15" t="s">
        <v>198</v>
      </c>
      <c r="Y5" s="15" t="s">
        <v>184</v>
      </c>
      <c r="Z5" s="12"/>
      <c r="AB5" s="13" t="s">
        <v>204</v>
      </c>
      <c r="AC5" s="15" t="s">
        <v>184</v>
      </c>
      <c r="AD5" s="12"/>
    </row>
    <row r="6" spans="1:31" x14ac:dyDescent="0.25">
      <c r="A6" s="13" t="s">
        <v>186</v>
      </c>
      <c r="B6" s="13" t="s">
        <v>149</v>
      </c>
      <c r="C6" s="12"/>
      <c r="E6" s="13" t="s">
        <v>186</v>
      </c>
      <c r="F6" s="13" t="s">
        <v>149</v>
      </c>
      <c r="G6" s="12"/>
      <c r="I6" s="13" t="s">
        <v>205</v>
      </c>
      <c r="J6" s="13" t="s">
        <v>181</v>
      </c>
      <c r="K6" s="12"/>
      <c r="M6" s="13" t="s">
        <v>206</v>
      </c>
      <c r="N6" s="13" t="s">
        <v>181</v>
      </c>
      <c r="O6" s="12"/>
      <c r="Q6" s="13" t="s">
        <v>207</v>
      </c>
      <c r="R6" s="13" t="s">
        <v>184</v>
      </c>
      <c r="T6" s="13" t="s">
        <v>208</v>
      </c>
      <c r="U6" s="13" t="s">
        <v>184</v>
      </c>
      <c r="V6" s="12"/>
      <c r="X6" s="15" t="s">
        <v>204</v>
      </c>
      <c r="Y6" s="15" t="s">
        <v>184</v>
      </c>
      <c r="Z6" s="12"/>
      <c r="AB6" s="17" t="s">
        <v>209</v>
      </c>
      <c r="AC6" s="17" t="s">
        <v>184</v>
      </c>
      <c r="AD6" s="12" t="s">
        <v>210</v>
      </c>
      <c r="AE6" s="9"/>
    </row>
    <row r="7" spans="1:31" x14ac:dyDescent="0.25">
      <c r="A7" s="13" t="s">
        <v>211</v>
      </c>
      <c r="B7" s="13" t="s">
        <v>149</v>
      </c>
      <c r="C7" s="12"/>
      <c r="E7" s="13" t="s">
        <v>211</v>
      </c>
      <c r="F7" s="13" t="s">
        <v>149</v>
      </c>
      <c r="G7" s="12"/>
      <c r="I7" s="13" t="s">
        <v>212</v>
      </c>
      <c r="J7" s="13" t="s">
        <v>181</v>
      </c>
      <c r="K7" s="12"/>
      <c r="M7" s="13" t="s">
        <v>213</v>
      </c>
      <c r="N7" s="13" t="s">
        <v>181</v>
      </c>
      <c r="O7" s="12"/>
      <c r="Q7" s="13" t="s">
        <v>214</v>
      </c>
      <c r="R7" s="13" t="s">
        <v>184</v>
      </c>
      <c r="T7" s="13" t="s">
        <v>215</v>
      </c>
      <c r="U7" s="13" t="s">
        <v>184</v>
      </c>
      <c r="V7" s="12"/>
      <c r="X7" s="15" t="s">
        <v>216</v>
      </c>
      <c r="Y7" s="15" t="s">
        <v>184</v>
      </c>
      <c r="Z7" s="12"/>
      <c r="AB7" s="13" t="s">
        <v>217</v>
      </c>
      <c r="AC7" s="15" t="s">
        <v>184</v>
      </c>
      <c r="AD7" s="12"/>
    </row>
    <row r="8" spans="1:31" x14ac:dyDescent="0.25">
      <c r="A8" s="13" t="s">
        <v>218</v>
      </c>
      <c r="B8" s="13" t="s">
        <v>149</v>
      </c>
      <c r="C8" s="12"/>
      <c r="E8" s="13" t="s">
        <v>191</v>
      </c>
      <c r="F8" s="13" t="s">
        <v>149</v>
      </c>
      <c r="G8" s="12"/>
      <c r="I8" s="13" t="s">
        <v>219</v>
      </c>
      <c r="J8" s="13" t="s">
        <v>181</v>
      </c>
      <c r="K8" s="12"/>
      <c r="M8" s="13" t="s">
        <v>220</v>
      </c>
      <c r="N8" s="13" t="s">
        <v>181</v>
      </c>
      <c r="O8" s="12"/>
      <c r="Q8" s="13" t="s">
        <v>221</v>
      </c>
      <c r="R8" s="13" t="s">
        <v>184</v>
      </c>
      <c r="T8" s="13" t="s">
        <v>222</v>
      </c>
      <c r="U8" s="13" t="s">
        <v>184</v>
      </c>
      <c r="V8" s="12"/>
      <c r="X8" s="15" t="s">
        <v>223</v>
      </c>
      <c r="Y8" s="15" t="s">
        <v>184</v>
      </c>
      <c r="Z8" s="12"/>
      <c r="AB8" s="17" t="s">
        <v>224</v>
      </c>
      <c r="AC8" s="17" t="s">
        <v>184</v>
      </c>
      <c r="AD8" s="12" t="s">
        <v>210</v>
      </c>
      <c r="AE8" s="9"/>
    </row>
    <row r="9" spans="1:31" x14ac:dyDescent="0.25">
      <c r="A9" s="13" t="s">
        <v>225</v>
      </c>
      <c r="B9" s="13" t="s">
        <v>149</v>
      </c>
      <c r="C9" s="12"/>
      <c r="E9" s="13" t="s">
        <v>226</v>
      </c>
      <c r="F9" s="13" t="s">
        <v>149</v>
      </c>
      <c r="G9" s="12"/>
      <c r="I9" s="13" t="s">
        <v>227</v>
      </c>
      <c r="J9" s="13" t="s">
        <v>181</v>
      </c>
      <c r="K9" s="12"/>
      <c r="M9" s="13" t="s">
        <v>228</v>
      </c>
      <c r="N9" s="13" t="s">
        <v>181</v>
      </c>
      <c r="O9" s="12"/>
      <c r="Q9" s="13" t="s">
        <v>229</v>
      </c>
      <c r="R9" s="13" t="s">
        <v>184</v>
      </c>
      <c r="T9" s="13" t="s">
        <v>230</v>
      </c>
      <c r="U9" s="13" t="s">
        <v>184</v>
      </c>
      <c r="V9" s="12"/>
      <c r="X9" s="15" t="s">
        <v>231</v>
      </c>
      <c r="Y9" s="15" t="s">
        <v>184</v>
      </c>
      <c r="Z9" s="12"/>
      <c r="AB9" s="13" t="s">
        <v>232</v>
      </c>
      <c r="AC9" s="15" t="s">
        <v>184</v>
      </c>
      <c r="AD9" s="12"/>
    </row>
    <row r="10" spans="1:31" x14ac:dyDescent="0.25">
      <c r="A10" s="13" t="s">
        <v>191</v>
      </c>
      <c r="B10" s="13" t="s">
        <v>149</v>
      </c>
      <c r="C10" s="12"/>
      <c r="E10" s="13" t="s">
        <v>233</v>
      </c>
      <c r="F10" s="13" t="s">
        <v>149</v>
      </c>
      <c r="G10" s="12"/>
      <c r="I10" s="13" t="s">
        <v>234</v>
      </c>
      <c r="J10" s="13" t="s">
        <v>181</v>
      </c>
      <c r="K10" s="12"/>
      <c r="M10" s="13" t="s">
        <v>235</v>
      </c>
      <c r="N10" s="13" t="s">
        <v>181</v>
      </c>
      <c r="O10" s="12"/>
      <c r="Q10" s="13" t="s">
        <v>236</v>
      </c>
      <c r="R10" s="13" t="s">
        <v>184</v>
      </c>
      <c r="T10" s="13" t="s">
        <v>237</v>
      </c>
      <c r="U10" s="13" t="s">
        <v>184</v>
      </c>
      <c r="V10" s="12"/>
      <c r="X10" s="17" t="s">
        <v>209</v>
      </c>
      <c r="Y10" s="17" t="s">
        <v>184</v>
      </c>
      <c r="Z10" s="12" t="s">
        <v>210</v>
      </c>
      <c r="AA10" s="9"/>
      <c r="AB10" s="13" t="s">
        <v>238</v>
      </c>
      <c r="AC10" s="13" t="s">
        <v>184</v>
      </c>
      <c r="AD10" s="12"/>
    </row>
    <row r="11" spans="1:31" x14ac:dyDescent="0.25">
      <c r="A11" s="13" t="s">
        <v>239</v>
      </c>
      <c r="B11" s="13" t="s">
        <v>149</v>
      </c>
      <c r="C11" s="12"/>
      <c r="E11" s="13" t="s">
        <v>239</v>
      </c>
      <c r="F11" s="13" t="s">
        <v>149</v>
      </c>
      <c r="G11" s="12"/>
      <c r="I11" s="13" t="s">
        <v>240</v>
      </c>
      <c r="J11" s="13" t="s">
        <v>181</v>
      </c>
      <c r="K11" s="12"/>
      <c r="M11" s="13" t="s">
        <v>241</v>
      </c>
      <c r="N11" s="13" t="s">
        <v>181</v>
      </c>
      <c r="O11" s="12"/>
      <c r="Q11" s="13" t="s">
        <v>242</v>
      </c>
      <c r="R11" s="13" t="s">
        <v>184</v>
      </c>
      <c r="T11" s="13" t="s">
        <v>243</v>
      </c>
      <c r="U11" s="13" t="s">
        <v>184</v>
      </c>
      <c r="V11" s="12"/>
      <c r="X11" s="15" t="s">
        <v>217</v>
      </c>
      <c r="Y11" s="15" t="s">
        <v>184</v>
      </c>
      <c r="Z11" s="12"/>
      <c r="AB11" s="18" t="s">
        <v>244</v>
      </c>
      <c r="AC11" s="19" t="b">
        <v>1</v>
      </c>
      <c r="AD11" s="12" t="s">
        <v>245</v>
      </c>
    </row>
    <row r="12" spans="1:31" x14ac:dyDescent="0.25">
      <c r="A12" s="13" t="s">
        <v>198</v>
      </c>
      <c r="B12" s="13" t="s">
        <v>149</v>
      </c>
      <c r="C12" s="12"/>
      <c r="E12" s="13" t="s">
        <v>192</v>
      </c>
      <c r="F12" s="13" t="s">
        <v>149</v>
      </c>
      <c r="G12" s="12"/>
      <c r="I12" s="13" t="s">
        <v>246</v>
      </c>
      <c r="J12" s="13" t="s">
        <v>181</v>
      </c>
      <c r="K12" s="12"/>
      <c r="M12" s="13" t="s">
        <v>247</v>
      </c>
      <c r="N12" s="13" t="s">
        <v>181</v>
      </c>
      <c r="O12" s="12"/>
      <c r="Q12" s="13" t="s">
        <v>248</v>
      </c>
      <c r="R12" s="13" t="s">
        <v>184</v>
      </c>
      <c r="T12" s="13" t="s">
        <v>249</v>
      </c>
      <c r="U12" s="13" t="s">
        <v>184</v>
      </c>
      <c r="V12" s="12"/>
      <c r="X12" s="17" t="s">
        <v>224</v>
      </c>
      <c r="Y12" s="17" t="s">
        <v>184</v>
      </c>
      <c r="Z12" s="12" t="s">
        <v>210</v>
      </c>
      <c r="AA12" s="9"/>
      <c r="AB12" s="18" t="s">
        <v>250</v>
      </c>
      <c r="AC12" s="19" t="b">
        <v>1</v>
      </c>
      <c r="AD12" s="12" t="s">
        <v>245</v>
      </c>
    </row>
    <row r="13" spans="1:31" x14ac:dyDescent="0.25">
      <c r="A13" s="13" t="s">
        <v>251</v>
      </c>
      <c r="B13" s="13" t="s">
        <v>149</v>
      </c>
      <c r="C13" s="12"/>
      <c r="E13" s="13" t="s">
        <v>198</v>
      </c>
      <c r="F13" s="13" t="s">
        <v>149</v>
      </c>
      <c r="G13" s="12"/>
      <c r="I13" s="13" t="s">
        <v>252</v>
      </c>
      <c r="J13" s="13" t="s">
        <v>181</v>
      </c>
      <c r="K13" s="12"/>
      <c r="M13" s="13" t="s">
        <v>253</v>
      </c>
      <c r="N13" s="13" t="s">
        <v>181</v>
      </c>
      <c r="O13" s="12"/>
      <c r="Q13" s="13" t="s">
        <v>254</v>
      </c>
      <c r="R13" s="13" t="s">
        <v>184</v>
      </c>
      <c r="T13" s="13" t="s">
        <v>255</v>
      </c>
      <c r="U13" s="13" t="s">
        <v>184</v>
      </c>
      <c r="V13" s="12"/>
      <c r="X13" s="15" t="s">
        <v>232</v>
      </c>
      <c r="Y13" s="15" t="s">
        <v>184</v>
      </c>
      <c r="Z13" s="12"/>
      <c r="AB13" s="18" t="s">
        <v>256</v>
      </c>
      <c r="AC13" s="19" t="b">
        <v>1</v>
      </c>
      <c r="AD13" s="12" t="s">
        <v>245</v>
      </c>
    </row>
    <row r="14" spans="1:31" x14ac:dyDescent="0.25">
      <c r="A14" s="13" t="s">
        <v>216</v>
      </c>
      <c r="B14" s="13" t="s">
        <v>149</v>
      </c>
      <c r="C14" s="12"/>
      <c r="E14" s="13" t="s">
        <v>257</v>
      </c>
      <c r="F14" s="13" t="s">
        <v>149</v>
      </c>
      <c r="G14" s="12"/>
      <c r="I14" s="13" t="s">
        <v>258</v>
      </c>
      <c r="J14" s="13" t="s">
        <v>181</v>
      </c>
      <c r="K14" s="12"/>
      <c r="M14" s="13" t="s">
        <v>259</v>
      </c>
      <c r="N14" s="13" t="s">
        <v>181</v>
      </c>
      <c r="O14" s="12"/>
      <c r="Q14" s="14" t="s">
        <v>260</v>
      </c>
      <c r="R14" s="20" t="b">
        <v>0</v>
      </c>
      <c r="T14" s="13" t="s">
        <v>261</v>
      </c>
      <c r="U14" s="13" t="s">
        <v>184</v>
      </c>
      <c r="V14" s="12"/>
      <c r="X14" s="15" t="s">
        <v>262</v>
      </c>
      <c r="Y14" s="15" t="s">
        <v>184</v>
      </c>
      <c r="Z14" s="12"/>
      <c r="AB14" s="13" t="s">
        <v>263</v>
      </c>
      <c r="AC14" s="15" t="s">
        <v>184</v>
      </c>
      <c r="AD14" s="12"/>
      <c r="AE14" s="9"/>
    </row>
    <row r="15" spans="1:31" x14ac:dyDescent="0.25">
      <c r="A15" s="13" t="s">
        <v>223</v>
      </c>
      <c r="B15" s="13" t="s">
        <v>149</v>
      </c>
      <c r="C15" s="12"/>
      <c r="E15" s="13" t="s">
        <v>264</v>
      </c>
      <c r="F15" s="13" t="s">
        <v>149</v>
      </c>
      <c r="G15" s="12"/>
      <c r="I15" s="13" t="s">
        <v>265</v>
      </c>
      <c r="J15" s="13" t="s">
        <v>181</v>
      </c>
      <c r="K15" s="12"/>
      <c r="M15" s="13" t="s">
        <v>266</v>
      </c>
      <c r="N15" s="13" t="s">
        <v>181</v>
      </c>
      <c r="O15" s="12"/>
      <c r="T15" s="13" t="s">
        <v>267</v>
      </c>
      <c r="U15" s="13" t="s">
        <v>184</v>
      </c>
      <c r="V15" s="12"/>
      <c r="X15" s="13" t="s">
        <v>238</v>
      </c>
      <c r="Y15" s="13" t="s">
        <v>184</v>
      </c>
      <c r="Z15" s="12"/>
      <c r="AB15" s="13" t="s">
        <v>268</v>
      </c>
      <c r="AC15" s="15" t="s">
        <v>184</v>
      </c>
      <c r="AD15" s="12"/>
    </row>
    <row r="16" spans="1:31" x14ac:dyDescent="0.25">
      <c r="A16" s="13" t="s">
        <v>269</v>
      </c>
      <c r="B16" s="13" t="s">
        <v>149</v>
      </c>
      <c r="C16" s="12"/>
      <c r="E16" s="13" t="s">
        <v>251</v>
      </c>
      <c r="F16" s="13" t="s">
        <v>149</v>
      </c>
      <c r="G16" s="12"/>
      <c r="I16" s="13" t="s">
        <v>270</v>
      </c>
      <c r="J16" s="13" t="s">
        <v>181</v>
      </c>
      <c r="K16" s="12"/>
      <c r="M16" s="13" t="s">
        <v>271</v>
      </c>
      <c r="N16" s="13" t="s">
        <v>181</v>
      </c>
      <c r="O16" s="12"/>
      <c r="T16" s="16" t="s">
        <v>272</v>
      </c>
      <c r="U16" s="13" t="s">
        <v>184</v>
      </c>
      <c r="V16" s="12"/>
      <c r="X16" s="18" t="s">
        <v>244</v>
      </c>
      <c r="Y16" s="19" t="b">
        <v>1</v>
      </c>
      <c r="Z16" s="21" t="s">
        <v>245</v>
      </c>
      <c r="AB16" s="13" t="s">
        <v>273</v>
      </c>
      <c r="AC16" s="15" t="s">
        <v>184</v>
      </c>
      <c r="AD16" s="12"/>
    </row>
    <row r="17" spans="1:31" x14ac:dyDescent="0.25">
      <c r="A17" s="13" t="s">
        <v>185</v>
      </c>
      <c r="B17" s="13" t="s">
        <v>149</v>
      </c>
      <c r="C17" s="12"/>
      <c r="E17" s="13" t="s">
        <v>204</v>
      </c>
      <c r="F17" s="13" t="s">
        <v>149</v>
      </c>
      <c r="G17" s="12"/>
      <c r="I17" s="13" t="s">
        <v>274</v>
      </c>
      <c r="J17" s="13" t="s">
        <v>181</v>
      </c>
      <c r="K17" s="12"/>
      <c r="M17" s="13" t="s">
        <v>275</v>
      </c>
      <c r="N17" s="13" t="s">
        <v>181</v>
      </c>
      <c r="O17" s="12"/>
      <c r="T17" s="13" t="s">
        <v>276</v>
      </c>
      <c r="U17" s="13" t="s">
        <v>184</v>
      </c>
      <c r="V17" s="12"/>
      <c r="X17" s="18" t="s">
        <v>250</v>
      </c>
      <c r="Y17" s="19" t="b">
        <v>1</v>
      </c>
      <c r="Z17" s="21" t="s">
        <v>245</v>
      </c>
      <c r="AB17" s="17" t="s">
        <v>277</v>
      </c>
      <c r="AC17" s="17" t="s">
        <v>184</v>
      </c>
      <c r="AD17" s="12" t="s">
        <v>210</v>
      </c>
    </row>
    <row r="18" spans="1:31" x14ac:dyDescent="0.25">
      <c r="A18" s="13" t="s">
        <v>279</v>
      </c>
      <c r="B18" s="13" t="s">
        <v>149</v>
      </c>
      <c r="C18" s="12"/>
      <c r="E18" s="13" t="s">
        <v>216</v>
      </c>
      <c r="F18" s="13" t="s">
        <v>149</v>
      </c>
      <c r="G18" s="12"/>
      <c r="I18" s="13" t="s">
        <v>280</v>
      </c>
      <c r="J18" s="13" t="s">
        <v>181</v>
      </c>
      <c r="K18" s="12"/>
      <c r="M18" s="13" t="s">
        <v>281</v>
      </c>
      <c r="N18" s="13" t="s">
        <v>181</v>
      </c>
      <c r="O18" s="12"/>
      <c r="T18" s="13" t="s">
        <v>282</v>
      </c>
      <c r="U18" s="13" t="s">
        <v>184</v>
      </c>
      <c r="V18" s="12"/>
      <c r="X18" s="18" t="s">
        <v>256</v>
      </c>
      <c r="Y18" s="19" t="b">
        <v>1</v>
      </c>
      <c r="Z18" s="21" t="s">
        <v>245</v>
      </c>
      <c r="AB18" s="13" t="s">
        <v>278</v>
      </c>
      <c r="AC18" s="15" t="s">
        <v>184</v>
      </c>
      <c r="AD18" s="12"/>
    </row>
    <row r="19" spans="1:31" x14ac:dyDescent="0.25">
      <c r="A19" s="13" t="s">
        <v>284</v>
      </c>
      <c r="B19" s="13" t="s">
        <v>149</v>
      </c>
      <c r="C19" s="12"/>
      <c r="E19" s="13" t="s">
        <v>223</v>
      </c>
      <c r="F19" s="13" t="s">
        <v>149</v>
      </c>
      <c r="G19" s="12"/>
      <c r="I19" s="13" t="s">
        <v>285</v>
      </c>
      <c r="J19" s="13" t="s">
        <v>181</v>
      </c>
      <c r="K19" s="12"/>
      <c r="M19" s="13" t="s">
        <v>286</v>
      </c>
      <c r="N19" s="13" t="s">
        <v>181</v>
      </c>
      <c r="O19" s="12"/>
      <c r="T19" s="13" t="s">
        <v>287</v>
      </c>
      <c r="U19" s="13" t="s">
        <v>184</v>
      </c>
      <c r="V19" s="12"/>
      <c r="X19" s="13" t="s">
        <v>263</v>
      </c>
      <c r="Y19" s="13" t="s">
        <v>184</v>
      </c>
      <c r="Z19" s="12"/>
      <c r="AB19" s="13" t="s">
        <v>283</v>
      </c>
      <c r="AC19" s="15" t="s">
        <v>184</v>
      </c>
      <c r="AD19" s="12"/>
    </row>
    <row r="20" spans="1:31" x14ac:dyDescent="0.25">
      <c r="A20" s="22">
        <v>177</v>
      </c>
      <c r="B20" s="23" t="s">
        <v>149</v>
      </c>
      <c r="C20" s="24" t="s">
        <v>289</v>
      </c>
      <c r="E20" s="13" t="s">
        <v>231</v>
      </c>
      <c r="F20" s="13" t="s">
        <v>149</v>
      </c>
      <c r="G20" s="12"/>
      <c r="I20" s="13" t="s">
        <v>290</v>
      </c>
      <c r="J20" s="13" t="s">
        <v>181</v>
      </c>
      <c r="K20" s="12"/>
      <c r="M20" s="13" t="s">
        <v>291</v>
      </c>
      <c r="N20" s="13" t="s">
        <v>181</v>
      </c>
      <c r="O20" s="12"/>
      <c r="T20" s="13" t="s">
        <v>292</v>
      </c>
      <c r="U20" s="13" t="s">
        <v>184</v>
      </c>
      <c r="V20" s="12"/>
      <c r="X20" s="15" t="s">
        <v>268</v>
      </c>
      <c r="Y20" s="15" t="s">
        <v>184</v>
      </c>
      <c r="Z20" s="12"/>
      <c r="AB20" s="13" t="s">
        <v>288</v>
      </c>
      <c r="AC20" s="15" t="s">
        <v>184</v>
      </c>
      <c r="AD20" s="12"/>
      <c r="AE20" s="9"/>
    </row>
    <row r="21" spans="1:31" x14ac:dyDescent="0.25">
      <c r="A21" s="22">
        <v>178</v>
      </c>
      <c r="B21" s="23" t="s">
        <v>149</v>
      </c>
      <c r="C21" s="24" t="s">
        <v>289</v>
      </c>
      <c r="E21" s="13" t="s">
        <v>269</v>
      </c>
      <c r="F21" s="13" t="s">
        <v>149</v>
      </c>
      <c r="G21" s="12"/>
      <c r="I21" s="13" t="s">
        <v>294</v>
      </c>
      <c r="J21" s="13" t="s">
        <v>181</v>
      </c>
      <c r="K21" s="12"/>
      <c r="M21" s="13" t="s">
        <v>295</v>
      </c>
      <c r="N21" s="13" t="s">
        <v>181</v>
      </c>
      <c r="O21" s="12"/>
      <c r="T21" s="13" t="s">
        <v>296</v>
      </c>
      <c r="U21" s="13" t="s">
        <v>184</v>
      </c>
      <c r="V21" s="12"/>
      <c r="X21" s="15" t="s">
        <v>273</v>
      </c>
      <c r="Y21" s="15" t="s">
        <v>184</v>
      </c>
      <c r="Z21" s="12"/>
      <c r="AB21" s="13" t="s">
        <v>293</v>
      </c>
      <c r="AC21" s="15" t="s">
        <v>184</v>
      </c>
      <c r="AD21" s="12"/>
    </row>
    <row r="22" spans="1:31" x14ac:dyDescent="0.25">
      <c r="A22" s="13" t="s">
        <v>183</v>
      </c>
      <c r="B22" s="13" t="s">
        <v>149</v>
      </c>
      <c r="C22" s="12"/>
      <c r="E22" s="13" t="s">
        <v>185</v>
      </c>
      <c r="F22" s="13" t="s">
        <v>149</v>
      </c>
      <c r="G22" s="12"/>
      <c r="I22" s="13" t="s">
        <v>298</v>
      </c>
      <c r="J22" s="13" t="s">
        <v>181</v>
      </c>
      <c r="K22" s="12"/>
      <c r="M22" s="25">
        <v>4203</v>
      </c>
      <c r="N22" s="25" t="s">
        <v>181</v>
      </c>
      <c r="O22" s="26" t="s">
        <v>299</v>
      </c>
      <c r="T22" s="13" t="s">
        <v>300</v>
      </c>
      <c r="U22" s="13" t="s">
        <v>184</v>
      </c>
      <c r="V22" s="12"/>
      <c r="X22" s="15" t="s">
        <v>301</v>
      </c>
      <c r="Y22" s="15" t="s">
        <v>184</v>
      </c>
      <c r="Z22" s="12"/>
      <c r="AB22" s="13" t="s">
        <v>297</v>
      </c>
      <c r="AC22" s="15" t="s">
        <v>184</v>
      </c>
      <c r="AD22" s="12"/>
    </row>
    <row r="23" spans="1:31" x14ac:dyDescent="0.25">
      <c r="A23" s="17" t="s">
        <v>209</v>
      </c>
      <c r="B23" s="17" t="s">
        <v>149</v>
      </c>
      <c r="C23" s="26" t="s">
        <v>210</v>
      </c>
      <c r="E23" s="13" t="s">
        <v>303</v>
      </c>
      <c r="F23" s="13" t="s">
        <v>149</v>
      </c>
      <c r="G23" s="12"/>
      <c r="I23" s="13" t="s">
        <v>304</v>
      </c>
      <c r="J23" s="13" t="s">
        <v>181</v>
      </c>
      <c r="K23" s="12"/>
      <c r="M23" s="14" t="s">
        <v>305</v>
      </c>
      <c r="N23" s="14" t="s">
        <v>306</v>
      </c>
      <c r="O23" s="12"/>
      <c r="T23" s="13" t="s">
        <v>307</v>
      </c>
      <c r="U23" s="13" t="s">
        <v>184</v>
      </c>
      <c r="V23" s="12"/>
      <c r="X23" s="15" t="s">
        <v>308</v>
      </c>
      <c r="Y23" s="15" t="s">
        <v>184</v>
      </c>
      <c r="Z23" s="12"/>
      <c r="AB23" s="17" t="s">
        <v>309</v>
      </c>
      <c r="AC23" s="17" t="s">
        <v>184</v>
      </c>
      <c r="AD23" s="12" t="s">
        <v>210</v>
      </c>
    </row>
    <row r="24" spans="1:31" x14ac:dyDescent="0.25">
      <c r="A24" s="13" t="s">
        <v>187</v>
      </c>
      <c r="B24" s="13" t="s">
        <v>149</v>
      </c>
      <c r="C24" s="12"/>
      <c r="E24" s="13" t="s">
        <v>284</v>
      </c>
      <c r="F24" s="13" t="s">
        <v>149</v>
      </c>
      <c r="G24" s="12"/>
      <c r="I24" s="13" t="s">
        <v>311</v>
      </c>
      <c r="J24" s="13" t="s">
        <v>181</v>
      </c>
      <c r="K24" s="12"/>
      <c r="M24" s="13" t="s">
        <v>312</v>
      </c>
      <c r="N24" s="4"/>
      <c r="O24" s="12" t="s">
        <v>313</v>
      </c>
      <c r="T24" s="25">
        <v>4201</v>
      </c>
      <c r="U24" s="27" t="b">
        <v>1</v>
      </c>
      <c r="V24" s="26" t="s">
        <v>299</v>
      </c>
      <c r="X24" s="15" t="s">
        <v>314</v>
      </c>
      <c r="Y24" s="15" t="s">
        <v>184</v>
      </c>
      <c r="Z24" s="12"/>
      <c r="AB24" s="13" t="s">
        <v>302</v>
      </c>
      <c r="AC24" s="15" t="s">
        <v>184</v>
      </c>
      <c r="AD24" s="12"/>
    </row>
    <row r="25" spans="1:31" x14ac:dyDescent="0.25">
      <c r="A25" s="17" t="s">
        <v>224</v>
      </c>
      <c r="B25" s="17" t="s">
        <v>149</v>
      </c>
      <c r="C25" s="26" t="s">
        <v>210</v>
      </c>
      <c r="E25" s="13" t="s">
        <v>316</v>
      </c>
      <c r="F25" s="13" t="s">
        <v>149</v>
      </c>
      <c r="G25" s="12"/>
      <c r="I25" s="13" t="s">
        <v>317</v>
      </c>
      <c r="J25" s="13" t="s">
        <v>181</v>
      </c>
      <c r="K25" s="12"/>
      <c r="T25" s="13" t="s">
        <v>318</v>
      </c>
      <c r="U25" s="13" t="s">
        <v>184</v>
      </c>
      <c r="V25" s="12"/>
      <c r="X25" s="28" t="s">
        <v>319</v>
      </c>
      <c r="Y25" s="28" t="s">
        <v>184</v>
      </c>
      <c r="Z25" s="12" t="s">
        <v>320</v>
      </c>
      <c r="AB25" s="13" t="s">
        <v>310</v>
      </c>
      <c r="AC25" s="15" t="s">
        <v>184</v>
      </c>
      <c r="AD25" s="12"/>
    </row>
    <row r="26" spans="1:31" x14ac:dyDescent="0.25">
      <c r="A26" s="13" t="s">
        <v>232</v>
      </c>
      <c r="B26" s="13" t="s">
        <v>149</v>
      </c>
      <c r="C26" s="12"/>
      <c r="E26" s="13" t="s">
        <v>322</v>
      </c>
      <c r="F26" s="13" t="s">
        <v>149</v>
      </c>
      <c r="G26" s="12"/>
      <c r="I26" s="25">
        <v>4202</v>
      </c>
      <c r="J26" s="25" t="s">
        <v>181</v>
      </c>
      <c r="K26" s="26" t="s">
        <v>299</v>
      </c>
      <c r="T26" s="14" t="s">
        <v>260</v>
      </c>
      <c r="U26" s="20" t="b">
        <v>0</v>
      </c>
      <c r="V26" s="12"/>
      <c r="X26" s="15" t="s">
        <v>278</v>
      </c>
      <c r="Y26" s="15" t="s">
        <v>184</v>
      </c>
      <c r="Z26" s="12"/>
      <c r="AA26" s="9"/>
      <c r="AB26" s="13" t="s">
        <v>315</v>
      </c>
      <c r="AC26" s="15" t="s">
        <v>184</v>
      </c>
      <c r="AD26" s="12"/>
    </row>
    <row r="27" spans="1:31" x14ac:dyDescent="0.25">
      <c r="A27" s="13" t="s">
        <v>324</v>
      </c>
      <c r="B27" s="13" t="s">
        <v>149</v>
      </c>
      <c r="C27" s="12"/>
      <c r="E27" s="13" t="s">
        <v>183</v>
      </c>
      <c r="F27" s="13" t="s">
        <v>149</v>
      </c>
      <c r="G27" s="12"/>
      <c r="I27" s="14" t="s">
        <v>305</v>
      </c>
      <c r="J27" s="14" t="s">
        <v>306</v>
      </c>
      <c r="K27" s="12"/>
      <c r="X27" s="15" t="s">
        <v>325</v>
      </c>
      <c r="Y27" s="15" t="s">
        <v>184</v>
      </c>
      <c r="Z27" s="12"/>
      <c r="AB27" s="13" t="s">
        <v>321</v>
      </c>
      <c r="AC27" s="15" t="s">
        <v>184</v>
      </c>
      <c r="AD27" s="12"/>
    </row>
    <row r="28" spans="1:31" x14ac:dyDescent="0.25">
      <c r="A28" s="13" t="s">
        <v>262</v>
      </c>
      <c r="B28" s="13" t="s">
        <v>149</v>
      </c>
      <c r="C28" s="12"/>
      <c r="E28" s="17" t="s">
        <v>209</v>
      </c>
      <c r="F28" s="17" t="s">
        <v>149</v>
      </c>
      <c r="G28" s="26" t="s">
        <v>210</v>
      </c>
      <c r="H28" s="9"/>
      <c r="X28" s="15" t="s">
        <v>327</v>
      </c>
      <c r="Y28" s="15" t="s">
        <v>184</v>
      </c>
      <c r="Z28" s="12"/>
      <c r="AB28" s="13" t="s">
        <v>323</v>
      </c>
      <c r="AC28" s="15" t="s">
        <v>184</v>
      </c>
      <c r="AD28" s="12"/>
    </row>
    <row r="29" spans="1:31" x14ac:dyDescent="0.25">
      <c r="A29" s="13" t="s">
        <v>329</v>
      </c>
      <c r="B29" s="13" t="s">
        <v>149</v>
      </c>
      <c r="C29" s="12"/>
      <c r="E29" s="13" t="s">
        <v>187</v>
      </c>
      <c r="F29" s="13" t="s">
        <v>149</v>
      </c>
      <c r="G29" s="12"/>
      <c r="X29" s="17" t="s">
        <v>330</v>
      </c>
      <c r="Y29" s="17" t="s">
        <v>184</v>
      </c>
      <c r="Z29" s="12" t="s">
        <v>210</v>
      </c>
      <c r="AB29" s="13" t="s">
        <v>326</v>
      </c>
      <c r="AC29" s="15" t="s">
        <v>184</v>
      </c>
      <c r="AD29" s="12"/>
    </row>
    <row r="30" spans="1:31" x14ac:dyDescent="0.25">
      <c r="A30" s="13" t="s">
        <v>190</v>
      </c>
      <c r="B30" s="13" t="s">
        <v>149</v>
      </c>
      <c r="C30" s="12"/>
      <c r="E30" s="13" t="s">
        <v>217</v>
      </c>
      <c r="F30" s="13" t="s">
        <v>149</v>
      </c>
      <c r="G30" s="12"/>
      <c r="X30" s="15" t="s">
        <v>283</v>
      </c>
      <c r="Y30" s="15" t="s">
        <v>184</v>
      </c>
      <c r="Z30" s="12"/>
      <c r="AB30" s="13" t="s">
        <v>328</v>
      </c>
      <c r="AC30" s="15" t="s">
        <v>184</v>
      </c>
      <c r="AD30" s="12"/>
    </row>
    <row r="31" spans="1:31" x14ac:dyDescent="0.25">
      <c r="A31" s="13" t="s">
        <v>334</v>
      </c>
      <c r="B31" s="13" t="s">
        <v>149</v>
      </c>
      <c r="C31" s="12"/>
      <c r="E31" s="17" t="s">
        <v>224</v>
      </c>
      <c r="F31" s="17" t="s">
        <v>149</v>
      </c>
      <c r="G31" s="26" t="s">
        <v>210</v>
      </c>
      <c r="H31" s="9"/>
      <c r="X31" s="15" t="s">
        <v>335</v>
      </c>
      <c r="Y31" s="15" t="s">
        <v>184</v>
      </c>
      <c r="Z31" s="12"/>
      <c r="AB31" s="17" t="s">
        <v>331</v>
      </c>
      <c r="AC31" s="17" t="s">
        <v>184</v>
      </c>
      <c r="AD31" s="12" t="s">
        <v>332</v>
      </c>
      <c r="AE31" s="9"/>
    </row>
    <row r="32" spans="1:31" x14ac:dyDescent="0.25">
      <c r="A32" s="13" t="s">
        <v>337</v>
      </c>
      <c r="B32" s="13" t="s">
        <v>149</v>
      </c>
      <c r="C32" s="12"/>
      <c r="E32" s="13" t="s">
        <v>232</v>
      </c>
      <c r="F32" s="13" t="s">
        <v>149</v>
      </c>
      <c r="G32" s="12"/>
      <c r="X32" s="15" t="s">
        <v>288</v>
      </c>
      <c r="Y32" s="15" t="s">
        <v>184</v>
      </c>
      <c r="Z32" s="12"/>
      <c r="AB32" s="17" t="s">
        <v>333</v>
      </c>
      <c r="AC32" s="17" t="s">
        <v>184</v>
      </c>
      <c r="AD32" s="12" t="s">
        <v>332</v>
      </c>
    </row>
    <row r="33" spans="1:31" x14ac:dyDescent="0.25">
      <c r="A33" s="13" t="s">
        <v>238</v>
      </c>
      <c r="B33" s="13" t="s">
        <v>149</v>
      </c>
      <c r="C33" s="12"/>
      <c r="E33" s="13" t="s">
        <v>339</v>
      </c>
      <c r="F33" s="13" t="s">
        <v>149</v>
      </c>
      <c r="G33" s="12"/>
      <c r="X33" s="15" t="s">
        <v>340</v>
      </c>
      <c r="Y33" s="15" t="s">
        <v>184</v>
      </c>
      <c r="Z33" s="12"/>
      <c r="AB33" s="13" t="s">
        <v>336</v>
      </c>
      <c r="AC33" s="15" t="s">
        <v>184</v>
      </c>
      <c r="AD33" s="12"/>
    </row>
    <row r="34" spans="1:31" x14ac:dyDescent="0.25">
      <c r="A34" s="13" t="s">
        <v>342</v>
      </c>
      <c r="B34" s="13" t="s">
        <v>149</v>
      </c>
      <c r="C34" s="12"/>
      <c r="E34" s="13" t="s">
        <v>262</v>
      </c>
      <c r="F34" s="13" t="s">
        <v>149</v>
      </c>
      <c r="G34" s="12"/>
      <c r="X34" s="29" t="s">
        <v>343</v>
      </c>
      <c r="Y34" s="30" t="b">
        <v>1</v>
      </c>
      <c r="Z34" s="12" t="s">
        <v>344</v>
      </c>
      <c r="AB34" s="31" t="s">
        <v>345</v>
      </c>
      <c r="AC34" s="31" t="s">
        <v>184</v>
      </c>
      <c r="AD34" s="12" t="s">
        <v>210</v>
      </c>
    </row>
    <row r="35" spans="1:31" x14ac:dyDescent="0.25">
      <c r="A35" s="18" t="s">
        <v>244</v>
      </c>
      <c r="B35" s="13" t="s">
        <v>149</v>
      </c>
      <c r="C35" s="21" t="s">
        <v>245</v>
      </c>
      <c r="E35" s="13" t="s">
        <v>347</v>
      </c>
      <c r="F35" s="13" t="s">
        <v>149</v>
      </c>
      <c r="G35" s="12"/>
      <c r="X35" s="15" t="s">
        <v>293</v>
      </c>
      <c r="Y35" s="15" t="s">
        <v>184</v>
      </c>
      <c r="Z35" s="12"/>
      <c r="AB35" s="13" t="s">
        <v>338</v>
      </c>
      <c r="AC35" s="15" t="s">
        <v>184</v>
      </c>
      <c r="AD35" s="12"/>
    </row>
    <row r="36" spans="1:31" x14ac:dyDescent="0.25">
      <c r="A36" s="18" t="s">
        <v>250</v>
      </c>
      <c r="B36" s="13" t="s">
        <v>149</v>
      </c>
      <c r="C36" s="21" t="s">
        <v>245</v>
      </c>
      <c r="E36" s="13" t="s">
        <v>349</v>
      </c>
      <c r="F36" s="13" t="s">
        <v>149</v>
      </c>
      <c r="G36" s="12"/>
      <c r="X36" s="15" t="s">
        <v>350</v>
      </c>
      <c r="Y36" s="15" t="s">
        <v>184</v>
      </c>
      <c r="Z36" s="12"/>
      <c r="AA36" s="9"/>
      <c r="AB36" s="13" t="s">
        <v>341</v>
      </c>
      <c r="AC36" s="15" t="s">
        <v>184</v>
      </c>
      <c r="AD36" s="12"/>
    </row>
    <row r="37" spans="1:31" x14ac:dyDescent="0.25">
      <c r="A37" s="18" t="s">
        <v>256</v>
      </c>
      <c r="B37" s="13" t="s">
        <v>149</v>
      </c>
      <c r="C37" s="21" t="s">
        <v>245</v>
      </c>
      <c r="E37" s="13" t="s">
        <v>329</v>
      </c>
      <c r="F37" s="13" t="s">
        <v>149</v>
      </c>
      <c r="G37" s="12"/>
      <c r="X37" s="15" t="s">
        <v>297</v>
      </c>
      <c r="Y37" s="15" t="s">
        <v>184</v>
      </c>
      <c r="Z37" s="12"/>
      <c r="AB37" s="13" t="s">
        <v>346</v>
      </c>
      <c r="AC37" s="15" t="s">
        <v>184</v>
      </c>
      <c r="AD37" s="12"/>
    </row>
    <row r="38" spans="1:31" x14ac:dyDescent="0.25">
      <c r="A38" s="29" t="s">
        <v>353</v>
      </c>
      <c r="B38" s="30" t="s">
        <v>149</v>
      </c>
      <c r="C38" s="21" t="s">
        <v>344</v>
      </c>
      <c r="E38" s="13" t="s">
        <v>190</v>
      </c>
      <c r="F38" s="13" t="s">
        <v>149</v>
      </c>
      <c r="G38" s="12"/>
      <c r="X38" s="15" t="s">
        <v>354</v>
      </c>
      <c r="Y38" s="15" t="s">
        <v>184</v>
      </c>
      <c r="Z38" s="12"/>
      <c r="AB38" s="13" t="s">
        <v>348</v>
      </c>
      <c r="AC38" s="15" t="s">
        <v>184</v>
      </c>
      <c r="AD38" s="12"/>
    </row>
    <row r="39" spans="1:31" x14ac:dyDescent="0.25">
      <c r="A39" s="13" t="s">
        <v>189</v>
      </c>
      <c r="B39" s="13" t="s">
        <v>149</v>
      </c>
      <c r="C39" s="12"/>
      <c r="E39" s="13" t="s">
        <v>337</v>
      </c>
      <c r="F39" s="13" t="s">
        <v>149</v>
      </c>
      <c r="G39" s="12"/>
      <c r="X39" s="15" t="s">
        <v>302</v>
      </c>
      <c r="Y39" s="15" t="s">
        <v>184</v>
      </c>
      <c r="Z39" s="12"/>
      <c r="AA39" s="9"/>
      <c r="AB39" s="13" t="s">
        <v>351</v>
      </c>
      <c r="AC39" s="15" t="s">
        <v>184</v>
      </c>
      <c r="AD39" s="12"/>
    </row>
    <row r="40" spans="1:31" x14ac:dyDescent="0.25">
      <c r="A40" s="13" t="s">
        <v>197</v>
      </c>
      <c r="B40" s="13" t="s">
        <v>149</v>
      </c>
      <c r="C40" s="12"/>
      <c r="E40" s="13" t="s">
        <v>238</v>
      </c>
      <c r="F40" s="13" t="s">
        <v>149</v>
      </c>
      <c r="G40" s="12"/>
      <c r="X40" s="31" t="s">
        <v>357</v>
      </c>
      <c r="Y40" s="31" t="s">
        <v>184</v>
      </c>
      <c r="Z40" s="12" t="s">
        <v>210</v>
      </c>
      <c r="AB40" s="13" t="s">
        <v>352</v>
      </c>
      <c r="AC40" s="15" t="s">
        <v>184</v>
      </c>
      <c r="AD40" s="12"/>
    </row>
    <row r="41" spans="1:31" x14ac:dyDescent="0.25">
      <c r="A41" s="13" t="s">
        <v>273</v>
      </c>
      <c r="B41" s="13" t="s">
        <v>149</v>
      </c>
      <c r="C41" s="12"/>
      <c r="E41" s="13" t="s">
        <v>342</v>
      </c>
      <c r="F41" s="13" t="s">
        <v>149</v>
      </c>
      <c r="G41" s="12"/>
      <c r="X41" s="15" t="s">
        <v>310</v>
      </c>
      <c r="Y41" s="15" t="s">
        <v>184</v>
      </c>
      <c r="Z41" s="12"/>
      <c r="AB41" s="13" t="s">
        <v>355</v>
      </c>
      <c r="AC41" s="15" t="s">
        <v>184</v>
      </c>
      <c r="AD41" s="12"/>
    </row>
    <row r="42" spans="1:31" x14ac:dyDescent="0.25">
      <c r="A42" s="13" t="s">
        <v>196</v>
      </c>
      <c r="B42" s="13" t="s">
        <v>149</v>
      </c>
      <c r="C42" s="12"/>
      <c r="E42" s="13" t="s">
        <v>360</v>
      </c>
      <c r="F42" s="13" t="s">
        <v>149</v>
      </c>
      <c r="G42" s="12"/>
      <c r="X42" s="15" t="s">
        <v>315</v>
      </c>
      <c r="Y42" s="15" t="s">
        <v>184</v>
      </c>
      <c r="Z42" s="12"/>
      <c r="AB42" s="13" t="s">
        <v>361</v>
      </c>
      <c r="AC42" s="15" t="s">
        <v>184</v>
      </c>
      <c r="AD42" s="12"/>
      <c r="AE42" s="9"/>
    </row>
    <row r="43" spans="1:31" x14ac:dyDescent="0.25">
      <c r="A43" s="13" t="s">
        <v>200</v>
      </c>
      <c r="B43" s="13" t="s">
        <v>149</v>
      </c>
      <c r="C43" s="12"/>
      <c r="E43" s="18" t="s">
        <v>244</v>
      </c>
      <c r="F43" s="13" t="s">
        <v>149</v>
      </c>
      <c r="G43" s="21" t="s">
        <v>245</v>
      </c>
      <c r="X43" s="17" t="s">
        <v>363</v>
      </c>
      <c r="Y43" s="17" t="s">
        <v>184</v>
      </c>
      <c r="Z43" s="12" t="s">
        <v>210</v>
      </c>
      <c r="AB43" s="13" t="s">
        <v>364</v>
      </c>
      <c r="AC43" s="15" t="s">
        <v>184</v>
      </c>
      <c r="AD43" s="12"/>
    </row>
    <row r="44" spans="1:31" x14ac:dyDescent="0.25">
      <c r="A44" s="13" t="s">
        <v>195</v>
      </c>
      <c r="B44" s="13" t="s">
        <v>149</v>
      </c>
      <c r="C44" s="12"/>
      <c r="E44" s="18" t="s">
        <v>250</v>
      </c>
      <c r="F44" s="13" t="s">
        <v>149</v>
      </c>
      <c r="G44" s="21" t="s">
        <v>245</v>
      </c>
      <c r="X44" s="15" t="s">
        <v>366</v>
      </c>
      <c r="Y44" s="15" t="s">
        <v>184</v>
      </c>
      <c r="Z44" s="12"/>
      <c r="AB44" s="17" t="s">
        <v>356</v>
      </c>
      <c r="AC44" s="17" t="s">
        <v>184</v>
      </c>
      <c r="AD44" s="12" t="s">
        <v>320</v>
      </c>
    </row>
    <row r="45" spans="1:31" x14ac:dyDescent="0.25">
      <c r="A45" s="13" t="s">
        <v>368</v>
      </c>
      <c r="B45" s="13" t="s">
        <v>149</v>
      </c>
      <c r="C45" s="12"/>
      <c r="E45" s="18" t="s">
        <v>256</v>
      </c>
      <c r="F45" s="13" t="s">
        <v>149</v>
      </c>
      <c r="G45" s="21" t="s">
        <v>245</v>
      </c>
      <c r="X45" s="15" t="s">
        <v>321</v>
      </c>
      <c r="Y45" s="15" t="s">
        <v>184</v>
      </c>
      <c r="Z45" s="12"/>
      <c r="AB45" s="17" t="s">
        <v>358</v>
      </c>
      <c r="AC45" s="17" t="s">
        <v>184</v>
      </c>
      <c r="AD45" s="12" t="s">
        <v>210</v>
      </c>
    </row>
    <row r="46" spans="1:31" x14ac:dyDescent="0.25">
      <c r="A46" s="13" t="s">
        <v>203</v>
      </c>
      <c r="B46" s="13" t="s">
        <v>149</v>
      </c>
      <c r="C46" s="12"/>
      <c r="E46" s="29" t="s">
        <v>353</v>
      </c>
      <c r="F46" s="30" t="s">
        <v>149</v>
      </c>
      <c r="G46" s="21" t="s">
        <v>344</v>
      </c>
      <c r="X46" s="15" t="s">
        <v>323</v>
      </c>
      <c r="Y46" s="15" t="s">
        <v>184</v>
      </c>
      <c r="Z46" s="12"/>
      <c r="AB46" s="13" t="s">
        <v>359</v>
      </c>
      <c r="AC46" s="15" t="s">
        <v>184</v>
      </c>
      <c r="AD46" s="12"/>
    </row>
    <row r="47" spans="1:31" x14ac:dyDescent="0.25">
      <c r="A47" s="13" t="s">
        <v>278</v>
      </c>
      <c r="B47" s="13" t="s">
        <v>149</v>
      </c>
      <c r="C47" s="12"/>
      <c r="E47" s="13" t="s">
        <v>189</v>
      </c>
      <c r="F47" s="13" t="s">
        <v>149</v>
      </c>
      <c r="G47" s="12"/>
      <c r="X47" s="15" t="s">
        <v>326</v>
      </c>
      <c r="Y47" s="15" t="s">
        <v>184</v>
      </c>
      <c r="Z47" s="12"/>
      <c r="AB47" s="13" t="s">
        <v>362</v>
      </c>
      <c r="AC47" s="15" t="s">
        <v>184</v>
      </c>
      <c r="AD47" s="12"/>
    </row>
    <row r="48" spans="1:31" x14ac:dyDescent="0.25">
      <c r="A48" s="13" t="s">
        <v>325</v>
      </c>
      <c r="B48" s="13" t="s">
        <v>149</v>
      </c>
      <c r="C48" s="12"/>
      <c r="E48" s="13" t="s">
        <v>301</v>
      </c>
      <c r="F48" s="13" t="s">
        <v>149</v>
      </c>
      <c r="G48" s="12"/>
      <c r="X48" s="15" t="s">
        <v>328</v>
      </c>
      <c r="Y48" s="15" t="s">
        <v>184</v>
      </c>
      <c r="Z48" s="12"/>
      <c r="AB48" s="13" t="s">
        <v>365</v>
      </c>
      <c r="AC48" s="15" t="s">
        <v>184</v>
      </c>
      <c r="AD48" s="12"/>
    </row>
    <row r="49" spans="1:30" x14ac:dyDescent="0.25">
      <c r="A49" s="13" t="s">
        <v>373</v>
      </c>
      <c r="B49" s="13" t="s">
        <v>149</v>
      </c>
      <c r="C49" s="12"/>
      <c r="E49" s="13" t="s">
        <v>196</v>
      </c>
      <c r="F49" s="13" t="s">
        <v>149</v>
      </c>
      <c r="G49" s="12"/>
      <c r="X49" s="15" t="s">
        <v>374</v>
      </c>
      <c r="Y49" s="15" t="s">
        <v>184</v>
      </c>
      <c r="Z49" s="12"/>
      <c r="AB49" s="13" t="s">
        <v>367</v>
      </c>
      <c r="AC49" s="15" t="s">
        <v>184</v>
      </c>
      <c r="AD49" s="12"/>
    </row>
    <row r="50" spans="1:30" x14ac:dyDescent="0.25">
      <c r="A50" s="13" t="s">
        <v>327</v>
      </c>
      <c r="B50" s="13" t="s">
        <v>149</v>
      </c>
      <c r="C50" s="12"/>
      <c r="E50" s="13" t="s">
        <v>200</v>
      </c>
      <c r="F50" s="13" t="s">
        <v>149</v>
      </c>
      <c r="G50" s="12"/>
      <c r="X50" s="15" t="s">
        <v>376</v>
      </c>
      <c r="Y50" s="15" t="s">
        <v>184</v>
      </c>
      <c r="Z50" s="12"/>
      <c r="AB50" s="13" t="s">
        <v>369</v>
      </c>
      <c r="AC50" s="15" t="s">
        <v>184</v>
      </c>
      <c r="AD50" s="12"/>
    </row>
    <row r="51" spans="1:30" x14ac:dyDescent="0.25">
      <c r="A51" s="17" t="s">
        <v>330</v>
      </c>
      <c r="B51" s="17" t="s">
        <v>149</v>
      </c>
      <c r="C51" s="26" t="s">
        <v>210</v>
      </c>
      <c r="E51" s="13" t="s">
        <v>195</v>
      </c>
      <c r="F51" s="13" t="s">
        <v>149</v>
      </c>
      <c r="G51" s="12"/>
      <c r="X51" s="15" t="s">
        <v>378</v>
      </c>
      <c r="Y51" s="15" t="s">
        <v>184</v>
      </c>
      <c r="Z51" s="12"/>
      <c r="AB51" s="13" t="s">
        <v>370</v>
      </c>
      <c r="AC51" s="15" t="s">
        <v>184</v>
      </c>
      <c r="AD51" s="12"/>
    </row>
    <row r="52" spans="1:30" x14ac:dyDescent="0.25">
      <c r="A52" s="13" t="s">
        <v>380</v>
      </c>
      <c r="B52" s="13" t="s">
        <v>149</v>
      </c>
      <c r="C52" s="12"/>
      <c r="E52" s="13" t="s">
        <v>203</v>
      </c>
      <c r="F52" s="13" t="s">
        <v>149</v>
      </c>
      <c r="G52" s="12"/>
      <c r="H52" s="9"/>
      <c r="X52" s="15" t="s">
        <v>381</v>
      </c>
      <c r="Y52" s="15" t="s">
        <v>184</v>
      </c>
      <c r="Z52" s="12"/>
      <c r="AB52" s="13" t="s">
        <v>371</v>
      </c>
      <c r="AC52" s="15" t="s">
        <v>184</v>
      </c>
      <c r="AD52" s="12"/>
    </row>
    <row r="53" spans="1:30" x14ac:dyDescent="0.25">
      <c r="A53" s="13" t="s">
        <v>283</v>
      </c>
      <c r="B53" s="13" t="s">
        <v>149</v>
      </c>
      <c r="C53" s="12"/>
      <c r="E53" s="13" t="s">
        <v>278</v>
      </c>
      <c r="F53" s="13" t="s">
        <v>149</v>
      </c>
      <c r="G53" s="12"/>
      <c r="X53" s="17" t="s">
        <v>331</v>
      </c>
      <c r="Y53" s="17" t="s">
        <v>184</v>
      </c>
      <c r="Z53" s="12" t="s">
        <v>332</v>
      </c>
      <c r="AB53" s="13" t="s">
        <v>372</v>
      </c>
      <c r="AC53" s="15" t="s">
        <v>184</v>
      </c>
      <c r="AD53" s="12"/>
    </row>
    <row r="54" spans="1:30" x14ac:dyDescent="0.25">
      <c r="A54" s="13" t="s">
        <v>335</v>
      </c>
      <c r="B54" s="13" t="s">
        <v>149</v>
      </c>
      <c r="C54" s="12"/>
      <c r="E54" s="13" t="s">
        <v>325</v>
      </c>
      <c r="F54" s="13" t="s">
        <v>149</v>
      </c>
      <c r="G54" s="12"/>
      <c r="X54" s="17" t="s">
        <v>333</v>
      </c>
      <c r="Y54" s="17" t="s">
        <v>184</v>
      </c>
      <c r="Z54" s="12" t="s">
        <v>332</v>
      </c>
      <c r="AB54" s="13" t="s">
        <v>375</v>
      </c>
      <c r="AC54" s="15" t="s">
        <v>184</v>
      </c>
      <c r="AD54" s="12"/>
    </row>
    <row r="55" spans="1:30" x14ac:dyDescent="0.25">
      <c r="A55" s="13" t="s">
        <v>288</v>
      </c>
      <c r="B55" s="13" t="s">
        <v>149</v>
      </c>
      <c r="C55" s="12"/>
      <c r="E55" s="13" t="s">
        <v>327</v>
      </c>
      <c r="F55" s="13" t="s">
        <v>149</v>
      </c>
      <c r="G55" s="12"/>
      <c r="X55" s="15" t="s">
        <v>385</v>
      </c>
      <c r="Y55" s="15" t="s">
        <v>184</v>
      </c>
      <c r="Z55" s="12"/>
      <c r="AB55" s="13" t="s">
        <v>377</v>
      </c>
      <c r="AC55" s="15" t="s">
        <v>184</v>
      </c>
      <c r="AD55" s="12"/>
    </row>
    <row r="56" spans="1:30" x14ac:dyDescent="0.25">
      <c r="A56" s="13" t="s">
        <v>340</v>
      </c>
      <c r="B56" s="13" t="s">
        <v>149</v>
      </c>
      <c r="C56" s="12"/>
      <c r="E56" s="17" t="s">
        <v>330</v>
      </c>
      <c r="F56" s="17" t="s">
        <v>149</v>
      </c>
      <c r="G56" s="12" t="s">
        <v>210</v>
      </c>
      <c r="X56" s="15" t="s">
        <v>387</v>
      </c>
      <c r="Y56" s="15" t="s">
        <v>184</v>
      </c>
      <c r="Z56" s="12"/>
      <c r="AB56" s="13" t="s">
        <v>379</v>
      </c>
      <c r="AC56" s="15" t="s">
        <v>184</v>
      </c>
      <c r="AD56" s="12"/>
    </row>
    <row r="57" spans="1:30" x14ac:dyDescent="0.25">
      <c r="A57" s="29" t="s">
        <v>343</v>
      </c>
      <c r="B57" s="30" t="s">
        <v>149</v>
      </c>
      <c r="C57" s="32" t="s">
        <v>344</v>
      </c>
      <c r="E57" s="13" t="s">
        <v>380</v>
      </c>
      <c r="F57" s="13" t="s">
        <v>149</v>
      </c>
      <c r="G57" s="12"/>
      <c r="X57" s="15" t="s">
        <v>336</v>
      </c>
      <c r="Y57" s="15" t="s">
        <v>184</v>
      </c>
      <c r="Z57" s="12"/>
      <c r="AB57" s="13" t="s">
        <v>382</v>
      </c>
      <c r="AC57" s="15" t="s">
        <v>184</v>
      </c>
      <c r="AD57" s="12"/>
    </row>
    <row r="58" spans="1:30" x14ac:dyDescent="0.25">
      <c r="A58" s="13" t="s">
        <v>202</v>
      </c>
      <c r="B58" s="13" t="s">
        <v>149</v>
      </c>
      <c r="C58" s="12"/>
      <c r="E58" s="13" t="s">
        <v>283</v>
      </c>
      <c r="F58" s="13" t="s">
        <v>149</v>
      </c>
      <c r="G58" s="12"/>
      <c r="X58" s="15" t="s">
        <v>389</v>
      </c>
      <c r="Y58" s="15" t="s">
        <v>184</v>
      </c>
      <c r="Z58" s="12"/>
      <c r="AB58" s="13" t="s">
        <v>383</v>
      </c>
      <c r="AC58" s="15" t="s">
        <v>184</v>
      </c>
      <c r="AD58" s="12"/>
    </row>
    <row r="59" spans="1:30" x14ac:dyDescent="0.25">
      <c r="A59" s="13" t="s">
        <v>201</v>
      </c>
      <c r="B59" s="13" t="s">
        <v>149</v>
      </c>
      <c r="C59" s="12"/>
      <c r="E59" s="13" t="s">
        <v>335</v>
      </c>
      <c r="F59" s="13" t="s">
        <v>149</v>
      </c>
      <c r="G59" s="12"/>
      <c r="X59" s="15" t="s">
        <v>390</v>
      </c>
      <c r="Y59" s="15" t="s">
        <v>184</v>
      </c>
      <c r="Z59" s="12"/>
      <c r="AB59" s="17" t="s">
        <v>384</v>
      </c>
      <c r="AC59" s="17" t="s">
        <v>184</v>
      </c>
      <c r="AD59" s="12"/>
    </row>
    <row r="60" spans="1:30" x14ac:dyDescent="0.25">
      <c r="A60" s="13" t="s">
        <v>391</v>
      </c>
      <c r="B60" s="13" t="s">
        <v>149</v>
      </c>
      <c r="C60" s="12"/>
      <c r="E60" s="13" t="s">
        <v>288</v>
      </c>
      <c r="F60" s="13" t="s">
        <v>149</v>
      </c>
      <c r="G60" s="12"/>
      <c r="X60" s="15" t="s">
        <v>338</v>
      </c>
      <c r="Y60" s="15" t="s">
        <v>184</v>
      </c>
      <c r="Z60" s="12"/>
      <c r="AB60" s="13" t="s">
        <v>386</v>
      </c>
      <c r="AC60" s="15" t="s">
        <v>184</v>
      </c>
      <c r="AD60" s="12"/>
    </row>
    <row r="61" spans="1:30" x14ac:dyDescent="0.25">
      <c r="A61" s="13" t="s">
        <v>293</v>
      </c>
      <c r="B61" s="13" t="s">
        <v>149</v>
      </c>
      <c r="C61" s="12"/>
      <c r="E61" s="13" t="s">
        <v>340</v>
      </c>
      <c r="F61" s="13" t="s">
        <v>149</v>
      </c>
      <c r="G61" s="12"/>
      <c r="X61" s="15" t="s">
        <v>392</v>
      </c>
      <c r="Y61" s="15" t="s">
        <v>184</v>
      </c>
      <c r="Z61" s="12"/>
      <c r="AB61" s="13" t="s">
        <v>388</v>
      </c>
      <c r="AC61" s="15" t="s">
        <v>184</v>
      </c>
      <c r="AD61" s="12"/>
    </row>
    <row r="62" spans="1:30" x14ac:dyDescent="0.25">
      <c r="A62" s="31" t="s">
        <v>309</v>
      </c>
      <c r="B62" s="31" t="s">
        <v>149</v>
      </c>
      <c r="C62" s="26" t="s">
        <v>210</v>
      </c>
      <c r="E62" s="29" t="s">
        <v>343</v>
      </c>
      <c r="F62" s="30" t="s">
        <v>149</v>
      </c>
      <c r="G62" s="32" t="s">
        <v>344</v>
      </c>
      <c r="X62" s="15" t="s">
        <v>341</v>
      </c>
      <c r="Y62" s="15" t="s">
        <v>184</v>
      </c>
      <c r="Z62" s="12"/>
      <c r="AB62" s="25">
        <v>4204</v>
      </c>
      <c r="AC62" s="27" t="b">
        <v>1</v>
      </c>
      <c r="AD62" s="26" t="s">
        <v>299</v>
      </c>
    </row>
    <row r="63" spans="1:30" x14ac:dyDescent="0.25">
      <c r="A63" s="13" t="s">
        <v>393</v>
      </c>
      <c r="B63" s="13" t="s">
        <v>149</v>
      </c>
      <c r="C63" s="12"/>
      <c r="E63" s="13" t="s">
        <v>202</v>
      </c>
      <c r="F63" s="13" t="s">
        <v>149</v>
      </c>
      <c r="G63" s="12"/>
      <c r="X63" s="15" t="s">
        <v>346</v>
      </c>
      <c r="Y63" s="15" t="s">
        <v>184</v>
      </c>
      <c r="Z63" s="12"/>
      <c r="AB63" s="25">
        <v>4205</v>
      </c>
      <c r="AC63" s="25" t="b">
        <v>1</v>
      </c>
      <c r="AD63" s="26" t="s">
        <v>299</v>
      </c>
    </row>
    <row r="64" spans="1:30" x14ac:dyDescent="0.25">
      <c r="A64" s="13" t="s">
        <v>394</v>
      </c>
      <c r="B64" s="13" t="s">
        <v>149</v>
      </c>
      <c r="C64" s="12"/>
      <c r="E64" s="13" t="s">
        <v>395</v>
      </c>
      <c r="F64" s="13" t="s">
        <v>149</v>
      </c>
      <c r="G64" s="12"/>
      <c r="X64" s="15" t="s">
        <v>348</v>
      </c>
      <c r="Y64" s="15" t="s">
        <v>184</v>
      </c>
      <c r="Z64" s="12"/>
      <c r="AB64" s="25">
        <v>4206</v>
      </c>
      <c r="AC64" s="27" t="b">
        <v>1</v>
      </c>
      <c r="AD64" s="26" t="s">
        <v>299</v>
      </c>
    </row>
    <row r="65" spans="1:30" x14ac:dyDescent="0.25">
      <c r="A65" s="13" t="s">
        <v>208</v>
      </c>
      <c r="B65" s="13" t="s">
        <v>149</v>
      </c>
      <c r="C65" s="12"/>
      <c r="E65" s="13" t="s">
        <v>391</v>
      </c>
      <c r="F65" s="13" t="s">
        <v>149</v>
      </c>
      <c r="G65" s="12"/>
      <c r="X65" s="15" t="s">
        <v>351</v>
      </c>
      <c r="Y65" s="15" t="s">
        <v>184</v>
      </c>
      <c r="Z65" s="12"/>
      <c r="AB65" s="14" t="s">
        <v>260</v>
      </c>
      <c r="AC65" s="20" t="b">
        <v>0</v>
      </c>
      <c r="AD65" s="12"/>
    </row>
    <row r="66" spans="1:30" x14ac:dyDescent="0.25">
      <c r="A66" s="13" t="s">
        <v>396</v>
      </c>
      <c r="B66" s="13" t="s">
        <v>149</v>
      </c>
      <c r="C66" s="12"/>
      <c r="E66" s="13" t="s">
        <v>293</v>
      </c>
      <c r="F66" s="13" t="s">
        <v>149</v>
      </c>
      <c r="G66" s="12"/>
      <c r="X66" s="15" t="s">
        <v>352</v>
      </c>
      <c r="Y66" s="15" t="s">
        <v>184</v>
      </c>
      <c r="Z66" s="12"/>
    </row>
    <row r="67" spans="1:30" x14ac:dyDescent="0.25">
      <c r="A67" s="13" t="s">
        <v>207</v>
      </c>
      <c r="B67" s="13" t="s">
        <v>149</v>
      </c>
      <c r="C67" s="12"/>
      <c r="E67" s="13" t="s">
        <v>350</v>
      </c>
      <c r="F67" s="13" t="s">
        <v>149</v>
      </c>
      <c r="G67" s="12"/>
      <c r="X67" s="15" t="s">
        <v>355</v>
      </c>
      <c r="Y67" s="15" t="s">
        <v>184</v>
      </c>
      <c r="Z67" s="12"/>
    </row>
    <row r="68" spans="1:30" x14ac:dyDescent="0.25">
      <c r="A68" s="13" t="s">
        <v>212</v>
      </c>
      <c r="B68" s="13" t="s">
        <v>149</v>
      </c>
      <c r="C68" s="12"/>
      <c r="E68" s="13" t="s">
        <v>397</v>
      </c>
      <c r="F68" s="13" t="s">
        <v>149</v>
      </c>
      <c r="G68" s="12"/>
      <c r="X68" s="15" t="s">
        <v>398</v>
      </c>
      <c r="Y68" s="15" t="s">
        <v>184</v>
      </c>
      <c r="Z68" s="12"/>
      <c r="AA68" s="9"/>
    </row>
    <row r="69" spans="1:30" x14ac:dyDescent="0.25">
      <c r="A69" s="13" t="s">
        <v>302</v>
      </c>
      <c r="B69" s="13" t="s">
        <v>149</v>
      </c>
      <c r="C69" s="12"/>
      <c r="E69" s="13" t="s">
        <v>297</v>
      </c>
      <c r="F69" s="13" t="s">
        <v>149</v>
      </c>
      <c r="G69" s="12"/>
      <c r="X69" s="15" t="s">
        <v>399</v>
      </c>
      <c r="Y69" s="15" t="s">
        <v>184</v>
      </c>
      <c r="Z69" s="12"/>
    </row>
    <row r="70" spans="1:30" x14ac:dyDescent="0.25">
      <c r="A70" s="13" t="s">
        <v>215</v>
      </c>
      <c r="B70" s="13" t="s">
        <v>149</v>
      </c>
      <c r="C70" s="12"/>
      <c r="E70" s="13" t="s">
        <v>393</v>
      </c>
      <c r="F70" s="13" t="s">
        <v>149</v>
      </c>
      <c r="G70" s="12"/>
      <c r="X70" s="15" t="s">
        <v>400</v>
      </c>
      <c r="Y70" s="15" t="s">
        <v>184</v>
      </c>
      <c r="Z70" s="12"/>
    </row>
    <row r="71" spans="1:30" x14ac:dyDescent="0.25">
      <c r="A71" s="13" t="s">
        <v>214</v>
      </c>
      <c r="B71" s="13" t="s">
        <v>149</v>
      </c>
      <c r="C71" s="12"/>
      <c r="E71" s="13" t="s">
        <v>394</v>
      </c>
      <c r="F71" s="13" t="s">
        <v>149</v>
      </c>
      <c r="G71" s="12"/>
      <c r="X71" s="17" t="s">
        <v>356</v>
      </c>
      <c r="Y71" s="17" t="s">
        <v>184</v>
      </c>
      <c r="Z71" s="12" t="s">
        <v>320</v>
      </c>
    </row>
    <row r="72" spans="1:30" x14ac:dyDescent="0.25">
      <c r="A72" s="13" t="s">
        <v>222</v>
      </c>
      <c r="B72" s="13" t="s">
        <v>149</v>
      </c>
      <c r="C72" s="12"/>
      <c r="E72" s="13" t="s">
        <v>354</v>
      </c>
      <c r="F72" s="13" t="s">
        <v>149</v>
      </c>
      <c r="G72" s="12"/>
      <c r="X72" s="17" t="s">
        <v>358</v>
      </c>
      <c r="Y72" s="17" t="s">
        <v>184</v>
      </c>
      <c r="Z72" s="12" t="s">
        <v>210</v>
      </c>
    </row>
    <row r="73" spans="1:30" x14ac:dyDescent="0.25">
      <c r="A73" s="13" t="s">
        <v>228</v>
      </c>
      <c r="B73" s="13" t="s">
        <v>149</v>
      </c>
      <c r="C73" s="12"/>
      <c r="E73" s="13" t="s">
        <v>208</v>
      </c>
      <c r="F73" s="13" t="s">
        <v>149</v>
      </c>
      <c r="G73" s="12"/>
      <c r="X73" s="15" t="s">
        <v>359</v>
      </c>
      <c r="Y73" s="15" t="s">
        <v>184</v>
      </c>
      <c r="Z73" s="12"/>
    </row>
    <row r="74" spans="1:30" x14ac:dyDescent="0.25">
      <c r="A74" s="13" t="s">
        <v>237</v>
      </c>
      <c r="B74" s="13" t="s">
        <v>149</v>
      </c>
      <c r="C74" s="12"/>
      <c r="E74" s="13" t="s">
        <v>396</v>
      </c>
      <c r="F74" s="13" t="s">
        <v>149</v>
      </c>
      <c r="G74" s="12"/>
      <c r="X74" s="15" t="s">
        <v>362</v>
      </c>
      <c r="Y74" s="15" t="s">
        <v>184</v>
      </c>
      <c r="Z74" s="12"/>
    </row>
    <row r="75" spans="1:30" x14ac:dyDescent="0.25">
      <c r="A75" s="13" t="s">
        <v>401</v>
      </c>
      <c r="B75" s="13" t="s">
        <v>149</v>
      </c>
      <c r="C75" s="12"/>
      <c r="E75" s="13" t="s">
        <v>402</v>
      </c>
      <c r="F75" s="13" t="s">
        <v>149</v>
      </c>
      <c r="G75" s="12"/>
      <c r="X75" s="15" t="s">
        <v>365</v>
      </c>
      <c r="Y75" s="15" t="s">
        <v>184</v>
      </c>
      <c r="Z75" s="12"/>
    </row>
    <row r="76" spans="1:30" x14ac:dyDescent="0.25">
      <c r="A76" s="13" t="s">
        <v>326</v>
      </c>
      <c r="B76" s="13" t="s">
        <v>149</v>
      </c>
      <c r="C76" s="12"/>
      <c r="E76" s="13" t="s">
        <v>403</v>
      </c>
      <c r="F76" s="13" t="s">
        <v>149</v>
      </c>
      <c r="G76" s="12"/>
      <c r="X76" s="15" t="s">
        <v>367</v>
      </c>
      <c r="Y76" s="15" t="s">
        <v>184</v>
      </c>
      <c r="Z76" s="12"/>
    </row>
    <row r="77" spans="1:30" x14ac:dyDescent="0.25">
      <c r="A77" s="13" t="s">
        <v>404</v>
      </c>
      <c r="B77" s="13" t="s">
        <v>149</v>
      </c>
      <c r="C77" s="12"/>
      <c r="E77" s="13" t="s">
        <v>207</v>
      </c>
      <c r="F77" s="13" t="s">
        <v>149</v>
      </c>
      <c r="G77" s="12"/>
      <c r="X77" s="15" t="s">
        <v>369</v>
      </c>
      <c r="Y77" s="15" t="s">
        <v>184</v>
      </c>
      <c r="Z77" s="12"/>
    </row>
    <row r="78" spans="1:30" x14ac:dyDescent="0.25">
      <c r="A78" s="13" t="s">
        <v>221</v>
      </c>
      <c r="B78" s="13" t="s">
        <v>149</v>
      </c>
      <c r="C78" s="12"/>
      <c r="E78" s="13" t="s">
        <v>212</v>
      </c>
      <c r="F78" s="13" t="s">
        <v>149</v>
      </c>
      <c r="G78" s="12"/>
      <c r="X78" s="15" t="s">
        <v>370</v>
      </c>
      <c r="Y78" s="15" t="s">
        <v>184</v>
      </c>
      <c r="Z78" s="12"/>
    </row>
    <row r="79" spans="1:30" x14ac:dyDescent="0.25">
      <c r="A79" s="30">
        <v>1601</v>
      </c>
      <c r="B79" s="30" t="s">
        <v>149</v>
      </c>
      <c r="C79" s="12" t="s">
        <v>344</v>
      </c>
      <c r="E79" s="13" t="s">
        <v>206</v>
      </c>
      <c r="F79" s="13" t="s">
        <v>149</v>
      </c>
      <c r="G79" s="12"/>
      <c r="H79" s="9"/>
      <c r="X79" s="15" t="s">
        <v>371</v>
      </c>
      <c r="Y79" s="15" t="s">
        <v>184</v>
      </c>
      <c r="Z79" s="12"/>
    </row>
    <row r="80" spans="1:30" x14ac:dyDescent="0.25">
      <c r="A80" s="30">
        <v>1602</v>
      </c>
      <c r="B80" s="30" t="s">
        <v>149</v>
      </c>
      <c r="C80" s="12" t="s">
        <v>344</v>
      </c>
      <c r="E80" s="13" t="s">
        <v>405</v>
      </c>
      <c r="F80" s="13" t="s">
        <v>149</v>
      </c>
      <c r="G80" s="12"/>
      <c r="X80" s="15" t="s">
        <v>372</v>
      </c>
      <c r="Y80" s="15" t="s">
        <v>184</v>
      </c>
      <c r="Z80" s="12"/>
    </row>
    <row r="81" spans="1:26" x14ac:dyDescent="0.25">
      <c r="A81" s="13" t="s">
        <v>406</v>
      </c>
      <c r="B81" s="13" t="s">
        <v>149</v>
      </c>
      <c r="C81" s="12"/>
      <c r="E81" s="13" t="s">
        <v>302</v>
      </c>
      <c r="F81" s="13" t="s">
        <v>149</v>
      </c>
      <c r="G81" s="12"/>
      <c r="X81" s="15" t="s">
        <v>375</v>
      </c>
      <c r="Y81" s="15" t="s">
        <v>184</v>
      </c>
      <c r="Z81" s="12"/>
    </row>
    <row r="82" spans="1:26" x14ac:dyDescent="0.25">
      <c r="A82" s="13" t="s">
        <v>151</v>
      </c>
      <c r="B82" s="13" t="s">
        <v>149</v>
      </c>
      <c r="C82" s="12"/>
      <c r="E82" s="13" t="s">
        <v>407</v>
      </c>
      <c r="F82" s="13" t="s">
        <v>149</v>
      </c>
      <c r="G82" s="12"/>
      <c r="X82" s="15" t="s">
        <v>377</v>
      </c>
      <c r="Y82" s="15" t="s">
        <v>184</v>
      </c>
      <c r="Z82" s="12"/>
    </row>
    <row r="83" spans="1:26" x14ac:dyDescent="0.25">
      <c r="A83" s="13" t="s">
        <v>408</v>
      </c>
      <c r="B83" s="13" t="s">
        <v>149</v>
      </c>
      <c r="C83" s="12"/>
      <c r="E83" s="13" t="s">
        <v>409</v>
      </c>
      <c r="F83" s="13" t="s">
        <v>149</v>
      </c>
      <c r="G83" s="12"/>
      <c r="H83" s="9"/>
      <c r="X83" s="15" t="s">
        <v>379</v>
      </c>
      <c r="Y83" s="15" t="s">
        <v>184</v>
      </c>
      <c r="Z83" s="12"/>
    </row>
    <row r="84" spans="1:26" x14ac:dyDescent="0.25">
      <c r="A84" s="13" t="s">
        <v>374</v>
      </c>
      <c r="B84" s="13" t="s">
        <v>149</v>
      </c>
      <c r="C84" s="12"/>
      <c r="E84" s="17" t="s">
        <v>357</v>
      </c>
      <c r="F84" s="17" t="s">
        <v>149</v>
      </c>
      <c r="G84" s="26" t="s">
        <v>210</v>
      </c>
      <c r="X84" s="15" t="s">
        <v>382</v>
      </c>
      <c r="Y84" s="15" t="s">
        <v>184</v>
      </c>
      <c r="Z84" s="12"/>
    </row>
    <row r="85" spans="1:26" x14ac:dyDescent="0.25">
      <c r="A85" s="13" t="s">
        <v>376</v>
      </c>
      <c r="B85" s="13" t="s">
        <v>149</v>
      </c>
      <c r="C85" s="12"/>
      <c r="E85" s="13" t="s">
        <v>215</v>
      </c>
      <c r="F85" s="13" t="s">
        <v>149</v>
      </c>
      <c r="G85" s="12"/>
      <c r="X85" s="15" t="s">
        <v>410</v>
      </c>
      <c r="Y85" s="15" t="s">
        <v>184</v>
      </c>
      <c r="Z85" s="12"/>
    </row>
    <row r="86" spans="1:26" x14ac:dyDescent="0.25">
      <c r="A86" s="13" t="s">
        <v>243</v>
      </c>
      <c r="B86" s="13" t="s">
        <v>149</v>
      </c>
      <c r="C86" s="12"/>
      <c r="E86" s="13" t="s">
        <v>310</v>
      </c>
      <c r="F86" s="13" t="s">
        <v>149</v>
      </c>
      <c r="G86" s="12"/>
      <c r="X86" s="15" t="s">
        <v>411</v>
      </c>
      <c r="Y86" s="15" t="s">
        <v>184</v>
      </c>
      <c r="Z86" s="12"/>
    </row>
    <row r="87" spans="1:26" x14ac:dyDescent="0.25">
      <c r="A87" s="13" t="s">
        <v>412</v>
      </c>
      <c r="B87" s="13" t="s">
        <v>149</v>
      </c>
      <c r="C87" s="12"/>
      <c r="E87" s="13" t="s">
        <v>315</v>
      </c>
      <c r="F87" s="13" t="s">
        <v>149</v>
      </c>
      <c r="G87" s="12"/>
      <c r="X87" s="15" t="s">
        <v>383</v>
      </c>
      <c r="Y87" s="15" t="s">
        <v>184</v>
      </c>
      <c r="Z87" s="12"/>
    </row>
    <row r="88" spans="1:26" x14ac:dyDescent="0.25">
      <c r="A88" s="13" t="s">
        <v>413</v>
      </c>
      <c r="B88" s="13" t="s">
        <v>149</v>
      </c>
      <c r="C88" s="12"/>
      <c r="E88" s="17" t="s">
        <v>363</v>
      </c>
      <c r="F88" s="17" t="s">
        <v>149</v>
      </c>
      <c r="G88" s="26" t="s">
        <v>210</v>
      </c>
      <c r="X88" s="17" t="s">
        <v>384</v>
      </c>
      <c r="Y88" s="17" t="s">
        <v>184</v>
      </c>
      <c r="Z88" s="12"/>
    </row>
    <row r="89" spans="1:26" x14ac:dyDescent="0.25">
      <c r="A89" s="13" t="s">
        <v>229</v>
      </c>
      <c r="B89" s="13" t="s">
        <v>149</v>
      </c>
      <c r="C89" s="12"/>
      <c r="E89" s="13" t="s">
        <v>414</v>
      </c>
      <c r="F89" s="13" t="s">
        <v>149</v>
      </c>
      <c r="G89" s="12"/>
      <c r="X89" s="15" t="s">
        <v>386</v>
      </c>
      <c r="Y89" s="15" t="s">
        <v>184</v>
      </c>
      <c r="Z89" s="12"/>
    </row>
    <row r="90" spans="1:26" x14ac:dyDescent="0.25">
      <c r="A90" s="13" t="s">
        <v>415</v>
      </c>
      <c r="B90" s="13" t="s">
        <v>149</v>
      </c>
      <c r="C90" s="12"/>
      <c r="E90" s="13" t="s">
        <v>214</v>
      </c>
      <c r="F90" s="13" t="s">
        <v>149</v>
      </c>
      <c r="G90" s="12"/>
      <c r="X90" s="15" t="s">
        <v>388</v>
      </c>
      <c r="Y90" s="15" t="s">
        <v>184</v>
      </c>
      <c r="Z90" s="12"/>
    </row>
    <row r="91" spans="1:26" x14ac:dyDescent="0.25">
      <c r="A91" s="33" t="s">
        <v>416</v>
      </c>
      <c r="B91" s="34" t="s">
        <v>149</v>
      </c>
      <c r="C91" s="35" t="s">
        <v>417</v>
      </c>
      <c r="E91" s="13" t="s">
        <v>418</v>
      </c>
      <c r="F91" s="13" t="s">
        <v>149</v>
      </c>
      <c r="G91" s="12"/>
      <c r="X91" s="25">
        <v>4204</v>
      </c>
      <c r="Y91" s="27" t="b">
        <v>1</v>
      </c>
      <c r="Z91" s="26" t="s">
        <v>299</v>
      </c>
    </row>
    <row r="92" spans="1:26" x14ac:dyDescent="0.25">
      <c r="A92" s="36" t="s">
        <v>246</v>
      </c>
      <c r="B92" s="37" t="s">
        <v>149</v>
      </c>
      <c r="C92" s="38" t="s">
        <v>419</v>
      </c>
      <c r="E92" s="13" t="s">
        <v>420</v>
      </c>
      <c r="F92" s="13" t="s">
        <v>149</v>
      </c>
      <c r="G92" s="12"/>
      <c r="X92" s="25">
        <v>4205</v>
      </c>
      <c r="Y92" s="25" t="b">
        <v>1</v>
      </c>
      <c r="Z92" s="26" t="s">
        <v>299</v>
      </c>
    </row>
    <row r="93" spans="1:26" x14ac:dyDescent="0.25">
      <c r="A93" s="36" t="s">
        <v>385</v>
      </c>
      <c r="B93" s="37" t="s">
        <v>149</v>
      </c>
      <c r="C93" s="38" t="s">
        <v>419</v>
      </c>
      <c r="E93" s="13" t="s">
        <v>366</v>
      </c>
      <c r="F93" s="13" t="s">
        <v>149</v>
      </c>
      <c r="G93" s="12"/>
      <c r="X93" s="25">
        <v>4206</v>
      </c>
      <c r="Y93" s="27" t="b">
        <v>1</v>
      </c>
      <c r="Z93" s="26" t="s">
        <v>299</v>
      </c>
    </row>
    <row r="94" spans="1:26" x14ac:dyDescent="0.25">
      <c r="A94" s="13" t="s">
        <v>241</v>
      </c>
      <c r="B94" s="13" t="s">
        <v>149</v>
      </c>
      <c r="C94" s="12"/>
      <c r="E94" s="13" t="s">
        <v>219</v>
      </c>
      <c r="F94" s="13" t="s">
        <v>149</v>
      </c>
      <c r="G94" s="12"/>
      <c r="X94" s="14" t="s">
        <v>260</v>
      </c>
      <c r="Y94" s="20" t="b">
        <v>0</v>
      </c>
      <c r="Z94" s="12"/>
    </row>
    <row r="95" spans="1:26" x14ac:dyDescent="0.25">
      <c r="A95" s="13" t="s">
        <v>249</v>
      </c>
      <c r="B95" s="13" t="s">
        <v>149</v>
      </c>
      <c r="C95" s="12"/>
      <c r="E95" s="13" t="s">
        <v>213</v>
      </c>
      <c r="F95" s="13" t="s">
        <v>149</v>
      </c>
      <c r="G95" s="12"/>
    </row>
    <row r="96" spans="1:26" x14ac:dyDescent="0.25">
      <c r="A96" s="13" t="s">
        <v>421</v>
      </c>
      <c r="B96" s="13" t="s">
        <v>149</v>
      </c>
      <c r="C96" s="12"/>
      <c r="E96" s="13" t="s">
        <v>222</v>
      </c>
      <c r="F96" s="13" t="s">
        <v>149</v>
      </c>
      <c r="G96" s="12"/>
    </row>
    <row r="97" spans="1:7" x14ac:dyDescent="0.25">
      <c r="A97" s="30">
        <v>1861</v>
      </c>
      <c r="B97" s="30" t="s">
        <v>149</v>
      </c>
      <c r="C97" s="12" t="s">
        <v>419</v>
      </c>
      <c r="E97" s="13" t="s">
        <v>227</v>
      </c>
      <c r="F97" s="13" t="s">
        <v>149</v>
      </c>
      <c r="G97" s="12"/>
    </row>
    <row r="98" spans="1:7" x14ac:dyDescent="0.25">
      <c r="A98" s="13" t="s">
        <v>236</v>
      </c>
      <c r="B98" s="13" t="s">
        <v>149</v>
      </c>
      <c r="C98" s="12"/>
      <c r="E98" s="13" t="s">
        <v>220</v>
      </c>
      <c r="F98" s="13" t="s">
        <v>149</v>
      </c>
      <c r="G98" s="12"/>
    </row>
    <row r="99" spans="1:7" x14ac:dyDescent="0.25">
      <c r="A99" s="33" t="s">
        <v>422</v>
      </c>
      <c r="B99" s="34" t="s">
        <v>149</v>
      </c>
      <c r="C99" s="39" t="s">
        <v>417</v>
      </c>
      <c r="E99" s="13" t="s">
        <v>230</v>
      </c>
      <c r="F99" s="13" t="s">
        <v>149</v>
      </c>
      <c r="G99" s="12"/>
    </row>
    <row r="100" spans="1:7" x14ac:dyDescent="0.25">
      <c r="A100" s="13" t="s">
        <v>247</v>
      </c>
      <c r="B100" s="13" t="s">
        <v>149</v>
      </c>
      <c r="C100" s="12"/>
      <c r="E100" s="13" t="s">
        <v>321</v>
      </c>
      <c r="F100" s="13" t="s">
        <v>149</v>
      </c>
      <c r="G100" s="12"/>
    </row>
    <row r="101" spans="1:7" x14ac:dyDescent="0.25">
      <c r="A101" s="33" t="s">
        <v>255</v>
      </c>
      <c r="B101" s="34" t="s">
        <v>149</v>
      </c>
      <c r="C101" s="39" t="s">
        <v>417</v>
      </c>
      <c r="E101" s="13" t="s">
        <v>423</v>
      </c>
      <c r="F101" s="13" t="s">
        <v>149</v>
      </c>
      <c r="G101" s="12"/>
    </row>
    <row r="102" spans="1:7" x14ac:dyDescent="0.25">
      <c r="A102" s="13" t="s">
        <v>252</v>
      </c>
      <c r="B102" s="13" t="s">
        <v>149</v>
      </c>
      <c r="C102" s="12"/>
      <c r="E102" s="13" t="s">
        <v>237</v>
      </c>
      <c r="F102" s="13" t="s">
        <v>149</v>
      </c>
      <c r="G102" s="12"/>
    </row>
    <row r="103" spans="1:7" x14ac:dyDescent="0.25">
      <c r="A103" s="13" t="s">
        <v>242</v>
      </c>
      <c r="B103" s="13" t="s">
        <v>149</v>
      </c>
      <c r="C103" s="12"/>
      <c r="E103" s="13" t="s">
        <v>326</v>
      </c>
      <c r="F103" s="13" t="s">
        <v>149</v>
      </c>
      <c r="G103" s="12"/>
    </row>
    <row r="104" spans="1:7" x14ac:dyDescent="0.25">
      <c r="A104" s="13" t="s">
        <v>424</v>
      </c>
      <c r="B104" s="13" t="s">
        <v>149</v>
      </c>
      <c r="C104" s="12"/>
      <c r="E104" s="13" t="s">
        <v>328</v>
      </c>
      <c r="F104" s="13" t="s">
        <v>149</v>
      </c>
      <c r="G104" s="12"/>
    </row>
    <row r="105" spans="1:7" x14ac:dyDescent="0.25">
      <c r="A105" s="13" t="s">
        <v>336</v>
      </c>
      <c r="B105" s="13" t="s">
        <v>149</v>
      </c>
      <c r="C105" s="12"/>
      <c r="E105" s="13" t="s">
        <v>240</v>
      </c>
      <c r="F105" s="13" t="s">
        <v>149</v>
      </c>
      <c r="G105" s="12"/>
    </row>
    <row r="106" spans="1:7" x14ac:dyDescent="0.25">
      <c r="A106" s="13" t="s">
        <v>390</v>
      </c>
      <c r="B106" s="13" t="s">
        <v>149</v>
      </c>
      <c r="C106" s="12"/>
      <c r="E106" s="13" t="s">
        <v>151</v>
      </c>
      <c r="F106" s="13" t="s">
        <v>149</v>
      </c>
      <c r="G106" s="12"/>
    </row>
    <row r="107" spans="1:7" x14ac:dyDescent="0.25">
      <c r="A107" s="13" t="s">
        <v>425</v>
      </c>
      <c r="B107" s="13" t="s">
        <v>149</v>
      </c>
      <c r="C107" s="12"/>
      <c r="E107" s="23" t="s">
        <v>374</v>
      </c>
      <c r="F107" s="23" t="s">
        <v>148</v>
      </c>
      <c r="G107" s="40" t="s">
        <v>419</v>
      </c>
    </row>
    <row r="108" spans="1:7" x14ac:dyDescent="0.25">
      <c r="A108" s="41" t="s">
        <v>261</v>
      </c>
      <c r="B108" s="41" t="s">
        <v>149</v>
      </c>
      <c r="C108" s="12" t="s">
        <v>426</v>
      </c>
      <c r="E108" s="13" t="s">
        <v>376</v>
      </c>
      <c r="F108" s="13" t="s">
        <v>149</v>
      </c>
      <c r="G108" s="12"/>
    </row>
    <row r="109" spans="1:7" x14ac:dyDescent="0.25">
      <c r="A109" s="17" t="s">
        <v>345</v>
      </c>
      <c r="B109" s="17" t="s">
        <v>149</v>
      </c>
      <c r="C109" s="26" t="s">
        <v>210</v>
      </c>
      <c r="E109" s="13" t="s">
        <v>243</v>
      </c>
      <c r="F109" s="13" t="s">
        <v>149</v>
      </c>
      <c r="G109" s="12"/>
    </row>
    <row r="110" spans="1:7" x14ac:dyDescent="0.25">
      <c r="A110" s="13" t="s">
        <v>265</v>
      </c>
      <c r="B110" s="13" t="s">
        <v>149</v>
      </c>
      <c r="C110" s="12"/>
      <c r="E110" s="13" t="s">
        <v>378</v>
      </c>
      <c r="F110" s="13" t="s">
        <v>149</v>
      </c>
      <c r="G110" s="12"/>
    </row>
    <row r="111" spans="1:7" x14ac:dyDescent="0.25">
      <c r="A111" s="13" t="s">
        <v>427</v>
      </c>
      <c r="B111" s="13" t="s">
        <v>149</v>
      </c>
      <c r="C111" s="12"/>
      <c r="E111" s="13" t="s">
        <v>381</v>
      </c>
      <c r="F111" s="13" t="s">
        <v>149</v>
      </c>
      <c r="G111" s="12"/>
    </row>
    <row r="112" spans="1:7" x14ac:dyDescent="0.25">
      <c r="A112" s="13" t="s">
        <v>267</v>
      </c>
      <c r="B112" s="13" t="s">
        <v>149</v>
      </c>
      <c r="C112" s="12"/>
      <c r="E112" s="13" t="s">
        <v>229</v>
      </c>
      <c r="F112" s="13" t="s">
        <v>149</v>
      </c>
      <c r="G112" s="12"/>
    </row>
    <row r="113" spans="1:7" x14ac:dyDescent="0.25">
      <c r="A113" s="13" t="s">
        <v>428</v>
      </c>
      <c r="B113" s="13" t="s">
        <v>149</v>
      </c>
      <c r="C113" s="12"/>
      <c r="E113" s="13" t="s">
        <v>415</v>
      </c>
      <c r="F113" s="13" t="s">
        <v>149</v>
      </c>
      <c r="G113" s="12"/>
    </row>
    <row r="114" spans="1:7" x14ac:dyDescent="0.25">
      <c r="A114" s="13" t="s">
        <v>429</v>
      </c>
      <c r="B114" s="13" t="s">
        <v>149</v>
      </c>
      <c r="C114" s="12"/>
      <c r="E114" s="13" t="s">
        <v>416</v>
      </c>
      <c r="F114" s="13" t="s">
        <v>149</v>
      </c>
      <c r="G114" s="12"/>
    </row>
    <row r="115" spans="1:7" x14ac:dyDescent="0.25">
      <c r="A115" s="13" t="s">
        <v>338</v>
      </c>
      <c r="B115" s="13" t="s">
        <v>149</v>
      </c>
      <c r="C115" s="12"/>
      <c r="E115" s="13" t="s">
        <v>246</v>
      </c>
      <c r="F115" s="13" t="s">
        <v>149</v>
      </c>
      <c r="G115" s="12"/>
    </row>
    <row r="116" spans="1:7" x14ac:dyDescent="0.25">
      <c r="A116" s="23">
        <v>3356</v>
      </c>
      <c r="B116" s="23" t="s">
        <v>149</v>
      </c>
      <c r="C116" s="40" t="s">
        <v>419</v>
      </c>
      <c r="E116" s="13" t="s">
        <v>385</v>
      </c>
      <c r="F116" s="13" t="s">
        <v>149</v>
      </c>
      <c r="G116" s="12"/>
    </row>
    <row r="117" spans="1:7" x14ac:dyDescent="0.25">
      <c r="A117" s="13" t="s">
        <v>341</v>
      </c>
      <c r="B117" s="13" t="s">
        <v>149</v>
      </c>
      <c r="C117" s="12"/>
      <c r="E117" s="13" t="s">
        <v>241</v>
      </c>
      <c r="F117" s="13" t="s">
        <v>149</v>
      </c>
      <c r="G117" s="12"/>
    </row>
    <row r="118" spans="1:7" x14ac:dyDescent="0.25">
      <c r="A118" s="13" t="s">
        <v>346</v>
      </c>
      <c r="B118" s="13" t="s">
        <v>149</v>
      </c>
      <c r="C118" s="12"/>
      <c r="E118" s="13" t="s">
        <v>249</v>
      </c>
      <c r="F118" s="13" t="s">
        <v>149</v>
      </c>
      <c r="G118" s="12"/>
    </row>
    <row r="119" spans="1:7" x14ac:dyDescent="0.25">
      <c r="A119" s="28" t="s">
        <v>430</v>
      </c>
      <c r="B119" s="28" t="s">
        <v>149</v>
      </c>
      <c r="C119" s="26" t="s">
        <v>320</v>
      </c>
      <c r="E119" s="13" t="s">
        <v>421</v>
      </c>
      <c r="F119" s="13" t="s">
        <v>149</v>
      </c>
      <c r="G119" s="12"/>
    </row>
    <row r="120" spans="1:7" x14ac:dyDescent="0.25">
      <c r="A120" s="13" t="s">
        <v>431</v>
      </c>
      <c r="B120" s="13" t="s">
        <v>149</v>
      </c>
      <c r="C120" s="12"/>
      <c r="E120" s="42" t="s">
        <v>432</v>
      </c>
      <c r="F120" s="23" t="s">
        <v>149</v>
      </c>
      <c r="G120" s="40" t="s">
        <v>417</v>
      </c>
    </row>
    <row r="121" spans="1:7" x14ac:dyDescent="0.25">
      <c r="A121" s="13" t="s">
        <v>433</v>
      </c>
      <c r="B121" s="13" t="s">
        <v>149</v>
      </c>
      <c r="C121" s="12"/>
      <c r="E121" s="42" t="s">
        <v>387</v>
      </c>
      <c r="F121" s="23" t="s">
        <v>149</v>
      </c>
      <c r="G121" s="40" t="s">
        <v>417</v>
      </c>
    </row>
    <row r="122" spans="1:7" x14ac:dyDescent="0.25">
      <c r="A122" s="13" t="s">
        <v>434</v>
      </c>
      <c r="B122" s="13" t="s">
        <v>149</v>
      </c>
      <c r="C122" s="12"/>
      <c r="E122" s="13" t="s">
        <v>236</v>
      </c>
      <c r="F122" s="13" t="s">
        <v>149</v>
      </c>
      <c r="G122" s="12"/>
    </row>
    <row r="123" spans="1:7" x14ac:dyDescent="0.25">
      <c r="A123" s="13" t="s">
        <v>435</v>
      </c>
      <c r="B123" s="13" t="s">
        <v>149</v>
      </c>
      <c r="C123" s="12"/>
      <c r="E123" s="13" t="s">
        <v>422</v>
      </c>
      <c r="F123" s="13" t="s">
        <v>149</v>
      </c>
      <c r="G123" s="12"/>
    </row>
    <row r="124" spans="1:7" x14ac:dyDescent="0.25">
      <c r="A124" s="13" t="s">
        <v>355</v>
      </c>
      <c r="B124" s="13" t="s">
        <v>149</v>
      </c>
      <c r="C124" s="12"/>
      <c r="E124" s="13" t="s">
        <v>247</v>
      </c>
      <c r="F124" s="13" t="s">
        <v>149</v>
      </c>
      <c r="G124" s="12"/>
    </row>
    <row r="125" spans="1:7" x14ac:dyDescent="0.25">
      <c r="A125" s="13" t="s">
        <v>270</v>
      </c>
      <c r="B125" s="13" t="s">
        <v>149</v>
      </c>
      <c r="C125" s="12"/>
      <c r="E125" s="13">
        <v>2352</v>
      </c>
      <c r="F125" s="13" t="s">
        <v>149</v>
      </c>
      <c r="G125" s="12"/>
    </row>
    <row r="126" spans="1:7" x14ac:dyDescent="0.25">
      <c r="A126" s="13" t="s">
        <v>259</v>
      </c>
      <c r="B126" s="13" t="s">
        <v>149</v>
      </c>
      <c r="C126" s="12"/>
      <c r="E126" s="13" t="s">
        <v>252</v>
      </c>
      <c r="F126" s="13" t="s">
        <v>149</v>
      </c>
      <c r="G126" s="12"/>
    </row>
    <row r="127" spans="1:7" x14ac:dyDescent="0.25">
      <c r="A127" s="13" t="s">
        <v>272</v>
      </c>
      <c r="B127" s="13" t="s">
        <v>149</v>
      </c>
      <c r="C127" s="12"/>
      <c r="E127" s="13" t="s">
        <v>336</v>
      </c>
      <c r="F127" s="13" t="s">
        <v>149</v>
      </c>
      <c r="G127" s="12"/>
    </row>
    <row r="128" spans="1:7" x14ac:dyDescent="0.25">
      <c r="A128" s="13" t="s">
        <v>150</v>
      </c>
      <c r="B128" s="13" t="s">
        <v>149</v>
      </c>
      <c r="C128" s="12"/>
      <c r="E128" s="13" t="s">
        <v>390</v>
      </c>
      <c r="F128" s="13" t="s">
        <v>149</v>
      </c>
      <c r="G128" s="12"/>
    </row>
    <row r="129" spans="1:8" x14ac:dyDescent="0.25">
      <c r="A129" s="41" t="s">
        <v>290</v>
      </c>
      <c r="B129" s="41" t="s">
        <v>149</v>
      </c>
      <c r="C129" s="12" t="s">
        <v>426</v>
      </c>
      <c r="E129" s="41" t="s">
        <v>258</v>
      </c>
      <c r="F129" s="41" t="s">
        <v>149</v>
      </c>
      <c r="G129" s="12" t="s">
        <v>426</v>
      </c>
    </row>
    <row r="130" spans="1:8" x14ac:dyDescent="0.25">
      <c r="A130" s="13" t="s">
        <v>436</v>
      </c>
      <c r="B130" s="13" t="s">
        <v>149</v>
      </c>
      <c r="C130" s="12"/>
      <c r="E130" s="13" t="s">
        <v>261</v>
      </c>
      <c r="F130" s="13" t="s">
        <v>149</v>
      </c>
      <c r="G130" s="12"/>
    </row>
    <row r="131" spans="1:8" x14ac:dyDescent="0.25">
      <c r="A131" s="41" t="s">
        <v>271</v>
      </c>
      <c r="B131" s="41" t="s">
        <v>149</v>
      </c>
      <c r="C131" s="12" t="s">
        <v>426</v>
      </c>
      <c r="E131" s="13" t="s">
        <v>253</v>
      </c>
      <c r="F131" s="13" t="s">
        <v>149</v>
      </c>
      <c r="G131" s="12"/>
    </row>
    <row r="132" spans="1:8" x14ac:dyDescent="0.25">
      <c r="A132" s="41" t="s">
        <v>282</v>
      </c>
      <c r="B132" s="41" t="s">
        <v>149</v>
      </c>
      <c r="C132" s="12" t="s">
        <v>426</v>
      </c>
      <c r="E132" s="13" t="s">
        <v>265</v>
      </c>
      <c r="F132" s="13" t="s">
        <v>149</v>
      </c>
      <c r="G132" s="12"/>
    </row>
    <row r="133" spans="1:8" x14ac:dyDescent="0.25">
      <c r="A133" s="28" t="s">
        <v>356</v>
      </c>
      <c r="B133" s="28" t="s">
        <v>149</v>
      </c>
      <c r="C133" s="26" t="s">
        <v>320</v>
      </c>
      <c r="E133" s="13" t="s">
        <v>267</v>
      </c>
      <c r="F133" s="13" t="s">
        <v>149</v>
      </c>
      <c r="G133" s="12"/>
    </row>
    <row r="134" spans="1:8" x14ac:dyDescent="0.25">
      <c r="A134" s="41" t="s">
        <v>359</v>
      </c>
      <c r="B134" s="41" t="s">
        <v>149</v>
      </c>
      <c r="C134" s="12" t="s">
        <v>426</v>
      </c>
      <c r="E134" s="13" t="s">
        <v>338</v>
      </c>
      <c r="F134" s="13" t="s">
        <v>149</v>
      </c>
      <c r="G134" s="12"/>
    </row>
    <row r="135" spans="1:8" x14ac:dyDescent="0.25">
      <c r="A135" s="41" t="s">
        <v>365</v>
      </c>
      <c r="B135" s="41" t="s">
        <v>149</v>
      </c>
      <c r="C135" s="12" t="s">
        <v>426</v>
      </c>
      <c r="E135" s="13" t="s">
        <v>392</v>
      </c>
      <c r="F135" s="13" t="s">
        <v>149</v>
      </c>
      <c r="G135" s="12"/>
    </row>
    <row r="136" spans="1:8" x14ac:dyDescent="0.25">
      <c r="A136" s="41" t="s">
        <v>367</v>
      </c>
      <c r="B136" s="41" t="s">
        <v>149</v>
      </c>
      <c r="C136" s="12" t="s">
        <v>426</v>
      </c>
      <c r="E136" s="13" t="s">
        <v>341</v>
      </c>
      <c r="F136" s="13" t="s">
        <v>149</v>
      </c>
      <c r="G136" s="12"/>
    </row>
    <row r="137" spans="1:8" x14ac:dyDescent="0.25">
      <c r="A137" s="41" t="s">
        <v>437</v>
      </c>
      <c r="B137" s="41" t="s">
        <v>149</v>
      </c>
      <c r="C137" s="12" t="s">
        <v>426</v>
      </c>
      <c r="E137" s="13" t="s">
        <v>346</v>
      </c>
      <c r="F137" s="13" t="s">
        <v>149</v>
      </c>
      <c r="G137" s="12"/>
    </row>
    <row r="138" spans="1:8" x14ac:dyDescent="0.25">
      <c r="A138" s="41" t="s">
        <v>438</v>
      </c>
      <c r="B138" s="41" t="s">
        <v>149</v>
      </c>
      <c r="C138" s="12" t="s">
        <v>426</v>
      </c>
      <c r="E138" s="28" t="s">
        <v>430</v>
      </c>
      <c r="F138" s="28" t="s">
        <v>149</v>
      </c>
      <c r="G138" s="12" t="s">
        <v>320</v>
      </c>
    </row>
    <row r="139" spans="1:8" x14ac:dyDescent="0.25">
      <c r="A139" s="18" t="s">
        <v>439</v>
      </c>
      <c r="B139" s="13" t="s">
        <v>149</v>
      </c>
      <c r="C139" s="21" t="s">
        <v>245</v>
      </c>
      <c r="E139" s="13" t="s">
        <v>434</v>
      </c>
      <c r="F139" s="13" t="s">
        <v>149</v>
      </c>
      <c r="G139" s="12"/>
    </row>
    <row r="140" spans="1:8" x14ac:dyDescent="0.25">
      <c r="A140" s="13" t="s">
        <v>369</v>
      </c>
      <c r="B140" s="13" t="s">
        <v>149</v>
      </c>
      <c r="C140" s="12"/>
      <c r="E140" s="13" t="s">
        <v>272</v>
      </c>
      <c r="F140" s="13" t="s">
        <v>149</v>
      </c>
      <c r="G140" s="12"/>
    </row>
    <row r="141" spans="1:8" x14ac:dyDescent="0.25">
      <c r="A141" s="13" t="s">
        <v>440</v>
      </c>
      <c r="B141" s="13" t="s">
        <v>149</v>
      </c>
      <c r="C141" s="12"/>
      <c r="E141" s="13" t="s">
        <v>150</v>
      </c>
      <c r="F141" s="13" t="s">
        <v>149</v>
      </c>
      <c r="G141" s="12"/>
      <c r="H141" s="9"/>
    </row>
    <row r="142" spans="1:8" x14ac:dyDescent="0.25">
      <c r="A142" s="33" t="s">
        <v>371</v>
      </c>
      <c r="B142" s="34" t="s">
        <v>149</v>
      </c>
      <c r="C142" s="35" t="s">
        <v>417</v>
      </c>
      <c r="E142" s="13" t="s">
        <v>290</v>
      </c>
      <c r="F142" s="13" t="s">
        <v>149</v>
      </c>
      <c r="G142" s="12"/>
    </row>
    <row r="143" spans="1:8" x14ac:dyDescent="0.25">
      <c r="A143" s="13" t="s">
        <v>372</v>
      </c>
      <c r="B143" s="13" t="s">
        <v>149</v>
      </c>
      <c r="C143" s="12"/>
      <c r="E143" s="13" t="s">
        <v>436</v>
      </c>
      <c r="F143" s="13" t="s">
        <v>149</v>
      </c>
      <c r="G143" s="12"/>
    </row>
    <row r="144" spans="1:8" x14ac:dyDescent="0.25">
      <c r="A144" s="13" t="s">
        <v>294</v>
      </c>
      <c r="B144" s="13" t="s">
        <v>149</v>
      </c>
      <c r="C144" s="12"/>
      <c r="E144" s="13" t="s">
        <v>271</v>
      </c>
      <c r="F144" s="13" t="s">
        <v>149</v>
      </c>
      <c r="G144" s="12"/>
    </row>
    <row r="145" spans="1:7" x14ac:dyDescent="0.25">
      <c r="A145" s="13" t="s">
        <v>275</v>
      </c>
      <c r="B145" s="13" t="s">
        <v>149</v>
      </c>
      <c r="C145" s="12"/>
      <c r="E145" s="13" t="s">
        <v>282</v>
      </c>
      <c r="F145" s="13" t="s">
        <v>149</v>
      </c>
      <c r="G145" s="12"/>
    </row>
    <row r="146" spans="1:7" x14ac:dyDescent="0.25">
      <c r="A146" s="13" t="s">
        <v>287</v>
      </c>
      <c r="B146" s="13" t="s">
        <v>149</v>
      </c>
      <c r="C146" s="12"/>
      <c r="E146" s="17" t="s">
        <v>356</v>
      </c>
      <c r="F146" s="17" t="s">
        <v>149</v>
      </c>
      <c r="G146" s="26" t="s">
        <v>320</v>
      </c>
    </row>
    <row r="147" spans="1:7" x14ac:dyDescent="0.25">
      <c r="A147" s="41" t="s">
        <v>248</v>
      </c>
      <c r="B147" s="41" t="s">
        <v>149</v>
      </c>
      <c r="C147" s="12" t="s">
        <v>426</v>
      </c>
      <c r="E147" s="17" t="s">
        <v>358</v>
      </c>
      <c r="F147" s="17" t="s">
        <v>149</v>
      </c>
      <c r="G147" s="26" t="s">
        <v>210</v>
      </c>
    </row>
    <row r="148" spans="1:7" x14ac:dyDescent="0.25">
      <c r="A148" s="41" t="s">
        <v>375</v>
      </c>
      <c r="B148" s="41" t="s">
        <v>149</v>
      </c>
      <c r="C148" s="12" t="s">
        <v>426</v>
      </c>
      <c r="E148" s="13" t="s">
        <v>359</v>
      </c>
      <c r="F148" s="13" t="s">
        <v>149</v>
      </c>
      <c r="G148" s="12"/>
    </row>
    <row r="149" spans="1:7" x14ac:dyDescent="0.25">
      <c r="A149" s="13" t="s">
        <v>292</v>
      </c>
      <c r="B149" s="13" t="s">
        <v>149</v>
      </c>
      <c r="C149" s="12"/>
      <c r="E149" s="13" t="s">
        <v>362</v>
      </c>
      <c r="F149" s="13" t="s">
        <v>149</v>
      </c>
      <c r="G149" s="12"/>
    </row>
    <row r="150" spans="1:7" x14ac:dyDescent="0.25">
      <c r="A150" s="13" t="s">
        <v>441</v>
      </c>
      <c r="B150" s="13" t="s">
        <v>149</v>
      </c>
      <c r="C150" s="12"/>
      <c r="E150" s="13" t="s">
        <v>365</v>
      </c>
      <c r="F150" s="13" t="s">
        <v>149</v>
      </c>
      <c r="G150" s="12"/>
    </row>
    <row r="151" spans="1:7" x14ac:dyDescent="0.25">
      <c r="A151" s="13" t="s">
        <v>442</v>
      </c>
      <c r="B151" s="13" t="s">
        <v>149</v>
      </c>
      <c r="C151" s="12"/>
      <c r="E151" s="13" t="s">
        <v>367</v>
      </c>
      <c r="F151" s="13" t="s">
        <v>149</v>
      </c>
      <c r="G151" s="12"/>
    </row>
    <row r="152" spans="1:7" x14ac:dyDescent="0.25">
      <c r="A152" s="13" t="s">
        <v>443</v>
      </c>
      <c r="B152" s="13" t="s">
        <v>149</v>
      </c>
      <c r="C152" s="12"/>
      <c r="E152" s="13" t="s">
        <v>444</v>
      </c>
      <c r="F152" s="13" t="s">
        <v>149</v>
      </c>
      <c r="G152" s="12"/>
    </row>
    <row r="153" spans="1:7" x14ac:dyDescent="0.25">
      <c r="A153" s="13" t="s">
        <v>445</v>
      </c>
      <c r="B153" s="13" t="s">
        <v>149</v>
      </c>
      <c r="C153" s="12"/>
      <c r="E153" s="13" t="s">
        <v>437</v>
      </c>
      <c r="F153" s="13" t="s">
        <v>149</v>
      </c>
      <c r="G153" s="12"/>
    </row>
    <row r="154" spans="1:7" x14ac:dyDescent="0.25">
      <c r="A154" s="13" t="s">
        <v>377</v>
      </c>
      <c r="B154" s="13" t="s">
        <v>149</v>
      </c>
      <c r="C154" s="12"/>
      <c r="E154" s="13" t="s">
        <v>438</v>
      </c>
      <c r="F154" s="13" t="s">
        <v>149</v>
      </c>
      <c r="G154" s="12"/>
    </row>
    <row r="155" spans="1:7" x14ac:dyDescent="0.25">
      <c r="A155" s="13" t="s">
        <v>446</v>
      </c>
      <c r="B155" s="13" t="s">
        <v>149</v>
      </c>
      <c r="C155" s="12"/>
      <c r="E155" s="18" t="s">
        <v>439</v>
      </c>
      <c r="F155" s="13" t="s">
        <v>149</v>
      </c>
      <c r="G155" s="12" t="s">
        <v>245</v>
      </c>
    </row>
    <row r="156" spans="1:7" x14ac:dyDescent="0.25">
      <c r="A156" s="13" t="s">
        <v>286</v>
      </c>
      <c r="B156" s="13" t="s">
        <v>149</v>
      </c>
      <c r="C156" s="12"/>
      <c r="E156" s="13" t="s">
        <v>369</v>
      </c>
      <c r="F156" s="13" t="s">
        <v>149</v>
      </c>
      <c r="G156" s="12"/>
    </row>
    <row r="157" spans="1:7" x14ac:dyDescent="0.25">
      <c r="A157" s="13" t="s">
        <v>304</v>
      </c>
      <c r="B157" s="13" t="s">
        <v>149</v>
      </c>
      <c r="C157" s="12"/>
      <c r="E157" s="13" t="s">
        <v>440</v>
      </c>
      <c r="F157" s="13" t="s">
        <v>149</v>
      </c>
      <c r="G157" s="12"/>
    </row>
    <row r="158" spans="1:7" x14ac:dyDescent="0.25">
      <c r="A158" s="13" t="s">
        <v>296</v>
      </c>
      <c r="B158" s="13" t="s">
        <v>149</v>
      </c>
      <c r="C158" s="12"/>
      <c r="E158" s="13" t="s">
        <v>371</v>
      </c>
      <c r="F158" s="13" t="s">
        <v>149</v>
      </c>
      <c r="G158" s="12"/>
    </row>
    <row r="159" spans="1:7" x14ac:dyDescent="0.25">
      <c r="A159" s="13" t="s">
        <v>447</v>
      </c>
      <c r="B159" s="13" t="s">
        <v>149</v>
      </c>
      <c r="C159" s="12"/>
      <c r="E159" s="13" t="s">
        <v>372</v>
      </c>
      <c r="F159" s="13" t="s">
        <v>149</v>
      </c>
      <c r="G159" s="12"/>
    </row>
    <row r="160" spans="1:7" x14ac:dyDescent="0.25">
      <c r="A160" s="13" t="s">
        <v>382</v>
      </c>
      <c r="B160" s="13" t="s">
        <v>149</v>
      </c>
      <c r="C160" s="12"/>
      <c r="E160" s="13" t="s">
        <v>294</v>
      </c>
      <c r="F160" s="13" t="s">
        <v>149</v>
      </c>
      <c r="G160" s="12"/>
    </row>
    <row r="161" spans="1:7" x14ac:dyDescent="0.25">
      <c r="A161" s="13" t="s">
        <v>300</v>
      </c>
      <c r="B161" s="13" t="s">
        <v>149</v>
      </c>
      <c r="C161" s="12"/>
      <c r="E161" s="13" t="s">
        <v>275</v>
      </c>
      <c r="F161" s="13" t="s">
        <v>149</v>
      </c>
      <c r="G161" s="12"/>
    </row>
    <row r="162" spans="1:7" x14ac:dyDescent="0.25">
      <c r="A162" s="30">
        <v>4104</v>
      </c>
      <c r="B162" s="30" t="s">
        <v>149</v>
      </c>
      <c r="C162" s="12" t="s">
        <v>448</v>
      </c>
      <c r="E162" s="13" t="s">
        <v>287</v>
      </c>
      <c r="F162" s="13" t="s">
        <v>149</v>
      </c>
      <c r="G162" s="12"/>
    </row>
    <row r="163" spans="1:7" x14ac:dyDescent="0.25">
      <c r="A163" s="30">
        <v>4103</v>
      </c>
      <c r="B163" s="30" t="s">
        <v>149</v>
      </c>
      <c r="C163" s="12" t="s">
        <v>344</v>
      </c>
      <c r="E163" s="41" t="s">
        <v>248</v>
      </c>
      <c r="F163" s="41" t="s">
        <v>149</v>
      </c>
      <c r="G163" s="12" t="s">
        <v>426</v>
      </c>
    </row>
    <row r="164" spans="1:7" x14ac:dyDescent="0.25">
      <c r="A164" s="25">
        <v>4201</v>
      </c>
      <c r="B164" s="25" t="s">
        <v>149</v>
      </c>
      <c r="C164" s="26" t="s">
        <v>299</v>
      </c>
      <c r="E164" s="13" t="s">
        <v>292</v>
      </c>
      <c r="F164" s="13" t="s">
        <v>149</v>
      </c>
      <c r="G164" s="12"/>
    </row>
    <row r="165" spans="1:7" x14ac:dyDescent="0.25">
      <c r="A165" s="25">
        <v>4202</v>
      </c>
      <c r="B165" s="25" t="s">
        <v>149</v>
      </c>
      <c r="C165" s="26" t="s">
        <v>299</v>
      </c>
      <c r="E165" s="13" t="s">
        <v>449</v>
      </c>
      <c r="F165" s="13" t="s">
        <v>149</v>
      </c>
      <c r="G165" s="12"/>
    </row>
    <row r="166" spans="1:7" x14ac:dyDescent="0.25">
      <c r="A166" s="25">
        <v>4203</v>
      </c>
      <c r="B166" s="25" t="s">
        <v>149</v>
      </c>
      <c r="C166" s="26" t="s">
        <v>299</v>
      </c>
      <c r="E166" s="13" t="s">
        <v>450</v>
      </c>
      <c r="F166" s="13" t="s">
        <v>149</v>
      </c>
      <c r="G166" s="12"/>
    </row>
    <row r="167" spans="1:7" x14ac:dyDescent="0.25">
      <c r="A167" s="25">
        <v>4204</v>
      </c>
      <c r="B167" s="25" t="s">
        <v>149</v>
      </c>
      <c r="C167" s="26" t="s">
        <v>299</v>
      </c>
      <c r="E167" s="13" t="s">
        <v>441</v>
      </c>
      <c r="F167" s="13" t="s">
        <v>149</v>
      </c>
      <c r="G167" s="12"/>
    </row>
    <row r="168" spans="1:7" x14ac:dyDescent="0.25">
      <c r="A168" s="25">
        <v>4205</v>
      </c>
      <c r="B168" s="25" t="s">
        <v>149</v>
      </c>
      <c r="C168" s="26" t="s">
        <v>299</v>
      </c>
      <c r="E168" s="13" t="s">
        <v>442</v>
      </c>
      <c r="F168" s="13" t="s">
        <v>149</v>
      </c>
      <c r="G168" s="12"/>
    </row>
    <row r="169" spans="1:7" x14ac:dyDescent="0.25">
      <c r="A169" s="25">
        <v>4206</v>
      </c>
      <c r="B169" s="25" t="s">
        <v>149</v>
      </c>
      <c r="C169" s="26" t="s">
        <v>299</v>
      </c>
      <c r="E169" s="13" t="s">
        <v>451</v>
      </c>
      <c r="F169" s="13" t="s">
        <v>149</v>
      </c>
      <c r="G169" s="12"/>
    </row>
    <row r="170" spans="1:7" x14ac:dyDescent="0.25">
      <c r="A170" s="43" t="s">
        <v>452</v>
      </c>
      <c r="B170" s="25" t="s">
        <v>149</v>
      </c>
      <c r="C170" s="26" t="s">
        <v>299</v>
      </c>
      <c r="E170" s="13" t="s">
        <v>443</v>
      </c>
      <c r="F170" s="13" t="s">
        <v>149</v>
      </c>
      <c r="G170" s="12"/>
    </row>
    <row r="171" spans="1:7" x14ac:dyDescent="0.25">
      <c r="A171" s="13" t="s">
        <v>318</v>
      </c>
      <c r="B171" s="13" t="s">
        <v>149</v>
      </c>
      <c r="C171" s="12"/>
      <c r="E171" s="13" t="s">
        <v>445</v>
      </c>
      <c r="F171" s="13" t="s">
        <v>149</v>
      </c>
      <c r="G171" s="12"/>
    </row>
    <row r="172" spans="1:7" x14ac:dyDescent="0.25">
      <c r="A172" s="13" t="s">
        <v>254</v>
      </c>
      <c r="B172" s="13" t="s">
        <v>149</v>
      </c>
      <c r="C172" s="12"/>
      <c r="E172" s="13" t="s">
        <v>377</v>
      </c>
      <c r="F172" s="13" t="s">
        <v>149</v>
      </c>
      <c r="G172" s="12"/>
    </row>
    <row r="173" spans="1:7" x14ac:dyDescent="0.25">
      <c r="A173" s="13" t="s">
        <v>226</v>
      </c>
      <c r="B173" s="13" t="s">
        <v>453</v>
      </c>
      <c r="C173" s="12"/>
      <c r="E173" s="13" t="s">
        <v>446</v>
      </c>
      <c r="F173" s="13" t="s">
        <v>149</v>
      </c>
      <c r="G173" s="12"/>
    </row>
    <row r="174" spans="1:7" x14ac:dyDescent="0.25">
      <c r="A174" s="13" t="s">
        <v>233</v>
      </c>
      <c r="B174" s="13" t="s">
        <v>453</v>
      </c>
      <c r="C174" s="12"/>
      <c r="E174" s="13" t="s">
        <v>454</v>
      </c>
      <c r="F174" s="13" t="s">
        <v>149</v>
      </c>
      <c r="G174" s="12"/>
    </row>
    <row r="175" spans="1:7" x14ac:dyDescent="0.25">
      <c r="A175" s="13" t="s">
        <v>192</v>
      </c>
      <c r="B175" s="13" t="s">
        <v>453</v>
      </c>
      <c r="C175" s="12"/>
      <c r="E175" s="13" t="s">
        <v>455</v>
      </c>
      <c r="F175" s="13" t="s">
        <v>149</v>
      </c>
      <c r="G175" s="12"/>
    </row>
    <row r="176" spans="1:7" x14ac:dyDescent="0.25">
      <c r="A176" s="13" t="s">
        <v>204</v>
      </c>
      <c r="B176" s="13" t="s">
        <v>453</v>
      </c>
      <c r="C176" s="12"/>
      <c r="E176" s="13" t="s">
        <v>379</v>
      </c>
      <c r="F176" s="13" t="s">
        <v>149</v>
      </c>
      <c r="G176" s="12"/>
    </row>
    <row r="177" spans="1:7" x14ac:dyDescent="0.25">
      <c r="A177" s="13" t="s">
        <v>231</v>
      </c>
      <c r="B177" s="13" t="s">
        <v>453</v>
      </c>
      <c r="C177" s="12"/>
      <c r="E177" s="13" t="s">
        <v>286</v>
      </c>
      <c r="F177" s="13" t="s">
        <v>149</v>
      </c>
      <c r="G177" s="12"/>
    </row>
    <row r="178" spans="1:7" x14ac:dyDescent="0.25">
      <c r="A178" s="13" t="s">
        <v>303</v>
      </c>
      <c r="B178" s="13" t="s">
        <v>453</v>
      </c>
      <c r="C178" s="12"/>
      <c r="E178" s="13" t="s">
        <v>304</v>
      </c>
      <c r="F178" s="13" t="s">
        <v>149</v>
      </c>
      <c r="G178" s="12"/>
    </row>
    <row r="179" spans="1:7" x14ac:dyDescent="0.25">
      <c r="A179" s="13" t="s">
        <v>217</v>
      </c>
      <c r="B179" s="13" t="s">
        <v>453</v>
      </c>
      <c r="C179" s="12"/>
      <c r="E179" s="13" t="s">
        <v>296</v>
      </c>
      <c r="F179" s="13" t="s">
        <v>149</v>
      </c>
      <c r="G179" s="12"/>
    </row>
    <row r="180" spans="1:7" x14ac:dyDescent="0.25">
      <c r="A180" s="13" t="s">
        <v>456</v>
      </c>
      <c r="B180" s="13" t="s">
        <v>453</v>
      </c>
      <c r="C180" s="12"/>
      <c r="E180" s="13" t="s">
        <v>382</v>
      </c>
      <c r="F180" s="13" t="s">
        <v>149</v>
      </c>
      <c r="G180" s="12"/>
    </row>
    <row r="181" spans="1:7" x14ac:dyDescent="0.25">
      <c r="A181" s="13" t="s">
        <v>457</v>
      </c>
      <c r="B181" s="13" t="s">
        <v>453</v>
      </c>
      <c r="C181" s="12"/>
      <c r="E181" s="13" t="s">
        <v>410</v>
      </c>
      <c r="F181" s="13" t="s">
        <v>149</v>
      </c>
      <c r="G181" s="12"/>
    </row>
    <row r="182" spans="1:7" x14ac:dyDescent="0.25">
      <c r="A182" s="13" t="s">
        <v>458</v>
      </c>
      <c r="B182" s="13" t="s">
        <v>453</v>
      </c>
      <c r="C182" s="12"/>
      <c r="E182" s="13" t="s">
        <v>411</v>
      </c>
      <c r="F182" s="13" t="s">
        <v>149</v>
      </c>
      <c r="G182" s="12"/>
    </row>
    <row r="183" spans="1:7" x14ac:dyDescent="0.25">
      <c r="A183" s="13" t="s">
        <v>339</v>
      </c>
      <c r="B183" s="13" t="s">
        <v>453</v>
      </c>
      <c r="C183" s="12"/>
      <c r="E183" s="13" t="s">
        <v>311</v>
      </c>
      <c r="F183" s="13" t="s">
        <v>149</v>
      </c>
      <c r="G183" s="12"/>
    </row>
    <row r="184" spans="1:7" x14ac:dyDescent="0.25">
      <c r="A184" s="13" t="s">
        <v>459</v>
      </c>
      <c r="B184" s="13" t="s">
        <v>453</v>
      </c>
      <c r="C184" s="12"/>
      <c r="E184" s="13" t="s">
        <v>300</v>
      </c>
      <c r="F184" s="13" t="s">
        <v>149</v>
      </c>
      <c r="G184" s="12"/>
    </row>
    <row r="185" spans="1:7" x14ac:dyDescent="0.25">
      <c r="A185" s="13" t="s">
        <v>460</v>
      </c>
      <c r="B185" s="13" t="s">
        <v>453</v>
      </c>
      <c r="C185" s="12"/>
      <c r="E185" s="13" t="s">
        <v>295</v>
      </c>
      <c r="F185" s="13" t="s">
        <v>149</v>
      </c>
      <c r="G185" s="12"/>
    </row>
    <row r="186" spans="1:7" x14ac:dyDescent="0.25">
      <c r="A186" s="13" t="s">
        <v>347</v>
      </c>
      <c r="B186" s="13" t="s">
        <v>453</v>
      </c>
      <c r="C186" s="12"/>
      <c r="E186" s="41">
        <v>4103</v>
      </c>
      <c r="F186" s="41" t="s">
        <v>149</v>
      </c>
      <c r="G186" s="44" t="s">
        <v>426</v>
      </c>
    </row>
    <row r="187" spans="1:7" x14ac:dyDescent="0.25">
      <c r="A187" s="13" t="s">
        <v>349</v>
      </c>
      <c r="B187" s="13" t="s">
        <v>453</v>
      </c>
      <c r="C187" s="12"/>
      <c r="E187" s="13" t="s">
        <v>307</v>
      </c>
      <c r="F187" s="13" t="s">
        <v>149</v>
      </c>
      <c r="G187" s="12"/>
    </row>
    <row r="188" spans="1:7" x14ac:dyDescent="0.25">
      <c r="A188" s="13" t="s">
        <v>461</v>
      </c>
      <c r="B188" s="13" t="s">
        <v>453</v>
      </c>
      <c r="C188" s="12"/>
      <c r="E188" s="13" t="s">
        <v>383</v>
      </c>
      <c r="F188" s="13" t="s">
        <v>149</v>
      </c>
      <c r="G188" s="12"/>
    </row>
    <row r="189" spans="1:7" x14ac:dyDescent="0.25">
      <c r="A189" s="13" t="s">
        <v>462</v>
      </c>
      <c r="B189" s="13" t="s">
        <v>453</v>
      </c>
      <c r="C189" s="12"/>
      <c r="E189" s="17" t="s">
        <v>384</v>
      </c>
      <c r="F189" s="17" t="s">
        <v>149</v>
      </c>
      <c r="G189" s="12"/>
    </row>
    <row r="190" spans="1:7" x14ac:dyDescent="0.25">
      <c r="A190" s="13" t="s">
        <v>360</v>
      </c>
      <c r="B190" s="13" t="s">
        <v>453</v>
      </c>
      <c r="C190" s="12"/>
      <c r="E190" s="13" t="s">
        <v>386</v>
      </c>
      <c r="F190" s="13" t="s">
        <v>149</v>
      </c>
      <c r="G190" s="12"/>
    </row>
    <row r="191" spans="1:7" x14ac:dyDescent="0.25">
      <c r="A191" s="13" t="s">
        <v>314</v>
      </c>
      <c r="B191" s="13" t="s">
        <v>453</v>
      </c>
      <c r="C191" s="12"/>
      <c r="E191" s="13" t="s">
        <v>388</v>
      </c>
      <c r="F191" s="13" t="s">
        <v>149</v>
      </c>
      <c r="G191" s="12"/>
    </row>
    <row r="192" spans="1:7" x14ac:dyDescent="0.25">
      <c r="A192" s="13" t="s">
        <v>395</v>
      </c>
      <c r="B192" s="13" t="s">
        <v>453</v>
      </c>
      <c r="C192" s="12"/>
      <c r="E192" s="25">
        <v>4201</v>
      </c>
      <c r="F192" s="25" t="s">
        <v>149</v>
      </c>
      <c r="G192" s="26" t="s">
        <v>299</v>
      </c>
    </row>
    <row r="193" spans="1:7" x14ac:dyDescent="0.25">
      <c r="A193" s="13" t="s">
        <v>397</v>
      </c>
      <c r="B193" s="13" t="s">
        <v>453</v>
      </c>
      <c r="C193" s="12"/>
      <c r="E193" s="25">
        <v>4202</v>
      </c>
      <c r="F193" s="25" t="s">
        <v>149</v>
      </c>
      <c r="G193" s="26" t="s">
        <v>299</v>
      </c>
    </row>
    <row r="194" spans="1:7" x14ac:dyDescent="0.25">
      <c r="A194" s="13" t="s">
        <v>297</v>
      </c>
      <c r="B194" s="13" t="s">
        <v>453</v>
      </c>
      <c r="C194" s="12"/>
      <c r="E194" s="25">
        <v>4203</v>
      </c>
      <c r="F194" s="25" t="s">
        <v>149</v>
      </c>
      <c r="G194" s="26" t="s">
        <v>299</v>
      </c>
    </row>
    <row r="195" spans="1:7" x14ac:dyDescent="0.25">
      <c r="A195" s="13" t="s">
        <v>463</v>
      </c>
      <c r="B195" s="13" t="s">
        <v>453</v>
      </c>
      <c r="C195" s="12"/>
      <c r="E195" s="25">
        <v>4204</v>
      </c>
      <c r="F195" s="25" t="s">
        <v>149</v>
      </c>
      <c r="G195" s="26" t="s">
        <v>299</v>
      </c>
    </row>
    <row r="196" spans="1:7" x14ac:dyDescent="0.25">
      <c r="A196" s="13" t="s">
        <v>464</v>
      </c>
      <c r="B196" s="13" t="s">
        <v>453</v>
      </c>
      <c r="C196" s="12"/>
      <c r="E196" s="25">
        <v>4205</v>
      </c>
      <c r="F196" s="25" t="s">
        <v>149</v>
      </c>
      <c r="G196" s="26" t="s">
        <v>299</v>
      </c>
    </row>
    <row r="197" spans="1:7" x14ac:dyDescent="0.25">
      <c r="A197" s="13" t="s">
        <v>354</v>
      </c>
      <c r="B197" s="13" t="s">
        <v>453</v>
      </c>
      <c r="C197" s="12"/>
      <c r="E197" s="25">
        <v>4206</v>
      </c>
      <c r="F197" s="25" t="s">
        <v>149</v>
      </c>
      <c r="G197" s="26" t="s">
        <v>299</v>
      </c>
    </row>
    <row r="198" spans="1:7" x14ac:dyDescent="0.25">
      <c r="A198" s="13" t="s">
        <v>402</v>
      </c>
      <c r="B198" s="13" t="s">
        <v>453</v>
      </c>
      <c r="C198" s="12"/>
      <c r="E198" s="43" t="s">
        <v>452</v>
      </c>
      <c r="F198" s="25" t="s">
        <v>149</v>
      </c>
      <c r="G198" s="26" t="s">
        <v>299</v>
      </c>
    </row>
    <row r="199" spans="1:7" x14ac:dyDescent="0.25">
      <c r="A199" s="13" t="s">
        <v>414</v>
      </c>
      <c r="B199" s="13" t="s">
        <v>453</v>
      </c>
      <c r="C199" s="12"/>
      <c r="E199" s="13" t="s">
        <v>318</v>
      </c>
      <c r="F199" s="13" t="s">
        <v>149</v>
      </c>
      <c r="G199" s="12"/>
    </row>
    <row r="200" spans="1:7" x14ac:dyDescent="0.25">
      <c r="A200" s="13" t="s">
        <v>465</v>
      </c>
      <c r="B200" s="13" t="s">
        <v>453</v>
      </c>
      <c r="C200" s="12"/>
      <c r="E200" s="13" t="s">
        <v>254</v>
      </c>
      <c r="F200" s="13" t="s">
        <v>149</v>
      </c>
      <c r="G200" s="12"/>
    </row>
    <row r="201" spans="1:7" x14ac:dyDescent="0.25">
      <c r="A201" s="13" t="s">
        <v>328</v>
      </c>
      <c r="B201" s="13" t="s">
        <v>453</v>
      </c>
      <c r="C201" s="12"/>
      <c r="E201" s="13" t="s">
        <v>323</v>
      </c>
      <c r="F201" s="13" t="s">
        <v>148</v>
      </c>
      <c r="G201" s="12"/>
    </row>
    <row r="202" spans="1:7" x14ac:dyDescent="0.25">
      <c r="A202" s="13" t="s">
        <v>381</v>
      </c>
      <c r="B202" s="13" t="s">
        <v>453</v>
      </c>
      <c r="C202" s="12"/>
      <c r="E202" s="17" t="s">
        <v>331</v>
      </c>
      <c r="F202" s="17" t="s">
        <v>148</v>
      </c>
      <c r="G202" s="26" t="s">
        <v>332</v>
      </c>
    </row>
    <row r="203" spans="1:7" x14ac:dyDescent="0.25">
      <c r="A203" s="13" t="s">
        <v>466</v>
      </c>
      <c r="B203" s="13" t="s">
        <v>453</v>
      </c>
      <c r="C203" s="12"/>
      <c r="E203" s="17" t="s">
        <v>333</v>
      </c>
      <c r="F203" s="17" t="s">
        <v>148</v>
      </c>
      <c r="G203" s="26" t="s">
        <v>332</v>
      </c>
    </row>
    <row r="204" spans="1:7" x14ac:dyDescent="0.25">
      <c r="A204" s="17" t="s">
        <v>358</v>
      </c>
      <c r="B204" s="17" t="s">
        <v>453</v>
      </c>
      <c r="C204" s="26" t="s">
        <v>210</v>
      </c>
      <c r="E204" s="13" t="s">
        <v>467</v>
      </c>
      <c r="F204" s="13" t="s">
        <v>148</v>
      </c>
      <c r="G204" s="12"/>
    </row>
    <row r="205" spans="1:7" x14ac:dyDescent="0.25">
      <c r="A205" s="13" t="s">
        <v>362</v>
      </c>
      <c r="B205" s="13" t="s">
        <v>453</v>
      </c>
      <c r="C205" s="12"/>
      <c r="E205" s="13">
        <v>1860</v>
      </c>
      <c r="F205" s="13" t="s">
        <v>148</v>
      </c>
      <c r="G205" s="12" t="s">
        <v>468</v>
      </c>
    </row>
    <row r="206" spans="1:7" x14ac:dyDescent="0.25">
      <c r="A206" s="41" t="s">
        <v>444</v>
      </c>
      <c r="B206" s="41" t="s">
        <v>453</v>
      </c>
      <c r="C206" s="12" t="s">
        <v>426</v>
      </c>
      <c r="E206" s="23">
        <v>2354</v>
      </c>
      <c r="F206" s="23" t="s">
        <v>148</v>
      </c>
      <c r="G206" s="35" t="s">
        <v>417</v>
      </c>
    </row>
    <row r="207" spans="1:7" x14ac:dyDescent="0.25">
      <c r="A207" s="13" t="s">
        <v>449</v>
      </c>
      <c r="B207" s="13" t="s">
        <v>453</v>
      </c>
      <c r="C207" s="12"/>
      <c r="E207" s="41" t="s">
        <v>469</v>
      </c>
      <c r="F207" s="41" t="s">
        <v>148</v>
      </c>
      <c r="G207" s="12" t="s">
        <v>426</v>
      </c>
    </row>
    <row r="208" spans="1:7" x14ac:dyDescent="0.25">
      <c r="A208" s="13" t="s">
        <v>450</v>
      </c>
      <c r="B208" s="13" t="s">
        <v>453</v>
      </c>
      <c r="C208" s="12"/>
      <c r="E208" s="13" t="s">
        <v>470</v>
      </c>
      <c r="F208" s="13" t="s">
        <v>148</v>
      </c>
      <c r="G208" s="12"/>
    </row>
    <row r="209" spans="1:7" x14ac:dyDescent="0.25">
      <c r="A209" s="13" t="s">
        <v>451</v>
      </c>
      <c r="B209" s="13" t="s">
        <v>453</v>
      </c>
      <c r="C209" s="12"/>
      <c r="E209" s="23">
        <v>3350</v>
      </c>
      <c r="F209" s="23" t="s">
        <v>148</v>
      </c>
      <c r="G209" s="35" t="s">
        <v>417</v>
      </c>
    </row>
    <row r="210" spans="1:7" x14ac:dyDescent="0.25">
      <c r="A210" s="13" t="s">
        <v>379</v>
      </c>
      <c r="B210" s="13" t="s">
        <v>453</v>
      </c>
      <c r="C210" s="12"/>
      <c r="E210" s="13" t="s">
        <v>348</v>
      </c>
      <c r="F210" s="13" t="s">
        <v>148</v>
      </c>
      <c r="G210" s="12"/>
    </row>
    <row r="211" spans="1:7" x14ac:dyDescent="0.25">
      <c r="A211" s="13" t="s">
        <v>471</v>
      </c>
      <c r="B211" s="13" t="s">
        <v>472</v>
      </c>
      <c r="C211" s="12"/>
      <c r="E211" s="13" t="s">
        <v>431</v>
      </c>
      <c r="F211" s="13" t="s">
        <v>148</v>
      </c>
      <c r="G211" s="12"/>
    </row>
    <row r="212" spans="1:7" x14ac:dyDescent="0.25">
      <c r="A212" s="13" t="s">
        <v>473</v>
      </c>
      <c r="B212" s="13" t="s">
        <v>472</v>
      </c>
      <c r="C212" s="12"/>
      <c r="E212" s="13" t="s">
        <v>474</v>
      </c>
      <c r="F212" s="13" t="s">
        <v>148</v>
      </c>
      <c r="G212" s="12"/>
    </row>
    <row r="213" spans="1:7" x14ac:dyDescent="0.25">
      <c r="A213" s="13" t="s">
        <v>475</v>
      </c>
      <c r="B213" s="13" t="s">
        <v>472</v>
      </c>
      <c r="C213" s="12"/>
      <c r="E213" s="13" t="s">
        <v>351</v>
      </c>
      <c r="F213" s="13" t="s">
        <v>148</v>
      </c>
      <c r="G213" s="12"/>
    </row>
    <row r="214" spans="1:7" x14ac:dyDescent="0.25">
      <c r="A214" s="13" t="s">
        <v>476</v>
      </c>
      <c r="B214" s="13" t="s">
        <v>472</v>
      </c>
      <c r="C214" s="12"/>
      <c r="E214" s="13" t="s">
        <v>433</v>
      </c>
      <c r="F214" s="13" t="s">
        <v>148</v>
      </c>
      <c r="G214" s="12"/>
    </row>
    <row r="215" spans="1:7" x14ac:dyDescent="0.25">
      <c r="A215" s="13" t="s">
        <v>477</v>
      </c>
      <c r="B215" s="13" t="s">
        <v>472</v>
      </c>
      <c r="C215" s="12"/>
      <c r="E215" s="13" t="s">
        <v>352</v>
      </c>
      <c r="F215" s="13" t="s">
        <v>148</v>
      </c>
      <c r="G215" s="12"/>
    </row>
    <row r="216" spans="1:7" x14ac:dyDescent="0.25">
      <c r="A216" s="13" t="s">
        <v>478</v>
      </c>
      <c r="B216" s="13" t="s">
        <v>472</v>
      </c>
      <c r="C216" s="12"/>
      <c r="E216" s="13" t="s">
        <v>435</v>
      </c>
      <c r="F216" s="13" t="s">
        <v>148</v>
      </c>
      <c r="G216" s="12"/>
    </row>
    <row r="217" spans="1:7" x14ac:dyDescent="0.25">
      <c r="A217" s="13" t="s">
        <v>479</v>
      </c>
      <c r="B217" s="13" t="s">
        <v>472</v>
      </c>
      <c r="C217" s="12"/>
      <c r="E217" s="13" t="s">
        <v>355</v>
      </c>
      <c r="F217" s="13" t="s">
        <v>148</v>
      </c>
      <c r="G217" s="12"/>
    </row>
    <row r="218" spans="1:7" x14ac:dyDescent="0.25">
      <c r="A218" s="13" t="s">
        <v>263</v>
      </c>
      <c r="B218" s="13" t="s">
        <v>472</v>
      </c>
      <c r="C218" s="12"/>
      <c r="E218" s="13" t="s">
        <v>270</v>
      </c>
      <c r="F218" s="13" t="s">
        <v>148</v>
      </c>
      <c r="G218" s="12"/>
    </row>
    <row r="219" spans="1:7" x14ac:dyDescent="0.25">
      <c r="A219" s="13" t="s">
        <v>194</v>
      </c>
      <c r="B219" s="13" t="s">
        <v>472</v>
      </c>
      <c r="C219" s="12"/>
      <c r="E219" s="13" t="s">
        <v>259</v>
      </c>
      <c r="F219" s="13" t="s">
        <v>148</v>
      </c>
      <c r="G219" s="12"/>
    </row>
    <row r="220" spans="1:7" x14ac:dyDescent="0.25">
      <c r="A220" s="13" t="s">
        <v>480</v>
      </c>
      <c r="B220" s="13" t="s">
        <v>472</v>
      </c>
      <c r="C220" s="12"/>
      <c r="E220" s="13" t="s">
        <v>398</v>
      </c>
      <c r="F220" s="13" t="s">
        <v>148</v>
      </c>
      <c r="G220" s="12"/>
    </row>
    <row r="221" spans="1:7" x14ac:dyDescent="0.25">
      <c r="A221" s="13" t="s">
        <v>481</v>
      </c>
      <c r="B221" s="13" t="s">
        <v>472</v>
      </c>
      <c r="C221" s="12"/>
      <c r="E221" s="13" t="s">
        <v>370</v>
      </c>
      <c r="F221" s="13" t="s">
        <v>148</v>
      </c>
      <c r="G221" s="12"/>
    </row>
    <row r="222" spans="1:7" x14ac:dyDescent="0.25">
      <c r="A222" s="13" t="s">
        <v>188</v>
      </c>
      <c r="B222" s="13" t="s">
        <v>472</v>
      </c>
      <c r="C222" s="12"/>
      <c r="E222" s="13" t="s">
        <v>482</v>
      </c>
      <c r="F222" s="13" t="s">
        <v>148</v>
      </c>
      <c r="G222" s="12"/>
    </row>
    <row r="223" spans="1:7" x14ac:dyDescent="0.25">
      <c r="A223" s="13" t="s">
        <v>483</v>
      </c>
      <c r="B223" s="13" t="s">
        <v>472</v>
      </c>
      <c r="C223" s="12"/>
      <c r="E223" s="13" t="s">
        <v>484</v>
      </c>
      <c r="F223" s="13" t="s">
        <v>148</v>
      </c>
      <c r="G223" s="12"/>
    </row>
    <row r="224" spans="1:7" x14ac:dyDescent="0.25">
      <c r="A224" s="13" t="s">
        <v>485</v>
      </c>
      <c r="B224" s="13" t="s">
        <v>472</v>
      </c>
      <c r="C224" s="12"/>
      <c r="E224" s="13" t="s">
        <v>486</v>
      </c>
      <c r="F224" s="13" t="s">
        <v>148</v>
      </c>
      <c r="G224" s="12"/>
    </row>
    <row r="225" spans="1:7" x14ac:dyDescent="0.25">
      <c r="A225" s="13" t="s">
        <v>487</v>
      </c>
      <c r="B225" s="13" t="s">
        <v>472</v>
      </c>
      <c r="C225" s="12"/>
      <c r="E225" s="13" t="s">
        <v>488</v>
      </c>
      <c r="F225" s="13" t="s">
        <v>148</v>
      </c>
      <c r="G225" s="12"/>
    </row>
    <row r="226" spans="1:7" x14ac:dyDescent="0.25">
      <c r="A226" s="13" t="s">
        <v>268</v>
      </c>
      <c r="B226" s="13" t="s">
        <v>472</v>
      </c>
      <c r="C226" s="12"/>
      <c r="E226" s="13" t="s">
        <v>291</v>
      </c>
      <c r="F226" s="13" t="s">
        <v>148</v>
      </c>
      <c r="G226" s="12"/>
    </row>
    <row r="227" spans="1:7" x14ac:dyDescent="0.25">
      <c r="A227" s="13" t="s">
        <v>489</v>
      </c>
      <c r="B227" s="13" t="s">
        <v>472</v>
      </c>
      <c r="C227" s="12"/>
      <c r="E227" s="13" t="s">
        <v>490</v>
      </c>
      <c r="F227" s="13" t="s">
        <v>148</v>
      </c>
      <c r="G227" s="12"/>
    </row>
    <row r="228" spans="1:7" x14ac:dyDescent="0.25">
      <c r="A228" s="13" t="s">
        <v>491</v>
      </c>
      <c r="B228" s="13" t="s">
        <v>472</v>
      </c>
      <c r="C228" s="12"/>
      <c r="E228" s="45" t="s">
        <v>305</v>
      </c>
      <c r="F228" s="45" t="s">
        <v>492</v>
      </c>
      <c r="G228" s="12"/>
    </row>
    <row r="229" spans="1:7" x14ac:dyDescent="0.25">
      <c r="A229" s="13" t="s">
        <v>301</v>
      </c>
      <c r="B229" s="13" t="s">
        <v>472</v>
      </c>
      <c r="C229" s="12"/>
    </row>
    <row r="230" spans="1:7" x14ac:dyDescent="0.25">
      <c r="A230" s="13" t="s">
        <v>308</v>
      </c>
      <c r="B230" s="13" t="s">
        <v>472</v>
      </c>
      <c r="C230" s="12"/>
    </row>
    <row r="231" spans="1:7" x14ac:dyDescent="0.25">
      <c r="A231" s="31" t="s">
        <v>277</v>
      </c>
      <c r="B231" s="31" t="s">
        <v>472</v>
      </c>
      <c r="C231" s="12" t="s">
        <v>210</v>
      </c>
    </row>
    <row r="232" spans="1:7" x14ac:dyDescent="0.25">
      <c r="A232" s="13" t="s">
        <v>493</v>
      </c>
      <c r="B232" s="13" t="s">
        <v>472</v>
      </c>
      <c r="C232" s="12"/>
    </row>
    <row r="233" spans="1:7" x14ac:dyDescent="0.25">
      <c r="A233" s="13" t="s">
        <v>494</v>
      </c>
      <c r="B233" s="13" t="s">
        <v>472</v>
      </c>
      <c r="C233" s="12"/>
    </row>
    <row r="234" spans="1:7" x14ac:dyDescent="0.25">
      <c r="A234" s="28" t="s">
        <v>319</v>
      </c>
      <c r="B234" s="28" t="s">
        <v>472</v>
      </c>
      <c r="C234" s="26" t="s">
        <v>320</v>
      </c>
    </row>
    <row r="235" spans="1:7" x14ac:dyDescent="0.25">
      <c r="A235" s="13" t="s">
        <v>495</v>
      </c>
      <c r="B235" s="13" t="s">
        <v>472</v>
      </c>
      <c r="C235" s="12"/>
    </row>
    <row r="236" spans="1:7" x14ac:dyDescent="0.25">
      <c r="A236" s="13" t="s">
        <v>350</v>
      </c>
      <c r="B236" s="13" t="s">
        <v>472</v>
      </c>
      <c r="C236" s="12"/>
    </row>
    <row r="237" spans="1:7" x14ac:dyDescent="0.25">
      <c r="A237" s="13" t="s">
        <v>496</v>
      </c>
      <c r="B237" s="13" t="s">
        <v>472</v>
      </c>
      <c r="C237" s="12"/>
    </row>
    <row r="238" spans="1:7" x14ac:dyDescent="0.25">
      <c r="A238" s="13" t="s">
        <v>497</v>
      </c>
      <c r="B238" s="13" t="s">
        <v>472</v>
      </c>
      <c r="C238" s="12"/>
    </row>
    <row r="239" spans="1:7" x14ac:dyDescent="0.25">
      <c r="A239" s="13" t="s">
        <v>498</v>
      </c>
      <c r="B239" s="13" t="s">
        <v>472</v>
      </c>
      <c r="C239" s="12"/>
    </row>
    <row r="240" spans="1:7" x14ac:dyDescent="0.25">
      <c r="A240" s="13" t="s">
        <v>499</v>
      </c>
      <c r="B240" s="13" t="s">
        <v>472</v>
      </c>
      <c r="C240" s="12"/>
    </row>
    <row r="241" spans="1:3" x14ac:dyDescent="0.25">
      <c r="A241" s="13" t="s">
        <v>500</v>
      </c>
      <c r="B241" s="13" t="s">
        <v>472</v>
      </c>
      <c r="C241" s="12"/>
    </row>
    <row r="242" spans="1:3" x14ac:dyDescent="0.25">
      <c r="A242" s="13" t="s">
        <v>501</v>
      </c>
      <c r="B242" s="13" t="s">
        <v>472</v>
      </c>
      <c r="C242" s="12"/>
    </row>
    <row r="243" spans="1:3" x14ac:dyDescent="0.25">
      <c r="A243" s="13" t="s">
        <v>502</v>
      </c>
      <c r="B243" s="13" t="s">
        <v>472</v>
      </c>
      <c r="C243" s="12"/>
    </row>
    <row r="244" spans="1:3" x14ac:dyDescent="0.25">
      <c r="A244" s="13" t="s">
        <v>503</v>
      </c>
      <c r="B244" s="13" t="s">
        <v>472</v>
      </c>
      <c r="C244" s="12"/>
    </row>
    <row r="245" spans="1:3" x14ac:dyDescent="0.25">
      <c r="A245" s="13" t="s">
        <v>227</v>
      </c>
      <c r="B245" s="13" t="s">
        <v>472</v>
      </c>
      <c r="C245" s="12"/>
    </row>
    <row r="246" spans="1:3" x14ac:dyDescent="0.25">
      <c r="A246" s="13" t="s">
        <v>220</v>
      </c>
      <c r="B246" s="13" t="s">
        <v>472</v>
      </c>
      <c r="C246" s="12"/>
    </row>
    <row r="247" spans="1:3" x14ac:dyDescent="0.25">
      <c r="A247" s="13" t="s">
        <v>230</v>
      </c>
      <c r="B247" s="13" t="s">
        <v>472</v>
      </c>
      <c r="C247" s="12"/>
    </row>
    <row r="248" spans="1:3" x14ac:dyDescent="0.25">
      <c r="A248" s="13" t="s">
        <v>321</v>
      </c>
      <c r="B248" s="13" t="s">
        <v>472</v>
      </c>
      <c r="C248" s="12"/>
    </row>
    <row r="249" spans="1:3" x14ac:dyDescent="0.25">
      <c r="A249" s="13" t="s">
        <v>234</v>
      </c>
      <c r="B249" s="13" t="s">
        <v>472</v>
      </c>
      <c r="C249" s="12"/>
    </row>
    <row r="250" spans="1:3" x14ac:dyDescent="0.25">
      <c r="A250" s="13" t="s">
        <v>323</v>
      </c>
      <c r="B250" s="13" t="s">
        <v>472</v>
      </c>
      <c r="C250" s="12"/>
    </row>
    <row r="251" spans="1:3" x14ac:dyDescent="0.25">
      <c r="A251" s="13" t="s">
        <v>504</v>
      </c>
      <c r="B251" s="13" t="s">
        <v>472</v>
      </c>
      <c r="C251" s="12"/>
    </row>
    <row r="252" spans="1:3" x14ac:dyDescent="0.25">
      <c r="A252" s="13" t="s">
        <v>505</v>
      </c>
      <c r="B252" s="13" t="s">
        <v>472</v>
      </c>
      <c r="C252" s="12"/>
    </row>
    <row r="253" spans="1:3" x14ac:dyDescent="0.25">
      <c r="A253" s="13" t="s">
        <v>506</v>
      </c>
      <c r="B253" s="13" t="s">
        <v>472</v>
      </c>
      <c r="C253" s="12"/>
    </row>
    <row r="254" spans="1:3" x14ac:dyDescent="0.25">
      <c r="A254" s="13" t="s">
        <v>507</v>
      </c>
      <c r="B254" s="13" t="s">
        <v>472</v>
      </c>
      <c r="C254" s="12"/>
    </row>
    <row r="255" spans="1:3" x14ac:dyDescent="0.25">
      <c r="A255" s="13" t="s">
        <v>508</v>
      </c>
      <c r="B255" s="13" t="s">
        <v>472</v>
      </c>
      <c r="C255" s="12"/>
    </row>
    <row r="256" spans="1:3" x14ac:dyDescent="0.25">
      <c r="A256" s="13" t="s">
        <v>509</v>
      </c>
      <c r="B256" s="13" t="s">
        <v>472</v>
      </c>
      <c r="C256" s="12"/>
    </row>
    <row r="257" spans="1:3" x14ac:dyDescent="0.25">
      <c r="A257" s="13" t="s">
        <v>510</v>
      </c>
      <c r="B257" s="13" t="s">
        <v>472</v>
      </c>
      <c r="C257" s="12"/>
    </row>
    <row r="258" spans="1:3" x14ac:dyDescent="0.25">
      <c r="A258" s="13" t="s">
        <v>511</v>
      </c>
      <c r="B258" s="13" t="s">
        <v>472</v>
      </c>
      <c r="C258" s="12"/>
    </row>
    <row r="259" spans="1:3" x14ac:dyDescent="0.25">
      <c r="A259" s="13" t="s">
        <v>512</v>
      </c>
      <c r="B259" s="13" t="s">
        <v>472</v>
      </c>
      <c r="C259" s="12"/>
    </row>
    <row r="260" spans="1:3" x14ac:dyDescent="0.25">
      <c r="A260" s="13" t="s">
        <v>513</v>
      </c>
      <c r="B260" s="13" t="s">
        <v>472</v>
      </c>
      <c r="C260" s="12"/>
    </row>
    <row r="261" spans="1:3" x14ac:dyDescent="0.25">
      <c r="A261" s="13" t="s">
        <v>514</v>
      </c>
      <c r="B261" s="13" t="s">
        <v>472</v>
      </c>
      <c r="C261" s="12"/>
    </row>
    <row r="262" spans="1:3" x14ac:dyDescent="0.25">
      <c r="A262" s="13" t="s">
        <v>515</v>
      </c>
      <c r="B262" s="13" t="s">
        <v>472</v>
      </c>
      <c r="C262" s="12"/>
    </row>
    <row r="263" spans="1:3" x14ac:dyDescent="0.25">
      <c r="A263" s="13" t="s">
        <v>516</v>
      </c>
      <c r="B263" s="13" t="s">
        <v>472</v>
      </c>
      <c r="C263" s="12"/>
    </row>
    <row r="264" spans="1:3" x14ac:dyDescent="0.25">
      <c r="A264" s="13" t="s">
        <v>517</v>
      </c>
      <c r="B264" s="13" t="s">
        <v>472</v>
      </c>
      <c r="C264" s="12"/>
    </row>
    <row r="265" spans="1:3" x14ac:dyDescent="0.25">
      <c r="A265" s="13" t="s">
        <v>518</v>
      </c>
      <c r="B265" s="13" t="s">
        <v>472</v>
      </c>
      <c r="C265" s="12"/>
    </row>
    <row r="266" spans="1:3" x14ac:dyDescent="0.25">
      <c r="A266" s="13" t="s">
        <v>519</v>
      </c>
      <c r="B266" s="13" t="s">
        <v>472</v>
      </c>
      <c r="C266" s="12"/>
    </row>
    <row r="267" spans="1:3" x14ac:dyDescent="0.25">
      <c r="A267" s="13" t="s">
        <v>520</v>
      </c>
      <c r="B267" s="13" t="s">
        <v>472</v>
      </c>
      <c r="C267" s="12"/>
    </row>
    <row r="268" spans="1:3" x14ac:dyDescent="0.25">
      <c r="A268" s="13" t="s">
        <v>521</v>
      </c>
      <c r="B268" s="13" t="s">
        <v>472</v>
      </c>
      <c r="C268" s="12"/>
    </row>
    <row r="269" spans="1:3" x14ac:dyDescent="0.25">
      <c r="A269" s="13" t="s">
        <v>389</v>
      </c>
      <c r="B269" s="13" t="s">
        <v>472</v>
      </c>
      <c r="C269" s="12"/>
    </row>
    <row r="270" spans="1:3" x14ac:dyDescent="0.25">
      <c r="A270" s="13" t="s">
        <v>258</v>
      </c>
      <c r="B270" s="13" t="s">
        <v>472</v>
      </c>
      <c r="C270" s="12"/>
    </row>
    <row r="271" spans="1:3" x14ac:dyDescent="0.25">
      <c r="A271" s="13" t="s">
        <v>469</v>
      </c>
      <c r="B271" s="13" t="s">
        <v>472</v>
      </c>
      <c r="C271" s="12"/>
    </row>
    <row r="272" spans="1:3" x14ac:dyDescent="0.25">
      <c r="A272" s="13" t="s">
        <v>522</v>
      </c>
      <c r="B272" s="13" t="s">
        <v>472</v>
      </c>
      <c r="C272" s="12"/>
    </row>
    <row r="273" spans="1:3" x14ac:dyDescent="0.25">
      <c r="A273" s="46" t="s">
        <v>470</v>
      </c>
      <c r="B273" s="41" t="s">
        <v>472</v>
      </c>
      <c r="C273" s="12" t="s">
        <v>426</v>
      </c>
    </row>
    <row r="274" spans="1:3" x14ac:dyDescent="0.25">
      <c r="A274" s="13" t="s">
        <v>474</v>
      </c>
      <c r="B274" s="13" t="s">
        <v>472</v>
      </c>
      <c r="C274" s="12"/>
    </row>
    <row r="275" spans="1:3" x14ac:dyDescent="0.25">
      <c r="A275" s="13" t="s">
        <v>523</v>
      </c>
      <c r="B275" s="13" t="s">
        <v>472</v>
      </c>
      <c r="C275" s="12"/>
    </row>
    <row r="276" spans="1:3" x14ac:dyDescent="0.25">
      <c r="A276" s="13" t="s">
        <v>524</v>
      </c>
      <c r="B276" s="13" t="s">
        <v>472</v>
      </c>
      <c r="C276" s="12"/>
    </row>
    <row r="277" spans="1:3" x14ac:dyDescent="0.25">
      <c r="A277" s="13" t="s">
        <v>266</v>
      </c>
      <c r="B277" s="13" t="s">
        <v>472</v>
      </c>
      <c r="C277" s="12"/>
    </row>
    <row r="278" spans="1:3" x14ac:dyDescent="0.25">
      <c r="A278" s="13" t="s">
        <v>361</v>
      </c>
      <c r="B278" s="13" t="s">
        <v>472</v>
      </c>
      <c r="C278" s="12"/>
    </row>
    <row r="279" spans="1:3" x14ac:dyDescent="0.25">
      <c r="A279" s="13" t="s">
        <v>276</v>
      </c>
      <c r="B279" s="13" t="s">
        <v>472</v>
      </c>
      <c r="C279" s="12"/>
    </row>
    <row r="280" spans="1:3" x14ac:dyDescent="0.25">
      <c r="A280" s="13" t="s">
        <v>399</v>
      </c>
      <c r="B280" s="13" t="s">
        <v>472</v>
      </c>
      <c r="C280" s="12"/>
    </row>
    <row r="281" spans="1:3" x14ac:dyDescent="0.25">
      <c r="A281" s="13" t="s">
        <v>274</v>
      </c>
      <c r="B281" s="13" t="s">
        <v>472</v>
      </c>
      <c r="C281" s="12"/>
    </row>
    <row r="282" spans="1:3" x14ac:dyDescent="0.25">
      <c r="A282" s="13" t="s">
        <v>525</v>
      </c>
      <c r="B282" s="13" t="s">
        <v>472</v>
      </c>
      <c r="C282" s="12"/>
    </row>
    <row r="283" spans="1:3" x14ac:dyDescent="0.25">
      <c r="A283" s="13" t="s">
        <v>280</v>
      </c>
      <c r="B283" s="13" t="s">
        <v>472</v>
      </c>
      <c r="C283" s="12"/>
    </row>
    <row r="284" spans="1:3" x14ac:dyDescent="0.25">
      <c r="A284" s="13" t="s">
        <v>285</v>
      </c>
      <c r="B284" s="13" t="s">
        <v>472</v>
      </c>
      <c r="C284" s="12"/>
    </row>
    <row r="285" spans="1:3" x14ac:dyDescent="0.25">
      <c r="A285" s="13" t="s">
        <v>364</v>
      </c>
      <c r="B285" s="13" t="s">
        <v>472</v>
      </c>
      <c r="C285" s="12"/>
    </row>
    <row r="286" spans="1:3" x14ac:dyDescent="0.25">
      <c r="A286" s="13" t="s">
        <v>400</v>
      </c>
      <c r="B286" s="13" t="s">
        <v>472</v>
      </c>
      <c r="C286" s="12"/>
    </row>
    <row r="287" spans="1:3" x14ac:dyDescent="0.25">
      <c r="A287" s="13" t="s">
        <v>526</v>
      </c>
      <c r="B287" s="13" t="s">
        <v>472</v>
      </c>
      <c r="C287" s="12"/>
    </row>
    <row r="288" spans="1:3" x14ac:dyDescent="0.25">
      <c r="A288" s="13" t="s">
        <v>527</v>
      </c>
      <c r="B288" s="13" t="s">
        <v>472</v>
      </c>
      <c r="C288" s="12"/>
    </row>
    <row r="289" spans="1:3" x14ac:dyDescent="0.25">
      <c r="A289" s="13" t="s">
        <v>298</v>
      </c>
      <c r="B289" s="13" t="s">
        <v>472</v>
      </c>
      <c r="C289" s="12"/>
    </row>
    <row r="290" spans="1:3" x14ac:dyDescent="0.25">
      <c r="A290" s="13" t="s">
        <v>528</v>
      </c>
      <c r="B290" s="13" t="s">
        <v>472</v>
      </c>
      <c r="C290" s="12"/>
    </row>
    <row r="291" spans="1:3" x14ac:dyDescent="0.25">
      <c r="A291" s="13" t="s">
        <v>490</v>
      </c>
      <c r="B291" s="13" t="s">
        <v>472</v>
      </c>
      <c r="C291" s="12"/>
    </row>
    <row r="292" spans="1:3" x14ac:dyDescent="0.25">
      <c r="A292" s="13" t="s">
        <v>295</v>
      </c>
      <c r="B292" s="13" t="s">
        <v>472</v>
      </c>
      <c r="C292" s="12"/>
    </row>
    <row r="293" spans="1:3" x14ac:dyDescent="0.25">
      <c r="A293" s="13" t="s">
        <v>317</v>
      </c>
      <c r="B293" s="13" t="s">
        <v>472</v>
      </c>
      <c r="C293" s="12"/>
    </row>
    <row r="294" spans="1:3" x14ac:dyDescent="0.25">
      <c r="A294" s="13" t="s">
        <v>307</v>
      </c>
      <c r="B294" s="13" t="s">
        <v>472</v>
      </c>
      <c r="C294" s="12"/>
    </row>
    <row r="295" spans="1:3" x14ac:dyDescent="0.25">
      <c r="A295" s="13" t="s">
        <v>383</v>
      </c>
      <c r="B295" s="13" t="s">
        <v>472</v>
      </c>
      <c r="C295" s="12"/>
    </row>
    <row r="296" spans="1:3" x14ac:dyDescent="0.25">
      <c r="A296" s="13" t="s">
        <v>386</v>
      </c>
      <c r="B296" s="13" t="s">
        <v>472</v>
      </c>
      <c r="C296" s="12"/>
    </row>
    <row r="297" spans="1:3" x14ac:dyDescent="0.25">
      <c r="A297" s="13" t="s">
        <v>388</v>
      </c>
      <c r="B297" s="13" t="s">
        <v>472</v>
      </c>
      <c r="C297" s="12"/>
    </row>
    <row r="298" spans="1:3" x14ac:dyDescent="0.25">
      <c r="A298" s="13" t="s">
        <v>257</v>
      </c>
      <c r="B298" s="13" t="s">
        <v>148</v>
      </c>
      <c r="C298" s="12"/>
    </row>
    <row r="299" spans="1:3" x14ac:dyDescent="0.25">
      <c r="A299" s="13" t="s">
        <v>264</v>
      </c>
      <c r="B299" s="13" t="s">
        <v>148</v>
      </c>
      <c r="C299" s="12"/>
    </row>
    <row r="300" spans="1:3" x14ac:dyDescent="0.25">
      <c r="A300" s="13" t="s">
        <v>205</v>
      </c>
      <c r="B300" s="13" t="s">
        <v>148</v>
      </c>
      <c r="C300" s="12"/>
    </row>
    <row r="301" spans="1:3" x14ac:dyDescent="0.25">
      <c r="A301" s="13" t="s">
        <v>403</v>
      </c>
      <c r="B301" s="13" t="s">
        <v>148</v>
      </c>
      <c r="C301" s="12"/>
    </row>
    <row r="302" spans="1:3" x14ac:dyDescent="0.25">
      <c r="A302" s="13" t="s">
        <v>206</v>
      </c>
      <c r="B302" s="13" t="s">
        <v>148</v>
      </c>
      <c r="C302" s="12"/>
    </row>
    <row r="303" spans="1:3" x14ac:dyDescent="0.25">
      <c r="A303" s="13" t="s">
        <v>405</v>
      </c>
      <c r="B303" s="13" t="s">
        <v>148</v>
      </c>
      <c r="C303" s="12"/>
    </row>
    <row r="304" spans="1:3" x14ac:dyDescent="0.25">
      <c r="A304" s="13" t="s">
        <v>407</v>
      </c>
      <c r="B304" s="13" t="s">
        <v>148</v>
      </c>
      <c r="C304" s="12"/>
    </row>
    <row r="305" spans="1:3" x14ac:dyDescent="0.25">
      <c r="A305" s="13" t="s">
        <v>409</v>
      </c>
      <c r="B305" s="13" t="s">
        <v>148</v>
      </c>
      <c r="C305" s="12"/>
    </row>
    <row r="306" spans="1:3" x14ac:dyDescent="0.25">
      <c r="A306" s="31" t="s">
        <v>357</v>
      </c>
      <c r="B306" s="31" t="s">
        <v>148</v>
      </c>
      <c r="C306" s="26" t="s">
        <v>210</v>
      </c>
    </row>
    <row r="307" spans="1:3" x14ac:dyDescent="0.25">
      <c r="A307" s="13" t="s">
        <v>310</v>
      </c>
      <c r="B307" s="13" t="s">
        <v>148</v>
      </c>
      <c r="C307" s="12"/>
    </row>
    <row r="308" spans="1:3" x14ac:dyDescent="0.25">
      <c r="A308" s="13" t="s">
        <v>315</v>
      </c>
      <c r="B308" s="13" t="s">
        <v>148</v>
      </c>
      <c r="C308" s="12"/>
    </row>
    <row r="309" spans="1:3" x14ac:dyDescent="0.25">
      <c r="A309" s="31" t="s">
        <v>363</v>
      </c>
      <c r="B309" s="31" t="s">
        <v>148</v>
      </c>
      <c r="C309" s="26" t="s">
        <v>210</v>
      </c>
    </row>
    <row r="310" spans="1:3" x14ac:dyDescent="0.25">
      <c r="A310" s="13" t="s">
        <v>418</v>
      </c>
      <c r="B310" s="13" t="s">
        <v>148</v>
      </c>
      <c r="C310" s="12"/>
    </row>
    <row r="311" spans="1:3" x14ac:dyDescent="0.25">
      <c r="A311" s="13" t="s">
        <v>420</v>
      </c>
      <c r="B311" s="13" t="s">
        <v>148</v>
      </c>
      <c r="C311" s="12"/>
    </row>
    <row r="312" spans="1:3" x14ac:dyDescent="0.25">
      <c r="A312" s="13" t="s">
        <v>366</v>
      </c>
      <c r="B312" s="13" t="s">
        <v>148</v>
      </c>
      <c r="C312" s="12"/>
    </row>
    <row r="313" spans="1:3" x14ac:dyDescent="0.25">
      <c r="A313" s="13" t="s">
        <v>219</v>
      </c>
      <c r="B313" s="13" t="s">
        <v>148</v>
      </c>
      <c r="C313" s="12"/>
    </row>
    <row r="314" spans="1:3" x14ac:dyDescent="0.25">
      <c r="A314" s="13" t="s">
        <v>213</v>
      </c>
      <c r="B314" s="13" t="s">
        <v>148</v>
      </c>
      <c r="C314" s="12"/>
    </row>
    <row r="315" spans="1:3" x14ac:dyDescent="0.25">
      <c r="A315" s="13" t="s">
        <v>423</v>
      </c>
      <c r="B315" s="13" t="s">
        <v>148</v>
      </c>
      <c r="C315" s="12"/>
    </row>
    <row r="316" spans="1:3" x14ac:dyDescent="0.25">
      <c r="A316" s="23" t="s">
        <v>529</v>
      </c>
      <c r="B316" s="23" t="s">
        <v>453</v>
      </c>
      <c r="C316" s="40" t="s">
        <v>530</v>
      </c>
    </row>
    <row r="317" spans="1:3" x14ac:dyDescent="0.25">
      <c r="A317" s="13" t="s">
        <v>378</v>
      </c>
      <c r="B317" s="13" t="s">
        <v>148</v>
      </c>
      <c r="C317" s="12"/>
    </row>
    <row r="318" spans="1:3" x14ac:dyDescent="0.25">
      <c r="A318" s="31" t="s">
        <v>331</v>
      </c>
      <c r="B318" s="31" t="s">
        <v>148</v>
      </c>
      <c r="C318" s="26" t="s">
        <v>332</v>
      </c>
    </row>
    <row r="319" spans="1:3" x14ac:dyDescent="0.25">
      <c r="A319" s="31" t="s">
        <v>333</v>
      </c>
      <c r="B319" s="31" t="s">
        <v>148</v>
      </c>
      <c r="C319" s="26" t="s">
        <v>332</v>
      </c>
    </row>
    <row r="320" spans="1:3" x14ac:dyDescent="0.25">
      <c r="A320" s="13" t="s">
        <v>467</v>
      </c>
      <c r="B320" s="13" t="s">
        <v>148</v>
      </c>
      <c r="C320" s="12"/>
    </row>
    <row r="321" spans="1:3" x14ac:dyDescent="0.25">
      <c r="A321" s="13" t="s">
        <v>246</v>
      </c>
      <c r="B321" s="13" t="s">
        <v>148</v>
      </c>
      <c r="C321" s="12"/>
    </row>
    <row r="322" spans="1:3" x14ac:dyDescent="0.25">
      <c r="A322" s="13" t="s">
        <v>385</v>
      </c>
      <c r="B322" s="13" t="s">
        <v>148</v>
      </c>
      <c r="C322" s="12"/>
    </row>
    <row r="323" spans="1:3" x14ac:dyDescent="0.25">
      <c r="A323" s="13" t="s">
        <v>432</v>
      </c>
      <c r="B323" s="13" t="s">
        <v>148</v>
      </c>
      <c r="C323" s="12"/>
    </row>
    <row r="324" spans="1:3" x14ac:dyDescent="0.25">
      <c r="A324" s="13" t="s">
        <v>387</v>
      </c>
      <c r="B324" s="13" t="s">
        <v>148</v>
      </c>
      <c r="C324" s="12"/>
    </row>
    <row r="325" spans="1:3" x14ac:dyDescent="0.25">
      <c r="A325" s="13">
        <v>1860</v>
      </c>
      <c r="B325" s="13" t="s">
        <v>148</v>
      </c>
      <c r="C325" s="32" t="s">
        <v>468</v>
      </c>
    </row>
    <row r="326" spans="1:3" x14ac:dyDescent="0.25">
      <c r="A326" s="13" t="s">
        <v>253</v>
      </c>
      <c r="B326" s="13" t="s">
        <v>148</v>
      </c>
      <c r="C326" s="12"/>
    </row>
    <row r="327" spans="1:3" x14ac:dyDescent="0.25">
      <c r="A327" s="13" t="s">
        <v>348</v>
      </c>
      <c r="B327" s="13" t="s">
        <v>148</v>
      </c>
      <c r="C327" s="12"/>
    </row>
    <row r="328" spans="1:3" x14ac:dyDescent="0.25">
      <c r="A328" s="13" t="s">
        <v>351</v>
      </c>
      <c r="B328" s="13" t="s">
        <v>148</v>
      </c>
      <c r="C328" s="12"/>
    </row>
    <row r="329" spans="1:3" x14ac:dyDescent="0.25">
      <c r="A329" s="13" t="s">
        <v>352</v>
      </c>
      <c r="B329" s="13" t="s">
        <v>148</v>
      </c>
      <c r="C329" s="12"/>
    </row>
    <row r="330" spans="1:3" x14ac:dyDescent="0.25">
      <c r="A330" s="13" t="s">
        <v>398</v>
      </c>
      <c r="B330" s="13" t="s">
        <v>148</v>
      </c>
      <c r="C330" s="12"/>
    </row>
    <row r="331" spans="1:3" x14ac:dyDescent="0.25">
      <c r="A331" s="13" t="s">
        <v>531</v>
      </c>
      <c r="B331" s="13" t="s">
        <v>148</v>
      </c>
      <c r="C331" s="12"/>
    </row>
    <row r="332" spans="1:3" x14ac:dyDescent="0.25">
      <c r="A332" s="13" t="s">
        <v>532</v>
      </c>
      <c r="B332" s="13" t="s">
        <v>148</v>
      </c>
      <c r="C332" s="12"/>
    </row>
    <row r="333" spans="1:3" x14ac:dyDescent="0.25">
      <c r="A333" s="13" t="s">
        <v>370</v>
      </c>
      <c r="B333" s="13" t="s">
        <v>148</v>
      </c>
      <c r="C333" s="12"/>
    </row>
    <row r="334" spans="1:3" x14ac:dyDescent="0.25">
      <c r="A334" s="13" t="s">
        <v>482</v>
      </c>
      <c r="B334" s="13" t="s">
        <v>148</v>
      </c>
      <c r="C334" s="12"/>
    </row>
    <row r="335" spans="1:3" x14ac:dyDescent="0.25">
      <c r="A335" s="13" t="s">
        <v>484</v>
      </c>
      <c r="B335" s="13" t="s">
        <v>148</v>
      </c>
      <c r="C335" s="12"/>
    </row>
    <row r="336" spans="1:3" x14ac:dyDescent="0.25">
      <c r="A336" s="13" t="s">
        <v>281</v>
      </c>
      <c r="B336" s="13" t="s">
        <v>148</v>
      </c>
      <c r="C336" s="12"/>
    </row>
    <row r="337" spans="1:3" x14ac:dyDescent="0.25">
      <c r="A337" s="13" t="s">
        <v>454</v>
      </c>
      <c r="B337" s="13" t="s">
        <v>148</v>
      </c>
      <c r="C337" s="12"/>
    </row>
    <row r="338" spans="1:3" x14ac:dyDescent="0.25">
      <c r="A338" s="13" t="s">
        <v>455</v>
      </c>
      <c r="B338" s="13" t="s">
        <v>148</v>
      </c>
      <c r="C338" s="12"/>
    </row>
    <row r="339" spans="1:3" x14ac:dyDescent="0.25">
      <c r="A339" s="13" t="s">
        <v>486</v>
      </c>
      <c r="B339" s="13" t="s">
        <v>148</v>
      </c>
      <c r="C339" s="12"/>
    </row>
    <row r="340" spans="1:3" x14ac:dyDescent="0.25">
      <c r="A340" s="13" t="s">
        <v>488</v>
      </c>
      <c r="B340" s="13" t="s">
        <v>148</v>
      </c>
      <c r="C340" s="12"/>
    </row>
    <row r="341" spans="1:3" x14ac:dyDescent="0.25">
      <c r="A341" s="13" t="s">
        <v>410</v>
      </c>
      <c r="B341" s="13" t="s">
        <v>148</v>
      </c>
      <c r="C341" s="12"/>
    </row>
    <row r="342" spans="1:3" x14ac:dyDescent="0.25">
      <c r="A342" s="13" t="s">
        <v>411</v>
      </c>
      <c r="B342" s="13" t="s">
        <v>148</v>
      </c>
      <c r="C342" s="12"/>
    </row>
    <row r="343" spans="1:3" x14ac:dyDescent="0.25">
      <c r="A343" s="13" t="s">
        <v>311</v>
      </c>
      <c r="B343" s="13" t="s">
        <v>148</v>
      </c>
      <c r="C343" s="12"/>
    </row>
    <row r="344" spans="1:3" x14ac:dyDescent="0.25">
      <c r="A344" s="13" t="s">
        <v>291</v>
      </c>
      <c r="B344" s="13" t="s">
        <v>148</v>
      </c>
      <c r="C344" s="12"/>
    </row>
    <row r="345" spans="1:3" x14ac:dyDescent="0.25">
      <c r="A345" s="13" t="s">
        <v>533</v>
      </c>
      <c r="B345" s="13" t="s">
        <v>148</v>
      </c>
      <c r="C345" s="12"/>
    </row>
    <row r="346" spans="1:3" x14ac:dyDescent="0.25">
      <c r="A346" s="13" t="s">
        <v>534</v>
      </c>
      <c r="B346" s="13" t="s">
        <v>148</v>
      </c>
      <c r="C34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28" sqref="B28"/>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601</v>
      </c>
      <c r="B1" s="1" t="s">
        <v>542</v>
      </c>
      <c r="C1" s="1" t="s">
        <v>164</v>
      </c>
      <c r="D1" s="1" t="s">
        <v>543</v>
      </c>
      <c r="E1" s="1" t="s">
        <v>544</v>
      </c>
      <c r="F1" s="1"/>
    </row>
  </sheetData>
  <pageMargins left="0.7" right="0.7" top="0.75" bottom="0.75" header="0.3" footer="0.3"/>
  <pageSetup orientation="portrait" horizontalDpi="200" verticalDpi="200" r:id="rId1"/>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MVI_Sample</vt:lpstr>
      <vt:lpstr>PML_Info</vt:lpstr>
      <vt:lpstr>Country_Info</vt:lpstr>
      <vt:lpstr>Variable_Info</vt:lpstr>
      <vt:lpstr>CV_Reporting_Names</vt:lpstr>
      <vt:lpstr>CV_Product_Codes</vt:lpstr>
      <vt:lpstr>Weighting_Segments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2024-06-04T15:33:09Z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