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sys_op\methods\Development\AMEX_Template_BD\MVI_Sample_Prep\"/>
    </mc:Choice>
  </mc:AlternateContent>
  <xr:revisionPtr revIDLastSave="0" documentId="13_ncr:1_{AED7E428-EC40-412C-BCAB-DEF34455775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untry_Info" sheetId="1" r:id="rId1"/>
    <sheet name="CV_Product_Codes" sheetId="6" r:id="rId2"/>
    <sheet name="Variable_Info" sheetId="2" r:id="rId3"/>
    <sheet name="Weighting_Segments" sheetId="7" r:id="rId4"/>
    <sheet name="MVI_Sample" sheetId="3" r:id="rId5"/>
    <sheet name="PML_Info" sheetId="5" r:id="rId6"/>
  </sheets>
  <definedNames>
    <definedName name="_AMO_ContentDefinition_638163707" hidden="1">"'Partitions:13'"</definedName>
    <definedName name="_AMO_ContentDefinition_638163707.0" hidden="1">"'&lt;ContentDefinition name=""X:\iimis3\Adhoc\ca_proj\gmp01\data\markets_wtg_pivot_data.sas7bdat"" rsid=""638163707"" type=""DataSet"" format=""ReportXml"" imgfmt=""ActiveX"" created=""01/22/2019 17:44:05"" modifed=""01/22/2019 17:44:05"" user=""Michael '"</definedName>
    <definedName name="_AMO_ContentDefinition_638163707.1" hidden="1">"'L Kuzich"" apply=""False"" css=""C:\Program Files (x86)\SASHome\x86\SASAddinforMicrosoftOffice\7.1\Styles\AMODefault.css"" range=""X__iimis3_Adhoc_ca_proj_gmp01_data_markets_wtg_pivot_data_sas7bdat"" auto=""False"" xTime=""00:00:00.0050000"" rTime=""0'"</definedName>
    <definedName name="_AMO_ContentDefinition_638163707.10" hidden="1">"'hoc\ca_proj\gmp01\data\markets_wtg_pivot_data.sas7bdat&amp;quot; /&amp;gt;"" /&gt;_x000D_
  &lt;param n=""ExcelTableColumnCount"" v=""10"" /&gt;_x000D_
  &lt;param n=""ExcelTableRowCount"" v=""99534"" /&gt;_x000D_
  &lt;param n=""DataRowCount"" v=""99534"" /&gt;_x000D_
  &lt;param n=""DataColCount"" v=""9'"</definedName>
    <definedName name="_AMO_ContentDefinition_638163707.11" hidden="1">"'"" /&gt;_x000D_
  &lt;param n=""ObsColumn"" v=""true"" /&gt;_x000D_
  &lt;param n=""ExcelFormattingHash"" v=""-1816595192"" /&gt;_x000D_
  &lt;param n=""ExcelFormatting"" v=""Automatic"" /&gt;_x000D_
  &lt;ExcelXMLOptions AdjColWidths=""True"" RowOpt=""InsertCells"" ColOpt=""InsertCells"" /&gt;_x000D_
&lt;'"</definedName>
    <definedName name="_AMO_ContentDefinition_638163707.12" hidden="1">"'/ContentDefinition&gt;'"</definedName>
    <definedName name="_AMO_ContentDefinition_638163707.2" hidden="1">"'0:00:44.1850000"" bgnew=""False"" nFmt=""False"" grphSet=""True"" imgY=""0"" imgX=""0"" redirect=""False""&gt;_x000D_
  &lt;files /&gt;_x000D_
  &lt;parents /&gt;_x000D_
  &lt;children /&gt;_x000D_
  &lt;param n=""AMO_Version"" v=""7.1"" /&gt;_x000D_
  &lt;param n=""DisplayName"" v=""X:\iimis3\Adhoc\ca_proj\gm'"</definedName>
    <definedName name="_AMO_ContentDefinition_638163707.3" hidden="1">"'p01\data\markets_wtg_pivot_data.sas7bdat"" /&gt;_x000D_
  &lt;param n=""DisplayType"" v=""Data Set"" /&gt;_x000D_
  &lt;param n=""DataSourceType"" v=""SAS DATASET"" /&gt;_x000D_
  &lt;param n=""SASFilter"" v="""" /&gt;_x000D_
  &lt;param n=""MoreSheetsForRows"" v=""True"" /&gt;_x000D_
  &lt;param n=""PageSi'"</definedName>
    <definedName name="_AMO_ContentDefinition_638163707.4" hidden="1">"'ze"" v=""500"" /&gt;_x000D_
  &lt;param n=""ShowRowNumbers"" v=""True"" /&gt;_x000D_
  &lt;param n=""ShowInfoInSheet"" v=""False"" /&gt;_x000D_
  &lt;param n=""CredKey"" v=""X:\iimis3\Adhoc\ca_proj\gmp01\data\markets_wtg_pivot_data.sas7bdat"" /&gt;_x000D_
  &lt;param n=""ClassName"" v=""SAS.Office'"</definedName>
    <definedName name="_AMO_ContentDefinition_638163707.5" hidden="1">"'Addin.DataViewItem"" /&gt;_x000D_
  &lt;param n=""ServerName"" v="""" /&gt;_x000D_
  &lt;param n=""DataSource"" v=""&amp;lt;SasDataSource Version=&amp;quot;4.2&amp;quot; Type=&amp;quot;SAS.Servers.Dataset&amp;quot; FilterDS=&amp;quot;&amp;amp;lt;?xml version=&amp;amp;quot;1.0&amp;amp;quot; encoding=&amp;amp;quot;u'"</definedName>
    <definedName name="_AMO_ContentDefinition_638163707.6" hidden="1">"'tf-16&amp;amp;quot;?&amp;amp;gt;&amp;amp;lt;FilterTree&amp;amp;gt;&amp;amp;lt;TreeRoot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&amp;amp;lt;Type&amp;amp;gt;LocalFile&amp;amp;lt;/Type&amp;'"</definedName>
    <definedName name="_AMO_ContentDefinition_638163707.7" hidden="1">"'amp;gt;&amp;amp;#xD;&amp;amp;#xA;  &amp;amp;lt;Name&amp;amp;gt;markets_wtg_pivot_data.sas7bdat&amp;amp;lt;/Name&amp;amp;gt;&amp;amp;#xD;&amp;amp;#xA;  &amp;amp;lt;Version&amp;amp;gt;1&amp;amp;lt;/Version&amp;amp;gt;&amp;amp;#xD;&amp;amp;#xA;  &amp;amp;lt;Assembly /&amp;amp;gt;&amp;amp;#xD;&amp;amp;#xA;  &amp;amp;lt;Factory /&amp;'"</definedName>
    <definedName name="_AMO_ContentDefinition_638163707.8" hidden="1">"'amp;gt;&amp;amp;#xD;&amp;amp;#xA;  &amp;amp;lt;ParentName&amp;amp;gt;data&amp;amp;lt;/ParentName&amp;amp;gt;&amp;amp;#xD;&amp;amp;#xA;  &amp;amp;lt;Delimiter&amp;amp;gt;\&amp;amp;lt;/Delimiter&amp;amp;gt;&amp;amp;#xD;&amp;amp;#xA;  &amp;amp;lt;FullPath&amp;amp;gt;X:\iimis3\Adhoc\ca_proj\gmp01\data\markets_wtg_pivo'"</definedName>
    <definedName name="_AMO_ContentDefinition_638163707.9" hidden="1">"'t_data.sas7bdat&amp;amp;lt;/FullPath&amp;amp;gt;&amp;amp;#xD;&amp;amp;#xA;  &amp;amp;lt;RelativePath&amp;amp;gt;X:\iimis3\Adhoc\ca_proj\gmp01\data\markets_wtg_pivot_data.sas7bdat&amp;amp;lt;/RelativePath&amp;amp;gt;&amp;amp;#xD;&amp;amp;#xA;&amp;amp;lt;/DNA&amp;amp;gt;&amp;quot; Name=&amp;quot;X:\iimis3\Ad'"</definedName>
    <definedName name="_AMO_ContentLocation_638163707__A1" hidden="1">"'Partitions:2'"</definedName>
    <definedName name="_AMO_ContentLocation_638163707__A1.0" hidden="1">"'&lt;ContentLocation path=""A1"" rsid=""638163707"" tag="""" fid=""0""&gt;_x000D_
  &lt;param n=""_NumRows"" v=""99535"" /&gt;_x000D_
  &lt;param n=""_NumCols"" v=""10"" /&gt;_x000D_
  &lt;param n=""SASDataState"" v=""none"" /&gt;_x000D_
  &lt;param n=""SASDataStart"" v=""1"" /&gt;_x000D_
  &lt;param n=""SASDat'"</definedName>
    <definedName name="_AMO_ContentLocation_638163707__A1.1" hidden="1">"'aEnd"" v=""99534"" /&gt;_x000D_
&lt;/ContentLocation&gt;'"</definedName>
    <definedName name="_AMO_RefreshMultipleList" hidden="1">"'&lt;Items /&gt;'"</definedName>
    <definedName name="_AMO_UniqueIdentifier" hidden="1">"'7f41eb53-1bd0-4f55-8184-097d60365949'"</definedName>
    <definedName name="_AMO_XmlVersion" hidden="1">"'1'"</definedName>
    <definedName name="_xlnm._FilterDatabase" localSheetId="4" hidden="1">MVI_Sample!$A$1:$AE$1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/>
  <c r="S294" i="5"/>
  <c r="S294" i="5" a="1"/>
  <c r="R294" i="5" a="1"/>
  <c r="R294" i="5" s="1"/>
  <c r="Q294" i="5" a="1"/>
  <c r="Q294" i="5" s="1"/>
  <c r="P294" i="5" a="1"/>
  <c r="P294" i="5" s="1"/>
  <c r="O294" i="5" a="1"/>
  <c r="O294" i="5" s="1"/>
  <c r="N294" i="5" a="1"/>
  <c r="N294" i="5" s="1"/>
  <c r="M294" i="5" a="1"/>
  <c r="M294" i="5" s="1"/>
  <c r="L294" i="5" a="1"/>
  <c r="L294" i="5" s="1"/>
  <c r="K294" i="5" a="1"/>
  <c r="K294" i="5" s="1"/>
  <c r="J294" i="5" a="1"/>
  <c r="J294" i="5" s="1"/>
  <c r="I294" i="5" a="1"/>
  <c r="I294" i="5" s="1"/>
  <c r="H294" i="5" a="1"/>
  <c r="H294" i="5" s="1"/>
  <c r="F294" i="5"/>
  <c r="F294" i="5" a="1"/>
  <c r="D294" i="5" a="1"/>
  <c r="D294" i="5" s="1"/>
  <c r="C294" i="5" a="1"/>
  <c r="C294" i="5" s="1"/>
  <c r="B294" i="5" a="1"/>
  <c r="B294" i="5" s="1"/>
  <c r="S293" i="5" a="1"/>
  <c r="S293" i="5" s="1"/>
  <c r="R293" i="5" a="1"/>
  <c r="R293" i="5" s="1"/>
  <c r="Q293" i="5" a="1"/>
  <c r="Q293" i="5" s="1"/>
  <c r="P293" i="5" a="1"/>
  <c r="P293" i="5" s="1"/>
  <c r="O293" i="5"/>
  <c r="O293" i="5" a="1"/>
  <c r="N293" i="5" a="1"/>
  <c r="N293" i="5" s="1"/>
  <c r="M293" i="5" a="1"/>
  <c r="M293" i="5" s="1"/>
  <c r="L293" i="5" a="1"/>
  <c r="L293" i="5" s="1"/>
  <c r="K293" i="5" a="1"/>
  <c r="K293" i="5" s="1"/>
  <c r="J293" i="5" a="1"/>
  <c r="J293" i="5" s="1"/>
  <c r="I293" i="5" a="1"/>
  <c r="I293" i="5" s="1"/>
  <c r="H293" i="5" a="1"/>
  <c r="H293" i="5" s="1"/>
  <c r="F293" i="5" a="1"/>
  <c r="F293" i="5" s="1"/>
  <c r="D293" i="5" a="1"/>
  <c r="D293" i="5" s="1"/>
  <c r="C293" i="5" a="1"/>
  <c r="C293" i="5" s="1"/>
  <c r="B293" i="5" a="1"/>
  <c r="B293" i="5" s="1"/>
  <c r="S292" i="5" a="1"/>
  <c r="S292" i="5" s="1"/>
  <c r="R292" i="5" a="1"/>
  <c r="R292" i="5" s="1"/>
  <c r="Q292" i="5" a="1"/>
  <c r="Q292" i="5" s="1"/>
  <c r="P292" i="5" a="1"/>
  <c r="P292" i="5" s="1"/>
  <c r="O292" i="5" a="1"/>
  <c r="O292" i="5" s="1"/>
  <c r="N292" i="5" a="1"/>
  <c r="N292" i="5" s="1"/>
  <c r="M292" i="5" a="1"/>
  <c r="M292" i="5" s="1"/>
  <c r="L292" i="5" a="1"/>
  <c r="L292" i="5" s="1"/>
  <c r="K292" i="5" a="1"/>
  <c r="K292" i="5" s="1"/>
  <c r="J292" i="5" a="1"/>
  <c r="J292" i="5" s="1"/>
  <c r="I292" i="5" a="1"/>
  <c r="I292" i="5" s="1"/>
  <c r="H292" i="5" a="1"/>
  <c r="H292" i="5" s="1"/>
  <c r="F292" i="5"/>
  <c r="F292" i="5" a="1"/>
  <c r="D292" i="5" a="1"/>
  <c r="D292" i="5" s="1"/>
  <c r="C292" i="5" a="1"/>
  <c r="C292" i="5" s="1"/>
  <c r="B292" i="5" a="1"/>
  <c r="B292" i="5" s="1"/>
  <c r="S291" i="5" a="1"/>
  <c r="S291" i="5" s="1"/>
  <c r="R291" i="5" a="1"/>
  <c r="R291" i="5" s="1"/>
  <c r="Q291" i="5" a="1"/>
  <c r="Q291" i="5" s="1"/>
  <c r="P291" i="5" a="1"/>
  <c r="P291" i="5" s="1"/>
  <c r="O291" i="5"/>
  <c r="O291" i="5" a="1"/>
  <c r="N291" i="5" a="1"/>
  <c r="N291" i="5" s="1"/>
  <c r="M291" i="5" a="1"/>
  <c r="M291" i="5" s="1"/>
  <c r="L291" i="5" a="1"/>
  <c r="L291" i="5" s="1"/>
  <c r="K291" i="5" a="1"/>
  <c r="K291" i="5" s="1"/>
  <c r="J291" i="5" a="1"/>
  <c r="J291" i="5" s="1"/>
  <c r="I291" i="5" a="1"/>
  <c r="I291" i="5" s="1"/>
  <c r="H291" i="5" a="1"/>
  <c r="H291" i="5" s="1"/>
  <c r="F291" i="5" a="1"/>
  <c r="F291" i="5" s="1"/>
  <c r="D291" i="5" a="1"/>
  <c r="D291" i="5" s="1"/>
  <c r="C291" i="5" a="1"/>
  <c r="C291" i="5" s="1"/>
  <c r="B291" i="5" a="1"/>
  <c r="B291" i="5" s="1"/>
  <c r="S290" i="5" a="1"/>
  <c r="S290" i="5" s="1"/>
  <c r="R290" i="5" a="1"/>
  <c r="R290" i="5" s="1"/>
  <c r="Q290" i="5" a="1"/>
  <c r="Q290" i="5" s="1"/>
  <c r="P290" i="5" a="1"/>
  <c r="P290" i="5" s="1"/>
  <c r="O290" i="5" a="1"/>
  <c r="O290" i="5" s="1"/>
  <c r="N290" i="5" a="1"/>
  <c r="N290" i="5" s="1"/>
  <c r="M290" i="5" a="1"/>
  <c r="M290" i="5" s="1"/>
  <c r="L290" i="5" a="1"/>
  <c r="L290" i="5" s="1"/>
  <c r="K290" i="5" a="1"/>
  <c r="K290" i="5" s="1"/>
  <c r="J290" i="5" a="1"/>
  <c r="J290" i="5" s="1"/>
  <c r="I290" i="5" a="1"/>
  <c r="I290" i="5" s="1"/>
  <c r="H290" i="5" a="1"/>
  <c r="H290" i="5" s="1"/>
  <c r="F290" i="5"/>
  <c r="F290" i="5" a="1"/>
  <c r="D290" i="5" a="1"/>
  <c r="D290" i="5" s="1"/>
  <c r="C290" i="5" a="1"/>
  <c r="C290" i="5" s="1"/>
  <c r="B290" i="5" a="1"/>
  <c r="B290" i="5" s="1"/>
  <c r="S289" i="5"/>
  <c r="S289" i="5" a="1"/>
  <c r="R289" i="5" a="1"/>
  <c r="R289" i="5" s="1"/>
  <c r="Q289" i="5" a="1"/>
  <c r="Q289" i="5" s="1"/>
  <c r="P289" i="5" a="1"/>
  <c r="P289" i="5" s="1"/>
  <c r="O289" i="5"/>
  <c r="O289" i="5" a="1"/>
  <c r="N289" i="5" a="1"/>
  <c r="N289" i="5" s="1"/>
  <c r="M289" i="5" a="1"/>
  <c r="M289" i="5" s="1"/>
  <c r="L289" i="5" a="1"/>
  <c r="L289" i="5" s="1"/>
  <c r="K289" i="5" a="1"/>
  <c r="K289" i="5" s="1"/>
  <c r="J289" i="5" a="1"/>
  <c r="J289" i="5" s="1"/>
  <c r="I289" i="5" a="1"/>
  <c r="I289" i="5" s="1"/>
  <c r="H289" i="5" a="1"/>
  <c r="H289" i="5" s="1"/>
  <c r="F289" i="5" a="1"/>
  <c r="F289" i="5" s="1"/>
  <c r="D289" i="5" a="1"/>
  <c r="D289" i="5" s="1"/>
  <c r="C289" i="5" a="1"/>
  <c r="C289" i="5" s="1"/>
  <c r="B289" i="5" a="1"/>
  <c r="B289" i="5" s="1"/>
  <c r="S288" i="5" a="1"/>
  <c r="S288" i="5" s="1"/>
  <c r="R288" i="5" a="1"/>
  <c r="R288" i="5" s="1"/>
  <c r="Q288" i="5" a="1"/>
  <c r="Q288" i="5" s="1"/>
  <c r="P288" i="5" a="1"/>
  <c r="P288" i="5" s="1"/>
  <c r="O288" i="5" a="1"/>
  <c r="O288" i="5" s="1"/>
  <c r="N288" i="5" a="1"/>
  <c r="N288" i="5" s="1"/>
  <c r="M288" i="5" a="1"/>
  <c r="M288" i="5" s="1"/>
  <c r="L288" i="5" a="1"/>
  <c r="L288" i="5" s="1"/>
  <c r="K288" i="5" a="1"/>
  <c r="K288" i="5" s="1"/>
  <c r="J288" i="5" a="1"/>
  <c r="J288" i="5" s="1"/>
  <c r="I288" i="5" a="1"/>
  <c r="I288" i="5" s="1"/>
  <c r="H288" i="5" a="1"/>
  <c r="H288" i="5" s="1"/>
  <c r="F288" i="5"/>
  <c r="F288" i="5" a="1"/>
  <c r="D288" i="5" a="1"/>
  <c r="D288" i="5" s="1"/>
  <c r="C288" i="5" a="1"/>
  <c r="C288" i="5" s="1"/>
  <c r="B288" i="5" a="1"/>
  <c r="B288" i="5" s="1"/>
  <c r="S287" i="5"/>
  <c r="S287" i="5" a="1"/>
  <c r="R287" i="5" a="1"/>
  <c r="R287" i="5" s="1"/>
  <c r="Q287" i="5" a="1"/>
  <c r="Q287" i="5" s="1"/>
  <c r="P287" i="5" a="1"/>
  <c r="P287" i="5" s="1"/>
  <c r="O287" i="5" a="1"/>
  <c r="O287" i="5" s="1"/>
  <c r="N287" i="5" a="1"/>
  <c r="N287" i="5" s="1"/>
  <c r="M287" i="5" a="1"/>
  <c r="M287" i="5" s="1"/>
  <c r="L287" i="5" a="1"/>
  <c r="L287" i="5" s="1"/>
  <c r="K287" i="5" a="1"/>
  <c r="K287" i="5" s="1"/>
  <c r="J287" i="5" a="1"/>
  <c r="J287" i="5" s="1"/>
  <c r="I287" i="5" a="1"/>
  <c r="I287" i="5" s="1"/>
  <c r="H287" i="5" a="1"/>
  <c r="H287" i="5" s="1"/>
  <c r="F287" i="5" a="1"/>
  <c r="F287" i="5" s="1"/>
  <c r="D287" i="5" a="1"/>
  <c r="D287" i="5" s="1"/>
  <c r="C287" i="5" a="1"/>
  <c r="C287" i="5" s="1"/>
  <c r="B287" i="5" a="1"/>
  <c r="B287" i="5" s="1"/>
  <c r="S286" i="5" a="1"/>
  <c r="S286" i="5" s="1"/>
  <c r="R286" i="5" a="1"/>
  <c r="R286" i="5" s="1"/>
  <c r="Q286" i="5" a="1"/>
  <c r="Q286" i="5" s="1"/>
  <c r="P286" i="5" a="1"/>
  <c r="P286" i="5" s="1"/>
  <c r="O286" i="5" a="1"/>
  <c r="O286" i="5" s="1"/>
  <c r="N286" i="5" a="1"/>
  <c r="N286" i="5" s="1"/>
  <c r="M286" i="5" a="1"/>
  <c r="M286" i="5" s="1"/>
  <c r="L286" i="5" a="1"/>
  <c r="L286" i="5" s="1"/>
  <c r="K286" i="5" a="1"/>
  <c r="K286" i="5" s="1"/>
  <c r="J286" i="5" a="1"/>
  <c r="J286" i="5" s="1"/>
  <c r="I286" i="5" a="1"/>
  <c r="I286" i="5" s="1"/>
  <c r="H286" i="5" a="1"/>
  <c r="H286" i="5" s="1"/>
  <c r="F286" i="5"/>
  <c r="F286" i="5" a="1"/>
  <c r="D286" i="5" a="1"/>
  <c r="D286" i="5" s="1"/>
  <c r="C286" i="5" a="1"/>
  <c r="C286" i="5" s="1"/>
  <c r="B286" i="5" a="1"/>
  <c r="B286" i="5" s="1"/>
  <c r="S285" i="5"/>
  <c r="S285" i="5" a="1"/>
  <c r="R285" i="5" a="1"/>
  <c r="R285" i="5" s="1"/>
  <c r="Q285" i="5" a="1"/>
  <c r="Q285" i="5" s="1"/>
  <c r="P285" i="5" a="1"/>
  <c r="P285" i="5" s="1"/>
  <c r="O285" i="5" a="1"/>
  <c r="O285" i="5" s="1"/>
  <c r="N285" i="5" a="1"/>
  <c r="N285" i="5" s="1"/>
  <c r="M285" i="5" a="1"/>
  <c r="M285" i="5" s="1"/>
  <c r="L285" i="5" a="1"/>
  <c r="L285" i="5" s="1"/>
  <c r="K285" i="5" a="1"/>
  <c r="K285" i="5" s="1"/>
  <c r="J285" i="5" a="1"/>
  <c r="J285" i="5" s="1"/>
  <c r="I285" i="5" a="1"/>
  <c r="I285" i="5" s="1"/>
  <c r="H285" i="5" a="1"/>
  <c r="H285" i="5" s="1"/>
  <c r="F285" i="5" a="1"/>
  <c r="F285" i="5" s="1"/>
  <c r="D285" i="5" a="1"/>
  <c r="D285" i="5" s="1"/>
  <c r="C285" i="5" a="1"/>
  <c r="C285" i="5" s="1"/>
  <c r="B285" i="5" a="1"/>
  <c r="B285" i="5" s="1"/>
  <c r="S284" i="5" a="1"/>
  <c r="S284" i="5" s="1"/>
  <c r="R284" i="5" a="1"/>
  <c r="R284" i="5" s="1"/>
  <c r="Q284" i="5" a="1"/>
  <c r="Q284" i="5" s="1"/>
  <c r="P284" i="5" a="1"/>
  <c r="P284" i="5" s="1"/>
  <c r="O284" i="5" a="1"/>
  <c r="O284" i="5" s="1"/>
  <c r="N284" i="5" a="1"/>
  <c r="N284" i="5" s="1"/>
  <c r="M284" i="5" a="1"/>
  <c r="M284" i="5" s="1"/>
  <c r="L284" i="5" a="1"/>
  <c r="L284" i="5" s="1"/>
  <c r="K284" i="5" a="1"/>
  <c r="K284" i="5" s="1"/>
  <c r="J284" i="5" a="1"/>
  <c r="J284" i="5" s="1"/>
  <c r="I284" i="5" a="1"/>
  <c r="I284" i="5" s="1"/>
  <c r="H284" i="5" a="1"/>
  <c r="H284" i="5" s="1"/>
  <c r="F284" i="5"/>
  <c r="F284" i="5" a="1"/>
  <c r="D284" i="5" a="1"/>
  <c r="D284" i="5" s="1"/>
  <c r="C284" i="5" a="1"/>
  <c r="C284" i="5" s="1"/>
  <c r="B284" i="5" a="1"/>
  <c r="B284" i="5" s="1"/>
  <c r="S283" i="5"/>
  <c r="S283" i="5" a="1"/>
  <c r="R283" i="5" a="1"/>
  <c r="R283" i="5" s="1"/>
  <c r="Q283" i="5" a="1"/>
  <c r="Q283" i="5" s="1"/>
  <c r="P283" i="5" a="1"/>
  <c r="P283" i="5" s="1"/>
  <c r="O283" i="5" a="1"/>
  <c r="O283" i="5" s="1"/>
  <c r="N283" i="5" a="1"/>
  <c r="N283" i="5" s="1"/>
  <c r="M283" i="5" a="1"/>
  <c r="M283" i="5" s="1"/>
  <c r="L283" i="5" a="1"/>
  <c r="L283" i="5" s="1"/>
  <c r="K283" i="5" a="1"/>
  <c r="K283" i="5" s="1"/>
  <c r="J283" i="5" a="1"/>
  <c r="J283" i="5" s="1"/>
  <c r="I283" i="5" a="1"/>
  <c r="I283" i="5" s="1"/>
  <c r="H283" i="5" a="1"/>
  <c r="H283" i="5" s="1"/>
  <c r="F283" i="5"/>
  <c r="F283" i="5" a="1"/>
  <c r="D283" i="5" a="1"/>
  <c r="D283" i="5" s="1"/>
  <c r="C283" i="5" a="1"/>
  <c r="C283" i="5" s="1"/>
  <c r="B283" i="5" a="1"/>
  <c r="B283" i="5" s="1"/>
  <c r="S282" i="5"/>
  <c r="S282" i="5" a="1"/>
  <c r="R282" i="5" a="1"/>
  <c r="R282" i="5" s="1"/>
  <c r="Q282" i="5" a="1"/>
  <c r="Q282" i="5" s="1"/>
  <c r="P282" i="5" a="1"/>
  <c r="P282" i="5" s="1"/>
  <c r="O282" i="5" a="1"/>
  <c r="O282" i="5" s="1"/>
  <c r="N282" i="5" a="1"/>
  <c r="N282" i="5" s="1"/>
  <c r="M282" i="5" a="1"/>
  <c r="M282" i="5" s="1"/>
  <c r="L282" i="5" a="1"/>
  <c r="L282" i="5" s="1"/>
  <c r="K282" i="5" a="1"/>
  <c r="K282" i="5" s="1"/>
  <c r="J282" i="5" a="1"/>
  <c r="J282" i="5" s="1"/>
  <c r="I282" i="5" a="1"/>
  <c r="I282" i="5" s="1"/>
  <c r="H282" i="5" a="1"/>
  <c r="H282" i="5" s="1"/>
  <c r="F282" i="5"/>
  <c r="F282" i="5" a="1"/>
  <c r="D282" i="5" a="1"/>
  <c r="D282" i="5" s="1"/>
  <c r="C282" i="5" a="1"/>
  <c r="C282" i="5" s="1"/>
  <c r="B282" i="5" a="1"/>
  <c r="B282" i="5" s="1"/>
  <c r="S281" i="5"/>
  <c r="S281" i="5" a="1"/>
  <c r="R281" i="5" a="1"/>
  <c r="R281" i="5" s="1"/>
  <c r="Q281" i="5" a="1"/>
  <c r="Q281" i="5" s="1"/>
  <c r="P281" i="5" a="1"/>
  <c r="P281" i="5" s="1"/>
  <c r="O281" i="5" a="1"/>
  <c r="O281" i="5" s="1"/>
  <c r="N281" i="5" a="1"/>
  <c r="N281" i="5" s="1"/>
  <c r="M281" i="5" a="1"/>
  <c r="M281" i="5" s="1"/>
  <c r="L281" i="5" a="1"/>
  <c r="L281" i="5" s="1"/>
  <c r="K281" i="5" a="1"/>
  <c r="K281" i="5" s="1"/>
  <c r="J281" i="5" a="1"/>
  <c r="J281" i="5" s="1"/>
  <c r="I281" i="5" a="1"/>
  <c r="I281" i="5" s="1"/>
  <c r="H281" i="5" a="1"/>
  <c r="H281" i="5" s="1"/>
  <c r="F281" i="5"/>
  <c r="F281" i="5" a="1"/>
  <c r="D281" i="5" a="1"/>
  <c r="D281" i="5" s="1"/>
  <c r="C281" i="5" a="1"/>
  <c r="C281" i="5" s="1"/>
  <c r="B281" i="5" a="1"/>
  <c r="B281" i="5" s="1"/>
  <c r="S280" i="5"/>
  <c r="S280" i="5" a="1"/>
  <c r="R280" i="5" a="1"/>
  <c r="R280" i="5" s="1"/>
  <c r="Q280" i="5" a="1"/>
  <c r="Q280" i="5" s="1"/>
  <c r="P280" i="5" a="1"/>
  <c r="P280" i="5" s="1"/>
  <c r="O280" i="5" a="1"/>
  <c r="O280" i="5" s="1"/>
  <c r="N280" i="5" a="1"/>
  <c r="N280" i="5" s="1"/>
  <c r="M280" i="5" a="1"/>
  <c r="M280" i="5" s="1"/>
  <c r="L280" i="5" a="1"/>
  <c r="L280" i="5" s="1"/>
  <c r="K280" i="5" a="1"/>
  <c r="K280" i="5" s="1"/>
  <c r="J280" i="5" a="1"/>
  <c r="J280" i="5" s="1"/>
  <c r="I280" i="5" a="1"/>
  <c r="I280" i="5" s="1"/>
  <c r="H280" i="5" a="1"/>
  <c r="H280" i="5" s="1"/>
  <c r="F280" i="5"/>
  <c r="F280" i="5" a="1"/>
  <c r="D280" i="5" a="1"/>
  <c r="D280" i="5" s="1"/>
  <c r="C280" i="5" a="1"/>
  <c r="C280" i="5" s="1"/>
  <c r="B280" i="5" a="1"/>
  <c r="B280" i="5" s="1"/>
  <c r="S279" i="5"/>
  <c r="S279" i="5" a="1"/>
  <c r="R279" i="5" a="1"/>
  <c r="R279" i="5" s="1"/>
  <c r="Q279" i="5" a="1"/>
  <c r="Q279" i="5" s="1"/>
  <c r="P279" i="5" a="1"/>
  <c r="P279" i="5" s="1"/>
  <c r="O279" i="5" a="1"/>
  <c r="O279" i="5" s="1"/>
  <c r="N279" i="5" a="1"/>
  <c r="N279" i="5" s="1"/>
  <c r="M279" i="5" a="1"/>
  <c r="M279" i="5" s="1"/>
  <c r="L279" i="5" a="1"/>
  <c r="L279" i="5" s="1"/>
  <c r="K279" i="5" a="1"/>
  <c r="K279" i="5" s="1"/>
  <c r="J279" i="5" a="1"/>
  <c r="J279" i="5" s="1"/>
  <c r="I279" i="5" a="1"/>
  <c r="I279" i="5" s="1"/>
  <c r="H279" i="5" a="1"/>
  <c r="H279" i="5" s="1"/>
  <c r="F279" i="5"/>
  <c r="F279" i="5" a="1"/>
  <c r="D279" i="5" a="1"/>
  <c r="D279" i="5" s="1"/>
  <c r="C279" i="5" a="1"/>
  <c r="C279" i="5" s="1"/>
  <c r="B279" i="5" a="1"/>
  <c r="B279" i="5" s="1"/>
  <c r="S278" i="5"/>
  <c r="S278" i="5" a="1"/>
  <c r="R278" i="5" a="1"/>
  <c r="R278" i="5" s="1"/>
  <c r="Q278" i="5" a="1"/>
  <c r="Q278" i="5" s="1"/>
  <c r="P278" i="5" a="1"/>
  <c r="P278" i="5" s="1"/>
  <c r="O278" i="5" a="1"/>
  <c r="O278" i="5" s="1"/>
  <c r="N278" i="5" a="1"/>
  <c r="N278" i="5" s="1"/>
  <c r="M278" i="5" a="1"/>
  <c r="M278" i="5" s="1"/>
  <c r="L278" i="5" a="1"/>
  <c r="L278" i="5" s="1"/>
  <c r="K278" i="5" a="1"/>
  <c r="K278" i="5" s="1"/>
  <c r="J278" i="5" a="1"/>
  <c r="J278" i="5" s="1"/>
  <c r="I278" i="5" a="1"/>
  <c r="I278" i="5" s="1"/>
  <c r="H278" i="5" a="1"/>
  <c r="H278" i="5" s="1"/>
  <c r="F278" i="5"/>
  <c r="F278" i="5" a="1"/>
  <c r="D278" i="5" a="1"/>
  <c r="D278" i="5" s="1"/>
  <c r="C278" i="5" a="1"/>
  <c r="C278" i="5" s="1"/>
  <c r="B278" i="5" a="1"/>
  <c r="B278" i="5" s="1"/>
  <c r="S277" i="5"/>
  <c r="S277" i="5" a="1"/>
  <c r="R277" i="5" a="1"/>
  <c r="R277" i="5" s="1"/>
  <c r="Q277" i="5" a="1"/>
  <c r="Q277" i="5" s="1"/>
  <c r="P277" i="5" a="1"/>
  <c r="P277" i="5" s="1"/>
  <c r="O277" i="5" a="1"/>
  <c r="O277" i="5" s="1"/>
  <c r="N277" i="5" a="1"/>
  <c r="N277" i="5" s="1"/>
  <c r="M277" i="5" a="1"/>
  <c r="M277" i="5" s="1"/>
  <c r="L277" i="5" a="1"/>
  <c r="L277" i="5" s="1"/>
  <c r="K277" i="5" a="1"/>
  <c r="K277" i="5" s="1"/>
  <c r="J277" i="5" a="1"/>
  <c r="J277" i="5" s="1"/>
  <c r="I277" i="5" a="1"/>
  <c r="I277" i="5" s="1"/>
  <c r="H277" i="5" a="1"/>
  <c r="H277" i="5" s="1"/>
  <c r="F277" i="5"/>
  <c r="F277" i="5" a="1"/>
  <c r="D277" i="5" a="1"/>
  <c r="D277" i="5" s="1"/>
  <c r="C277" i="5" a="1"/>
  <c r="C277" i="5" s="1"/>
  <c r="B277" i="5" a="1"/>
  <c r="B277" i="5" s="1"/>
  <c r="S276" i="5"/>
  <c r="S276" i="5" a="1"/>
  <c r="R276" i="5" a="1"/>
  <c r="R276" i="5" s="1"/>
  <c r="Q276" i="5" a="1"/>
  <c r="Q276" i="5" s="1"/>
  <c r="P276" i="5" a="1"/>
  <c r="P276" i="5" s="1"/>
  <c r="O276" i="5" a="1"/>
  <c r="O276" i="5" s="1"/>
  <c r="N276" i="5"/>
  <c r="N276" i="5" a="1"/>
  <c r="M276" i="5" a="1"/>
  <c r="M276" i="5" s="1"/>
  <c r="L276" i="5" a="1"/>
  <c r="L276" i="5" s="1"/>
  <c r="K276" i="5"/>
  <c r="K276" i="5" a="1"/>
  <c r="J276" i="5" a="1"/>
  <c r="J276" i="5" s="1"/>
  <c r="I276" i="5" a="1"/>
  <c r="I276" i="5" s="1"/>
  <c r="H276" i="5" a="1"/>
  <c r="H276" i="5" s="1"/>
  <c r="F276" i="5" a="1"/>
  <c r="F276" i="5" s="1"/>
  <c r="D276" i="5"/>
  <c r="D276" i="5" a="1"/>
  <c r="C276" i="5" a="1"/>
  <c r="C276" i="5" s="1"/>
  <c r="B276" i="5" a="1"/>
  <c r="B276" i="5" s="1"/>
  <c r="S275" i="5"/>
  <c r="S275" i="5" a="1"/>
  <c r="R275" i="5" a="1"/>
  <c r="R275" i="5" s="1"/>
  <c r="Q275" i="5" a="1"/>
  <c r="Q275" i="5" s="1"/>
  <c r="P275" i="5" a="1"/>
  <c r="P275" i="5" s="1"/>
  <c r="O275" i="5" a="1"/>
  <c r="O275" i="5" s="1"/>
  <c r="N275" i="5"/>
  <c r="N275" i="5" a="1"/>
  <c r="M275" i="5" a="1"/>
  <c r="M275" i="5" s="1"/>
  <c r="L275" i="5" a="1"/>
  <c r="L275" i="5" s="1"/>
  <c r="K275" i="5"/>
  <c r="K275" i="5" a="1"/>
  <c r="J275" i="5" a="1"/>
  <c r="J275" i="5" s="1"/>
  <c r="I275" i="5" a="1"/>
  <c r="I275" i="5" s="1"/>
  <c r="H275" i="5" a="1"/>
  <c r="H275" i="5" s="1"/>
  <c r="F275" i="5" a="1"/>
  <c r="F275" i="5" s="1"/>
  <c r="D275" i="5" a="1"/>
  <c r="D275" i="5" s="1"/>
  <c r="C275" i="5" a="1"/>
  <c r="C275" i="5" s="1"/>
  <c r="B275" i="5" a="1"/>
  <c r="B275" i="5" s="1"/>
  <c r="S274" i="5"/>
  <c r="S274" i="5" a="1"/>
  <c r="R274" i="5" a="1"/>
  <c r="R274" i="5" s="1"/>
  <c r="Q274" i="5" a="1"/>
  <c r="Q274" i="5" s="1"/>
  <c r="P274" i="5" a="1"/>
  <c r="P274" i="5" s="1"/>
  <c r="O274" i="5" a="1"/>
  <c r="O274" i="5" s="1"/>
  <c r="N274" i="5" a="1"/>
  <c r="N274" i="5" s="1"/>
  <c r="M274" i="5" a="1"/>
  <c r="M274" i="5" s="1"/>
  <c r="L274" i="5" a="1"/>
  <c r="L274" i="5" s="1"/>
  <c r="K274" i="5" a="1"/>
  <c r="K274" i="5" s="1"/>
  <c r="J274" i="5" a="1"/>
  <c r="J274" i="5" s="1"/>
  <c r="I274" i="5" a="1"/>
  <c r="I274" i="5" s="1"/>
  <c r="H274" i="5" a="1"/>
  <c r="H274" i="5" s="1"/>
  <c r="F274" i="5" a="1"/>
  <c r="F274" i="5" s="1"/>
  <c r="D274" i="5" a="1"/>
  <c r="D274" i="5" s="1"/>
  <c r="C274" i="5" a="1"/>
  <c r="C274" i="5" s="1"/>
  <c r="B274" i="5" a="1"/>
  <c r="B274" i="5" s="1"/>
  <c r="S273" i="5" a="1"/>
  <c r="S273" i="5" s="1"/>
  <c r="R273" i="5" a="1"/>
  <c r="R273" i="5" s="1"/>
  <c r="Q273" i="5" a="1"/>
  <c r="Q273" i="5" s="1"/>
  <c r="P273" i="5" a="1"/>
  <c r="P273" i="5" s="1"/>
  <c r="O273" i="5" a="1"/>
  <c r="O273" i="5" s="1"/>
  <c r="N273" i="5" a="1"/>
  <c r="N273" i="5" s="1"/>
  <c r="M273" i="5" a="1"/>
  <c r="M273" i="5" s="1"/>
  <c r="L273" i="5" a="1"/>
  <c r="L273" i="5" s="1"/>
  <c r="K273" i="5" a="1"/>
  <c r="K273" i="5" s="1"/>
  <c r="J273" i="5" a="1"/>
  <c r="J273" i="5" s="1"/>
  <c r="I273" i="5" a="1"/>
  <c r="I273" i="5" s="1"/>
  <c r="H273" i="5" a="1"/>
  <c r="H273" i="5" s="1"/>
  <c r="F273" i="5" a="1"/>
  <c r="F273" i="5" s="1"/>
  <c r="D273" i="5" a="1"/>
  <c r="D273" i="5" s="1"/>
  <c r="C273" i="5" a="1"/>
  <c r="C273" i="5" s="1"/>
  <c r="B273" i="5" a="1"/>
  <c r="B273" i="5" s="1"/>
  <c r="S272" i="5" a="1"/>
  <c r="S272" i="5" s="1"/>
  <c r="R272" i="5" a="1"/>
  <c r="R272" i="5" s="1"/>
  <c r="Q272" i="5" a="1"/>
  <c r="Q272" i="5" s="1"/>
  <c r="P272" i="5" a="1"/>
  <c r="P272" i="5" s="1"/>
  <c r="O272" i="5" a="1"/>
  <c r="O272" i="5" s="1"/>
  <c r="N272" i="5" a="1"/>
  <c r="N272" i="5" s="1"/>
  <c r="M272" i="5" a="1"/>
  <c r="M272" i="5" s="1"/>
  <c r="L272" i="5" a="1"/>
  <c r="L272" i="5" s="1"/>
  <c r="K272" i="5" a="1"/>
  <c r="K272" i="5" s="1"/>
  <c r="J272" i="5" a="1"/>
  <c r="J272" i="5" s="1"/>
  <c r="I272" i="5" a="1"/>
  <c r="I272" i="5" s="1"/>
  <c r="H272" i="5" a="1"/>
  <c r="H272" i="5" s="1"/>
  <c r="F272" i="5" a="1"/>
  <c r="F272" i="5" s="1"/>
  <c r="D272" i="5" a="1"/>
  <c r="D272" i="5" s="1"/>
  <c r="C272" i="5" a="1"/>
  <c r="C272" i="5" s="1"/>
  <c r="B272" i="5" a="1"/>
  <c r="B272" i="5" s="1"/>
  <c r="S271" i="5" a="1"/>
  <c r="S271" i="5" s="1"/>
  <c r="R271" i="5" a="1"/>
  <c r="R271" i="5" s="1"/>
  <c r="Q271" i="5" a="1"/>
  <c r="Q271" i="5" s="1"/>
  <c r="P271" i="5" a="1"/>
  <c r="P271" i="5" s="1"/>
  <c r="O271" i="5" a="1"/>
  <c r="O271" i="5" s="1"/>
  <c r="N271" i="5" a="1"/>
  <c r="N271" i="5" s="1"/>
  <c r="M271" i="5" a="1"/>
  <c r="M271" i="5" s="1"/>
  <c r="L271" i="5" a="1"/>
  <c r="L271" i="5" s="1"/>
  <c r="K271" i="5" a="1"/>
  <c r="K271" i="5" s="1"/>
  <c r="J271" i="5" a="1"/>
  <c r="J271" i="5" s="1"/>
  <c r="I271" i="5" a="1"/>
  <c r="I271" i="5" s="1"/>
  <c r="H271" i="5" a="1"/>
  <c r="H271" i="5" s="1"/>
  <c r="F271" i="5" a="1"/>
  <c r="F271" i="5" s="1"/>
  <c r="D271" i="5" a="1"/>
  <c r="D271" i="5" s="1"/>
  <c r="C271" i="5" a="1"/>
  <c r="C271" i="5" s="1"/>
  <c r="B271" i="5" a="1"/>
  <c r="B271" i="5" s="1"/>
  <c r="S270" i="5" a="1"/>
  <c r="S270" i="5" s="1"/>
  <c r="R270" i="5" a="1"/>
  <c r="R270" i="5" s="1"/>
  <c r="Q270" i="5" a="1"/>
  <c r="Q270" i="5" s="1"/>
  <c r="P270" i="5" a="1"/>
  <c r="P270" i="5" s="1"/>
  <c r="O270" i="5" a="1"/>
  <c r="O270" i="5" s="1"/>
  <c r="N270" i="5" a="1"/>
  <c r="N270" i="5" s="1"/>
  <c r="M270" i="5" a="1"/>
  <c r="M270" i="5" s="1"/>
  <c r="L270" i="5" a="1"/>
  <c r="L270" i="5" s="1"/>
  <c r="K270" i="5" a="1"/>
  <c r="K270" i="5" s="1"/>
  <c r="J270" i="5" a="1"/>
  <c r="J270" i="5" s="1"/>
  <c r="I270" i="5" a="1"/>
  <c r="I270" i="5" s="1"/>
  <c r="H270" i="5" a="1"/>
  <c r="H270" i="5" s="1"/>
  <c r="F270" i="5" a="1"/>
  <c r="F270" i="5" s="1"/>
  <c r="D270" i="5" a="1"/>
  <c r="D270" i="5" s="1"/>
  <c r="C270" i="5" a="1"/>
  <c r="C270" i="5" s="1"/>
  <c r="B270" i="5" a="1"/>
  <c r="B270" i="5" s="1"/>
  <c r="S269" i="5" a="1"/>
  <c r="S269" i="5" s="1"/>
  <c r="R269" i="5" a="1"/>
  <c r="R269" i="5" s="1"/>
  <c r="Q269" i="5" a="1"/>
  <c r="Q269" i="5" s="1"/>
  <c r="P269" i="5" a="1"/>
  <c r="P269" i="5" s="1"/>
  <c r="O269" i="5" a="1"/>
  <c r="O269" i="5" s="1"/>
  <c r="N269" i="5" a="1"/>
  <c r="N269" i="5" s="1"/>
  <c r="M269" i="5" a="1"/>
  <c r="M269" i="5" s="1"/>
  <c r="L269" i="5" a="1"/>
  <c r="L269" i="5" s="1"/>
  <c r="K269" i="5" a="1"/>
  <c r="K269" i="5" s="1"/>
  <c r="J269" i="5" a="1"/>
  <c r="J269" i="5" s="1"/>
  <c r="I269" i="5" a="1"/>
  <c r="I269" i="5" s="1"/>
  <c r="H269" i="5" a="1"/>
  <c r="H269" i="5" s="1"/>
  <c r="F269" i="5" a="1"/>
  <c r="F269" i="5" s="1"/>
  <c r="D269" i="5" a="1"/>
  <c r="D269" i="5" s="1"/>
  <c r="C269" i="5" a="1"/>
  <c r="C269" i="5" s="1"/>
  <c r="B269" i="5" a="1"/>
  <c r="B269" i="5" s="1"/>
  <c r="S268" i="5" a="1"/>
  <c r="S268" i="5" s="1"/>
  <c r="R268" i="5" a="1"/>
  <c r="R268" i="5" s="1"/>
  <c r="Q268" i="5" a="1"/>
  <c r="Q268" i="5" s="1"/>
  <c r="P268" i="5" a="1"/>
  <c r="P268" i="5" s="1"/>
  <c r="O268" i="5" a="1"/>
  <c r="O268" i="5" s="1"/>
  <c r="N268" i="5" a="1"/>
  <c r="N268" i="5" s="1"/>
  <c r="M268" i="5" a="1"/>
  <c r="M268" i="5" s="1"/>
  <c r="L268" i="5" a="1"/>
  <c r="L268" i="5" s="1"/>
  <c r="K268" i="5" a="1"/>
  <c r="K268" i="5" s="1"/>
  <c r="J268" i="5" a="1"/>
  <c r="J268" i="5" s="1"/>
  <c r="I268" i="5" a="1"/>
  <c r="I268" i="5" s="1"/>
  <c r="H268" i="5" a="1"/>
  <c r="H268" i="5" s="1"/>
  <c r="F268" i="5" a="1"/>
  <c r="F268" i="5" s="1"/>
  <c r="D268" i="5" a="1"/>
  <c r="D268" i="5" s="1"/>
  <c r="C268" i="5" a="1"/>
  <c r="C268" i="5" s="1"/>
  <c r="B268" i="5" a="1"/>
  <c r="B268" i="5" s="1"/>
  <c r="S267" i="5" a="1"/>
  <c r="S267" i="5" s="1"/>
  <c r="R267" i="5" a="1"/>
  <c r="R267" i="5" s="1"/>
  <c r="Q267" i="5" a="1"/>
  <c r="Q267" i="5" s="1"/>
  <c r="P267" i="5" a="1"/>
  <c r="P267" i="5" s="1"/>
  <c r="O267" i="5" a="1"/>
  <c r="O267" i="5" s="1"/>
  <c r="N267" i="5" a="1"/>
  <c r="N267" i="5" s="1"/>
  <c r="M267" i="5" a="1"/>
  <c r="M267" i="5" s="1"/>
  <c r="L267" i="5" a="1"/>
  <c r="L267" i="5" s="1"/>
  <c r="K267" i="5" a="1"/>
  <c r="K267" i="5" s="1"/>
  <c r="J267" i="5" a="1"/>
  <c r="J267" i="5" s="1"/>
  <c r="I267" i="5" a="1"/>
  <c r="I267" i="5" s="1"/>
  <c r="H267" i="5" a="1"/>
  <c r="H267" i="5" s="1"/>
  <c r="F267" i="5" a="1"/>
  <c r="F267" i="5" s="1"/>
  <c r="D267" i="5" a="1"/>
  <c r="D267" i="5" s="1"/>
  <c r="C267" i="5" a="1"/>
  <c r="C267" i="5" s="1"/>
  <c r="B267" i="5" a="1"/>
  <c r="B267" i="5" s="1"/>
  <c r="S266" i="5" a="1"/>
  <c r="S266" i="5" s="1"/>
  <c r="R266" i="5" a="1"/>
  <c r="R266" i="5" s="1"/>
  <c r="Q266" i="5" a="1"/>
  <c r="Q266" i="5" s="1"/>
  <c r="P266" i="5" a="1"/>
  <c r="P266" i="5" s="1"/>
  <c r="O266" i="5" a="1"/>
  <c r="O266" i="5" s="1"/>
  <c r="N266" i="5" a="1"/>
  <c r="N266" i="5" s="1"/>
  <c r="M266" i="5" a="1"/>
  <c r="M266" i="5" s="1"/>
  <c r="L266" i="5" a="1"/>
  <c r="L266" i="5" s="1"/>
  <c r="K266" i="5" a="1"/>
  <c r="K266" i="5" s="1"/>
  <c r="J266" i="5" a="1"/>
  <c r="J266" i="5" s="1"/>
  <c r="I266" i="5" a="1"/>
  <c r="I266" i="5" s="1"/>
  <c r="H266" i="5" a="1"/>
  <c r="H266" i="5" s="1"/>
  <c r="F266" i="5" a="1"/>
  <c r="F266" i="5" s="1"/>
  <c r="D266" i="5" a="1"/>
  <c r="D266" i="5" s="1"/>
  <c r="C266" i="5" a="1"/>
  <c r="C266" i="5" s="1"/>
  <c r="B266" i="5" a="1"/>
  <c r="B266" i="5" s="1"/>
  <c r="S265" i="5" a="1"/>
  <c r="S265" i="5" s="1"/>
  <c r="R265" i="5" a="1"/>
  <c r="R265" i="5" s="1"/>
  <c r="Q265" i="5" a="1"/>
  <c r="Q265" i="5" s="1"/>
  <c r="P265" i="5" a="1"/>
  <c r="P265" i="5" s="1"/>
  <c r="O265" i="5" a="1"/>
  <c r="O265" i="5" s="1"/>
  <c r="N265" i="5" a="1"/>
  <c r="N265" i="5" s="1"/>
  <c r="M265" i="5" a="1"/>
  <c r="M265" i="5" s="1"/>
  <c r="L265" i="5" a="1"/>
  <c r="L265" i="5" s="1"/>
  <c r="K265" i="5" a="1"/>
  <c r="K265" i="5" s="1"/>
  <c r="J265" i="5" a="1"/>
  <c r="J265" i="5" s="1"/>
  <c r="I265" i="5" a="1"/>
  <c r="I265" i="5" s="1"/>
  <c r="H265" i="5" a="1"/>
  <c r="H265" i="5" s="1"/>
  <c r="F265" i="5" a="1"/>
  <c r="F265" i="5" s="1"/>
  <c r="D265" i="5" a="1"/>
  <c r="D265" i="5" s="1"/>
  <c r="C265" i="5" a="1"/>
  <c r="C265" i="5" s="1"/>
  <c r="B265" i="5" a="1"/>
  <c r="B265" i="5" s="1"/>
  <c r="S264" i="5" a="1"/>
  <c r="S264" i="5" s="1"/>
  <c r="R264" i="5" a="1"/>
  <c r="R264" i="5" s="1"/>
  <c r="Q264" i="5" a="1"/>
  <c r="Q264" i="5" s="1"/>
  <c r="P264" i="5" a="1"/>
  <c r="P264" i="5" s="1"/>
  <c r="O264" i="5" a="1"/>
  <c r="O264" i="5" s="1"/>
  <c r="N264" i="5" a="1"/>
  <c r="N264" i="5" s="1"/>
  <c r="M264" i="5" a="1"/>
  <c r="M264" i="5" s="1"/>
  <c r="L264" i="5" a="1"/>
  <c r="L264" i="5" s="1"/>
  <c r="K264" i="5" a="1"/>
  <c r="K264" i="5" s="1"/>
  <c r="J264" i="5" a="1"/>
  <c r="J264" i="5" s="1"/>
  <c r="I264" i="5" a="1"/>
  <c r="I264" i="5" s="1"/>
  <c r="H264" i="5" a="1"/>
  <c r="H264" i="5" s="1"/>
  <c r="F264" i="5" a="1"/>
  <c r="F264" i="5" s="1"/>
  <c r="D264" i="5" a="1"/>
  <c r="D264" i="5" s="1"/>
  <c r="C264" i="5" a="1"/>
  <c r="C264" i="5" s="1"/>
  <c r="B264" i="5" a="1"/>
  <c r="B264" i="5" s="1"/>
  <c r="S263" i="5" a="1"/>
  <c r="S263" i="5" s="1"/>
  <c r="R263" i="5" a="1"/>
  <c r="R263" i="5" s="1"/>
  <c r="Q263" i="5" a="1"/>
  <c r="Q263" i="5" s="1"/>
  <c r="P263" i="5" a="1"/>
  <c r="P263" i="5" s="1"/>
  <c r="O263" i="5" a="1"/>
  <c r="O263" i="5" s="1"/>
  <c r="N263" i="5" a="1"/>
  <c r="N263" i="5" s="1"/>
  <c r="M263" i="5" a="1"/>
  <c r="M263" i="5" s="1"/>
  <c r="L263" i="5" a="1"/>
  <c r="L263" i="5" s="1"/>
  <c r="K263" i="5" a="1"/>
  <c r="K263" i="5" s="1"/>
  <c r="J263" i="5" a="1"/>
  <c r="J263" i="5" s="1"/>
  <c r="I263" i="5" a="1"/>
  <c r="I263" i="5" s="1"/>
  <c r="H263" i="5" a="1"/>
  <c r="H263" i="5" s="1"/>
  <c r="F263" i="5" a="1"/>
  <c r="F263" i="5" s="1"/>
  <c r="D263" i="5" a="1"/>
  <c r="D263" i="5" s="1"/>
  <c r="C263" i="5" a="1"/>
  <c r="C263" i="5" s="1"/>
  <c r="B263" i="5" a="1"/>
  <c r="B263" i="5" s="1"/>
  <c r="S262" i="5" a="1"/>
  <c r="S262" i="5" s="1"/>
  <c r="R262" i="5" a="1"/>
  <c r="R262" i="5" s="1"/>
  <c r="Q262" i="5" a="1"/>
  <c r="Q262" i="5" s="1"/>
  <c r="P262" i="5" a="1"/>
  <c r="P262" i="5" s="1"/>
  <c r="O262" i="5" a="1"/>
  <c r="O262" i="5" s="1"/>
  <c r="N262" i="5" a="1"/>
  <c r="N262" i="5" s="1"/>
  <c r="M262" i="5" a="1"/>
  <c r="M262" i="5" s="1"/>
  <c r="L262" i="5" a="1"/>
  <c r="L262" i="5" s="1"/>
  <c r="K262" i="5" a="1"/>
  <c r="K262" i="5" s="1"/>
  <c r="J262" i="5" a="1"/>
  <c r="J262" i="5" s="1"/>
  <c r="I262" i="5" a="1"/>
  <c r="I262" i="5" s="1"/>
  <c r="H262" i="5" a="1"/>
  <c r="H262" i="5" s="1"/>
  <c r="F262" i="5" a="1"/>
  <c r="F262" i="5" s="1"/>
  <c r="D262" i="5" a="1"/>
  <c r="D262" i="5" s="1"/>
  <c r="C262" i="5" a="1"/>
  <c r="C262" i="5" s="1"/>
  <c r="B262" i="5" a="1"/>
  <c r="B262" i="5" s="1"/>
  <c r="S261" i="5" a="1"/>
  <c r="S261" i="5" s="1"/>
  <c r="R261" i="5" a="1"/>
  <c r="R261" i="5" s="1"/>
  <c r="Q261" i="5" a="1"/>
  <c r="Q261" i="5" s="1"/>
  <c r="P261" i="5" a="1"/>
  <c r="P261" i="5" s="1"/>
  <c r="O261" i="5" a="1"/>
  <c r="O261" i="5" s="1"/>
  <c r="N261" i="5" a="1"/>
  <c r="N261" i="5" s="1"/>
  <c r="M261" i="5" a="1"/>
  <c r="M261" i="5" s="1"/>
  <c r="L261" i="5" a="1"/>
  <c r="L261" i="5" s="1"/>
  <c r="K261" i="5" a="1"/>
  <c r="K261" i="5" s="1"/>
  <c r="J261" i="5" a="1"/>
  <c r="J261" i="5" s="1"/>
  <c r="I261" i="5" a="1"/>
  <c r="I261" i="5" s="1"/>
  <c r="H261" i="5" a="1"/>
  <c r="H261" i="5" s="1"/>
  <c r="F261" i="5" a="1"/>
  <c r="F261" i="5" s="1"/>
  <c r="D261" i="5" a="1"/>
  <c r="D261" i="5" s="1"/>
  <c r="C261" i="5" a="1"/>
  <c r="C261" i="5" s="1"/>
  <c r="B261" i="5" a="1"/>
  <c r="B261" i="5" s="1"/>
  <c r="S260" i="5" a="1"/>
  <c r="S260" i="5" s="1"/>
  <c r="R260" i="5" a="1"/>
  <c r="R260" i="5" s="1"/>
  <c r="Q260" i="5" a="1"/>
  <c r="Q260" i="5" s="1"/>
  <c r="P260" i="5" a="1"/>
  <c r="P260" i="5" s="1"/>
  <c r="O260" i="5" a="1"/>
  <c r="O260" i="5" s="1"/>
  <c r="N260" i="5" a="1"/>
  <c r="N260" i="5" s="1"/>
  <c r="M260" i="5" a="1"/>
  <c r="M260" i="5" s="1"/>
  <c r="L260" i="5" a="1"/>
  <c r="L260" i="5" s="1"/>
  <c r="K260" i="5" a="1"/>
  <c r="K260" i="5" s="1"/>
  <c r="J260" i="5" a="1"/>
  <c r="J260" i="5" s="1"/>
  <c r="I260" i="5" a="1"/>
  <c r="I260" i="5" s="1"/>
  <c r="H260" i="5" a="1"/>
  <c r="H260" i="5" s="1"/>
  <c r="F260" i="5" a="1"/>
  <c r="F260" i="5" s="1"/>
  <c r="D260" i="5" a="1"/>
  <c r="D260" i="5" s="1"/>
  <c r="C260" i="5" a="1"/>
  <c r="C260" i="5" s="1"/>
  <c r="B260" i="5" a="1"/>
  <c r="B260" i="5" s="1"/>
  <c r="S259" i="5" a="1"/>
  <c r="S259" i="5" s="1"/>
  <c r="R259" i="5" a="1"/>
  <c r="R259" i="5" s="1"/>
  <c r="Q259" i="5" a="1"/>
  <c r="Q259" i="5" s="1"/>
  <c r="P259" i="5" a="1"/>
  <c r="P259" i="5" s="1"/>
  <c r="O259" i="5" a="1"/>
  <c r="O259" i="5" s="1"/>
  <c r="N259" i="5" a="1"/>
  <c r="N259" i="5" s="1"/>
  <c r="M259" i="5" a="1"/>
  <c r="M259" i="5" s="1"/>
  <c r="L259" i="5" a="1"/>
  <c r="L259" i="5" s="1"/>
  <c r="K259" i="5" a="1"/>
  <c r="K259" i="5" s="1"/>
  <c r="J259" i="5" a="1"/>
  <c r="J259" i="5" s="1"/>
  <c r="I259" i="5" a="1"/>
  <c r="I259" i="5" s="1"/>
  <c r="H259" i="5" a="1"/>
  <c r="H259" i="5" s="1"/>
  <c r="F259" i="5" a="1"/>
  <c r="F259" i="5" s="1"/>
  <c r="D259" i="5" a="1"/>
  <c r="D259" i="5" s="1"/>
  <c r="C259" i="5" a="1"/>
  <c r="C259" i="5" s="1"/>
  <c r="B259" i="5" a="1"/>
  <c r="B259" i="5" s="1"/>
  <c r="S258" i="5" a="1"/>
  <c r="S258" i="5" s="1"/>
  <c r="R258" i="5" a="1"/>
  <c r="R258" i="5" s="1"/>
  <c r="Q258" i="5" a="1"/>
  <c r="Q258" i="5" s="1"/>
  <c r="P258" i="5" a="1"/>
  <c r="P258" i="5" s="1"/>
  <c r="O258" i="5" a="1"/>
  <c r="O258" i="5" s="1"/>
  <c r="N258" i="5" a="1"/>
  <c r="N258" i="5" s="1"/>
  <c r="M258" i="5" a="1"/>
  <c r="M258" i="5" s="1"/>
  <c r="L258" i="5" a="1"/>
  <c r="L258" i="5" s="1"/>
  <c r="K258" i="5" a="1"/>
  <c r="K258" i="5" s="1"/>
  <c r="J258" i="5" a="1"/>
  <c r="J258" i="5" s="1"/>
  <c r="I258" i="5" a="1"/>
  <c r="I258" i="5" s="1"/>
  <c r="H258" i="5" a="1"/>
  <c r="H258" i="5" s="1"/>
  <c r="F258" i="5" a="1"/>
  <c r="F258" i="5" s="1"/>
  <c r="D258" i="5" a="1"/>
  <c r="D258" i="5" s="1"/>
  <c r="C258" i="5" a="1"/>
  <c r="C258" i="5" s="1"/>
  <c r="B258" i="5" a="1"/>
  <c r="B258" i="5" s="1"/>
  <c r="S257" i="5" a="1"/>
  <c r="S257" i="5" s="1"/>
  <c r="R257" i="5" a="1"/>
  <c r="R257" i="5" s="1"/>
  <c r="Q257" i="5" a="1"/>
  <c r="Q257" i="5" s="1"/>
  <c r="P257" i="5" a="1"/>
  <c r="P257" i="5" s="1"/>
  <c r="O257" i="5" a="1"/>
  <c r="O257" i="5" s="1"/>
  <c r="N257" i="5" a="1"/>
  <c r="N257" i="5" s="1"/>
  <c r="M257" i="5" a="1"/>
  <c r="M257" i="5" s="1"/>
  <c r="L257" i="5" a="1"/>
  <c r="L257" i="5" s="1"/>
  <c r="K257" i="5" a="1"/>
  <c r="K257" i="5" s="1"/>
  <c r="J257" i="5" a="1"/>
  <c r="J257" i="5" s="1"/>
  <c r="I257" i="5" a="1"/>
  <c r="I257" i="5" s="1"/>
  <c r="H257" i="5" a="1"/>
  <c r="H257" i="5" s="1"/>
  <c r="F257" i="5" a="1"/>
  <c r="F257" i="5" s="1"/>
  <c r="D257" i="5" a="1"/>
  <c r="D257" i="5" s="1"/>
  <c r="C257" i="5" a="1"/>
  <c r="C257" i="5" s="1"/>
  <c r="B257" i="5" a="1"/>
  <c r="B257" i="5" s="1"/>
  <c r="S256" i="5" a="1"/>
  <c r="S256" i="5" s="1"/>
  <c r="R256" i="5" a="1"/>
  <c r="R256" i="5" s="1"/>
  <c r="Q256" i="5" a="1"/>
  <c r="Q256" i="5" s="1"/>
  <c r="P256" i="5" a="1"/>
  <c r="P256" i="5" s="1"/>
  <c r="O256" i="5" a="1"/>
  <c r="O256" i="5" s="1"/>
  <c r="N256" i="5" a="1"/>
  <c r="N256" i="5" s="1"/>
  <c r="M256" i="5" a="1"/>
  <c r="M256" i="5" s="1"/>
  <c r="L256" i="5" a="1"/>
  <c r="L256" i="5" s="1"/>
  <c r="K256" i="5" a="1"/>
  <c r="K256" i="5" s="1"/>
  <c r="J256" i="5" a="1"/>
  <c r="J256" i="5" s="1"/>
  <c r="I256" i="5"/>
  <c r="I256" i="5" a="1"/>
  <c r="H256" i="5" a="1"/>
  <c r="H256" i="5" s="1"/>
  <c r="F256" i="5" a="1"/>
  <c r="F256" i="5" s="1"/>
  <c r="D256" i="5"/>
  <c r="D256" i="5" a="1"/>
  <c r="C256" i="5" a="1"/>
  <c r="C256" i="5" s="1"/>
  <c r="B256" i="5"/>
  <c r="B256" i="5" a="1"/>
  <c r="S255" i="5" a="1"/>
  <c r="S255" i="5" s="1"/>
  <c r="R255" i="5" a="1"/>
  <c r="R255" i="5" s="1"/>
  <c r="Q255" i="5" a="1"/>
  <c r="Q255" i="5" s="1"/>
  <c r="P255" i="5" a="1"/>
  <c r="P255" i="5" s="1"/>
  <c r="O255" i="5" a="1"/>
  <c r="O255" i="5" s="1"/>
  <c r="N255" i="5" a="1"/>
  <c r="N255" i="5" s="1"/>
  <c r="M255" i="5"/>
  <c r="M255" i="5" a="1"/>
  <c r="L255" i="5" a="1"/>
  <c r="L255" i="5" s="1"/>
  <c r="K255" i="5" a="1"/>
  <c r="K255" i="5" s="1"/>
  <c r="J255" i="5" a="1"/>
  <c r="J255" i="5" s="1"/>
  <c r="I255" i="5"/>
  <c r="I255" i="5" a="1"/>
  <c r="H255" i="5"/>
  <c r="H255" i="5" a="1"/>
  <c r="F255" i="5" a="1"/>
  <c r="F255" i="5" s="1"/>
  <c r="D255" i="5" a="1"/>
  <c r="D255" i="5" s="1"/>
  <c r="C255" i="5" a="1"/>
  <c r="C255" i="5" s="1"/>
  <c r="B255" i="5"/>
  <c r="B255" i="5" a="1"/>
  <c r="S254" i="5" a="1"/>
  <c r="S254" i="5" s="1"/>
  <c r="R254" i="5" a="1"/>
  <c r="R254" i="5" s="1"/>
  <c r="Q254" i="5" a="1"/>
  <c r="Q254" i="5" s="1"/>
  <c r="P254" i="5" a="1"/>
  <c r="P254" i="5" s="1"/>
  <c r="O254" i="5" a="1"/>
  <c r="O254" i="5" s="1"/>
  <c r="N254" i="5" a="1"/>
  <c r="N254" i="5" s="1"/>
  <c r="M254" i="5"/>
  <c r="M254" i="5" a="1"/>
  <c r="L254" i="5" a="1"/>
  <c r="L254" i="5" s="1"/>
  <c r="K254" i="5" a="1"/>
  <c r="K254" i="5" s="1"/>
  <c r="J254" i="5" a="1"/>
  <c r="J254" i="5" s="1"/>
  <c r="I254" i="5" a="1"/>
  <c r="I254" i="5" s="1"/>
  <c r="H254" i="5"/>
  <c r="H254" i="5" a="1"/>
  <c r="F254" i="5" a="1"/>
  <c r="F254" i="5" s="1"/>
  <c r="D254" i="5" a="1"/>
  <c r="D254" i="5" s="1"/>
  <c r="C254" i="5" a="1"/>
  <c r="C254" i="5" s="1"/>
  <c r="B254" i="5" a="1"/>
  <c r="B254" i="5" s="1"/>
  <c r="S253" i="5" a="1"/>
  <c r="S253" i="5" s="1"/>
  <c r="R253" i="5" a="1"/>
  <c r="R253" i="5" s="1"/>
  <c r="Q253" i="5" a="1"/>
  <c r="Q253" i="5" s="1"/>
  <c r="P253" i="5" a="1"/>
  <c r="P253" i="5" s="1"/>
  <c r="O253" i="5" a="1"/>
  <c r="O253" i="5" s="1"/>
  <c r="N253" i="5" a="1"/>
  <c r="N253" i="5" s="1"/>
  <c r="M253" i="5"/>
  <c r="M253" i="5" a="1"/>
  <c r="L253" i="5" a="1"/>
  <c r="L253" i="5" s="1"/>
  <c r="K253" i="5" a="1"/>
  <c r="K253" i="5" s="1"/>
  <c r="J253" i="5" a="1"/>
  <c r="J253" i="5" s="1"/>
  <c r="I253" i="5" a="1"/>
  <c r="I253" i="5" s="1"/>
  <c r="H253" i="5"/>
  <c r="H253" i="5" a="1"/>
  <c r="F253" i="5" a="1"/>
  <c r="F253" i="5" s="1"/>
  <c r="D253" i="5" a="1"/>
  <c r="D253" i="5" s="1"/>
  <c r="C253" i="5" a="1"/>
  <c r="C253" i="5" s="1"/>
  <c r="B253" i="5" a="1"/>
  <c r="B253" i="5" s="1"/>
  <c r="S252" i="5" a="1"/>
  <c r="S252" i="5" s="1"/>
  <c r="R252" i="5" a="1"/>
  <c r="R252" i="5" s="1"/>
  <c r="Q252" i="5" a="1"/>
  <c r="Q252" i="5" s="1"/>
  <c r="P252" i="5" a="1"/>
  <c r="P252" i="5" s="1"/>
  <c r="O252" i="5" a="1"/>
  <c r="O252" i="5" s="1"/>
  <c r="N252" i="5" a="1"/>
  <c r="N252" i="5" s="1"/>
  <c r="M252" i="5"/>
  <c r="M252" i="5" a="1"/>
  <c r="L252" i="5" a="1"/>
  <c r="L252" i="5" s="1"/>
  <c r="K252" i="5" a="1"/>
  <c r="K252" i="5" s="1"/>
  <c r="J252" i="5" a="1"/>
  <c r="J252" i="5" s="1"/>
  <c r="I252" i="5" a="1"/>
  <c r="I252" i="5" s="1"/>
  <c r="H252" i="5"/>
  <c r="H252" i="5" a="1"/>
  <c r="F252" i="5" a="1"/>
  <c r="F252" i="5" s="1"/>
  <c r="D252" i="5" a="1"/>
  <c r="D252" i="5" s="1"/>
  <c r="C252" i="5" a="1"/>
  <c r="C252" i="5" s="1"/>
  <c r="B252" i="5" a="1"/>
  <c r="B252" i="5" s="1"/>
  <c r="S251" i="5" a="1"/>
  <c r="S251" i="5" s="1"/>
  <c r="R251" i="5" a="1"/>
  <c r="R251" i="5" s="1"/>
  <c r="Q251" i="5" a="1"/>
  <c r="Q251" i="5" s="1"/>
  <c r="P251" i="5" a="1"/>
  <c r="P251" i="5" s="1"/>
  <c r="O251" i="5" a="1"/>
  <c r="O251" i="5" s="1"/>
  <c r="N251" i="5" a="1"/>
  <c r="N251" i="5" s="1"/>
  <c r="M251" i="5"/>
  <c r="M251" i="5" a="1"/>
  <c r="L251" i="5" a="1"/>
  <c r="L251" i="5" s="1"/>
  <c r="K251" i="5" a="1"/>
  <c r="K251" i="5" s="1"/>
  <c r="J251" i="5" a="1"/>
  <c r="J251" i="5" s="1"/>
  <c r="I251" i="5" a="1"/>
  <c r="I251" i="5" s="1"/>
  <c r="H251" i="5"/>
  <c r="H251" i="5" a="1"/>
  <c r="F251" i="5" a="1"/>
  <c r="F251" i="5" s="1"/>
  <c r="D251" i="5" a="1"/>
  <c r="D251" i="5" s="1"/>
  <c r="C251" i="5" a="1"/>
  <c r="C251" i="5" s="1"/>
  <c r="B251" i="5" a="1"/>
  <c r="B251" i="5" s="1"/>
  <c r="S250" i="5" a="1"/>
  <c r="S250" i="5" s="1"/>
  <c r="R250" i="5" a="1"/>
  <c r="R250" i="5" s="1"/>
  <c r="Q250" i="5" a="1"/>
  <c r="Q250" i="5" s="1"/>
  <c r="P250" i="5" a="1"/>
  <c r="P250" i="5" s="1"/>
  <c r="O250" i="5" a="1"/>
  <c r="O250" i="5" s="1"/>
  <c r="N250" i="5" a="1"/>
  <c r="N250" i="5" s="1"/>
  <c r="M250" i="5"/>
  <c r="M250" i="5" a="1"/>
  <c r="L250" i="5" a="1"/>
  <c r="L250" i="5" s="1"/>
  <c r="K250" i="5" a="1"/>
  <c r="K250" i="5" s="1"/>
  <c r="J250" i="5" a="1"/>
  <c r="J250" i="5" s="1"/>
  <c r="I250" i="5" a="1"/>
  <c r="I250" i="5" s="1"/>
  <c r="H250" i="5"/>
  <c r="H250" i="5" a="1"/>
  <c r="F250" i="5" a="1"/>
  <c r="F250" i="5" s="1"/>
  <c r="D250" i="5" a="1"/>
  <c r="D250" i="5" s="1"/>
  <c r="C250" i="5" a="1"/>
  <c r="C250" i="5" s="1"/>
  <c r="B250" i="5" a="1"/>
  <c r="B250" i="5" s="1"/>
  <c r="S249" i="5" a="1"/>
  <c r="S249" i="5" s="1"/>
  <c r="R249" i="5" a="1"/>
  <c r="R249" i="5" s="1"/>
  <c r="Q249" i="5" a="1"/>
  <c r="Q249" i="5" s="1"/>
  <c r="P249" i="5" a="1"/>
  <c r="P249" i="5" s="1"/>
  <c r="O249" i="5" a="1"/>
  <c r="O249" i="5" s="1"/>
  <c r="N249" i="5" a="1"/>
  <c r="N249" i="5" s="1"/>
  <c r="M249" i="5"/>
  <c r="M249" i="5" a="1"/>
  <c r="L249" i="5" a="1"/>
  <c r="L249" i="5" s="1"/>
  <c r="K249" i="5" a="1"/>
  <c r="K249" i="5" s="1"/>
  <c r="J249" i="5" a="1"/>
  <c r="J249" i="5" s="1"/>
  <c r="I249" i="5" a="1"/>
  <c r="I249" i="5" s="1"/>
  <c r="H249" i="5"/>
  <c r="H249" i="5" a="1"/>
  <c r="F249" i="5" a="1"/>
  <c r="F249" i="5" s="1"/>
  <c r="D249" i="5" a="1"/>
  <c r="D249" i="5" s="1"/>
  <c r="C249" i="5" a="1"/>
  <c r="C249" i="5" s="1"/>
  <c r="B249" i="5" a="1"/>
  <c r="B249" i="5" s="1"/>
  <c r="S248" i="5" a="1"/>
  <c r="S248" i="5" s="1"/>
  <c r="R248" i="5" a="1"/>
  <c r="R248" i="5" s="1"/>
  <c r="Q248" i="5" a="1"/>
  <c r="Q248" i="5" s="1"/>
  <c r="P248" i="5" a="1"/>
  <c r="P248" i="5" s="1"/>
  <c r="O248" i="5" a="1"/>
  <c r="O248" i="5" s="1"/>
  <c r="N248" i="5" a="1"/>
  <c r="N248" i="5" s="1"/>
  <c r="M248" i="5"/>
  <c r="M248" i="5" a="1"/>
  <c r="L248" i="5" a="1"/>
  <c r="L248" i="5" s="1"/>
  <c r="K248" i="5" a="1"/>
  <c r="K248" i="5" s="1"/>
  <c r="J248" i="5" a="1"/>
  <c r="J248" i="5" s="1"/>
  <c r="I248" i="5" a="1"/>
  <c r="I248" i="5" s="1"/>
  <c r="H248" i="5"/>
  <c r="H248" i="5" a="1"/>
  <c r="F248" i="5" a="1"/>
  <c r="F248" i="5" s="1"/>
  <c r="D248" i="5" a="1"/>
  <c r="D248" i="5" s="1"/>
  <c r="C248" i="5" a="1"/>
  <c r="C248" i="5" s="1"/>
  <c r="B248" i="5" a="1"/>
  <c r="B248" i="5" s="1"/>
  <c r="S247" i="5" a="1"/>
  <c r="S247" i="5" s="1"/>
  <c r="R247" i="5" a="1"/>
  <c r="R247" i="5" s="1"/>
  <c r="Q247" i="5" a="1"/>
  <c r="Q247" i="5" s="1"/>
  <c r="P247" i="5" a="1"/>
  <c r="P247" i="5" s="1"/>
  <c r="O247" i="5" a="1"/>
  <c r="O247" i="5" s="1"/>
  <c r="N247" i="5" a="1"/>
  <c r="N247" i="5" s="1"/>
  <c r="M247" i="5"/>
  <c r="M247" i="5" a="1"/>
  <c r="L247" i="5" a="1"/>
  <c r="L247" i="5" s="1"/>
  <c r="K247" i="5" a="1"/>
  <c r="K247" i="5" s="1"/>
  <c r="J247" i="5" a="1"/>
  <c r="J247" i="5" s="1"/>
  <c r="I247" i="5" a="1"/>
  <c r="I247" i="5" s="1"/>
  <c r="H247" i="5"/>
  <c r="H247" i="5" a="1"/>
  <c r="F247" i="5" a="1"/>
  <c r="F247" i="5" s="1"/>
  <c r="D247" i="5" a="1"/>
  <c r="D247" i="5" s="1"/>
  <c r="C247" i="5" a="1"/>
  <c r="C247" i="5" s="1"/>
  <c r="B247" i="5" a="1"/>
  <c r="B247" i="5" s="1"/>
  <c r="S246" i="5" a="1"/>
  <c r="S246" i="5" s="1"/>
  <c r="R246" i="5" a="1"/>
  <c r="R246" i="5" s="1"/>
  <c r="Q246" i="5" a="1"/>
  <c r="Q246" i="5" s="1"/>
  <c r="P246" i="5" a="1"/>
  <c r="P246" i="5" s="1"/>
  <c r="O246" i="5" a="1"/>
  <c r="O246" i="5" s="1"/>
  <c r="N246" i="5" a="1"/>
  <c r="N246" i="5" s="1"/>
  <c r="M246" i="5"/>
  <c r="M246" i="5" a="1"/>
  <c r="L246" i="5" a="1"/>
  <c r="L246" i="5" s="1"/>
  <c r="K246" i="5" a="1"/>
  <c r="K246" i="5" s="1"/>
  <c r="J246" i="5" a="1"/>
  <c r="J246" i="5" s="1"/>
  <c r="I246" i="5" a="1"/>
  <c r="I246" i="5" s="1"/>
  <c r="H246" i="5"/>
  <c r="H246" i="5" a="1"/>
  <c r="F246" i="5" a="1"/>
  <c r="F246" i="5" s="1"/>
  <c r="D246" i="5" a="1"/>
  <c r="D246" i="5" s="1"/>
  <c r="C246" i="5" a="1"/>
  <c r="C246" i="5" s="1"/>
  <c r="B246" i="5" a="1"/>
  <c r="B246" i="5" s="1"/>
  <c r="S245" i="5" a="1"/>
  <c r="S245" i="5" s="1"/>
  <c r="R245" i="5" a="1"/>
  <c r="R245" i="5" s="1"/>
  <c r="Q245" i="5" a="1"/>
  <c r="Q245" i="5" s="1"/>
  <c r="P245" i="5" a="1"/>
  <c r="P245" i="5" s="1"/>
  <c r="O245" i="5" a="1"/>
  <c r="O245" i="5" s="1"/>
  <c r="N245" i="5" a="1"/>
  <c r="N245" i="5" s="1"/>
  <c r="M245" i="5"/>
  <c r="M245" i="5" a="1"/>
  <c r="L245" i="5" a="1"/>
  <c r="L245" i="5" s="1"/>
  <c r="K245" i="5" a="1"/>
  <c r="K245" i="5" s="1"/>
  <c r="J245" i="5" a="1"/>
  <c r="J245" i="5" s="1"/>
  <c r="I245" i="5" a="1"/>
  <c r="I245" i="5" s="1"/>
  <c r="H245" i="5"/>
  <c r="H245" i="5" a="1"/>
  <c r="F245" i="5" a="1"/>
  <c r="F245" i="5" s="1"/>
  <c r="D245" i="5" a="1"/>
  <c r="D245" i="5" s="1"/>
  <c r="C245" i="5" a="1"/>
  <c r="C245" i="5" s="1"/>
  <c r="B245" i="5" a="1"/>
  <c r="B245" i="5" s="1"/>
  <c r="S244" i="5" a="1"/>
  <c r="S244" i="5" s="1"/>
  <c r="R244" i="5" a="1"/>
  <c r="R244" i="5" s="1"/>
  <c r="Q244" i="5" a="1"/>
  <c r="Q244" i="5" s="1"/>
  <c r="P244" i="5" a="1"/>
  <c r="P244" i="5" s="1"/>
  <c r="O244" i="5" a="1"/>
  <c r="O244" i="5" s="1"/>
  <c r="N244" i="5" a="1"/>
  <c r="N244" i="5" s="1"/>
  <c r="M244" i="5"/>
  <c r="M244" i="5" a="1"/>
  <c r="L244" i="5" a="1"/>
  <c r="L244" i="5" s="1"/>
  <c r="K244" i="5" a="1"/>
  <c r="K244" i="5" s="1"/>
  <c r="J244" i="5" a="1"/>
  <c r="J244" i="5" s="1"/>
  <c r="I244" i="5" a="1"/>
  <c r="I244" i="5" s="1"/>
  <c r="H244" i="5"/>
  <c r="H244" i="5" a="1"/>
  <c r="F244" i="5" a="1"/>
  <c r="F244" i="5" s="1"/>
  <c r="D244" i="5" a="1"/>
  <c r="D244" i="5" s="1"/>
  <c r="C244" i="5" a="1"/>
  <c r="C244" i="5" s="1"/>
  <c r="B244" i="5" a="1"/>
  <c r="B244" i="5" s="1"/>
  <c r="S243" i="5" a="1"/>
  <c r="S243" i="5" s="1"/>
  <c r="R243" i="5" a="1"/>
  <c r="R243" i="5" s="1"/>
  <c r="Q243" i="5" a="1"/>
  <c r="Q243" i="5" s="1"/>
  <c r="P243" i="5" a="1"/>
  <c r="P243" i="5" s="1"/>
  <c r="O243" i="5" a="1"/>
  <c r="O243" i="5" s="1"/>
  <c r="N243" i="5" a="1"/>
  <c r="N243" i="5" s="1"/>
  <c r="M243" i="5"/>
  <c r="M243" i="5" a="1"/>
  <c r="L243" i="5" a="1"/>
  <c r="L243" i="5" s="1"/>
  <c r="K243" i="5" a="1"/>
  <c r="K243" i="5" s="1"/>
  <c r="J243" i="5" a="1"/>
  <c r="J243" i="5" s="1"/>
  <c r="I243" i="5" a="1"/>
  <c r="I243" i="5" s="1"/>
  <c r="H243" i="5"/>
  <c r="H243" i="5" a="1"/>
  <c r="F243" i="5" a="1"/>
  <c r="F243" i="5" s="1"/>
  <c r="D243" i="5" a="1"/>
  <c r="D243" i="5" s="1"/>
  <c r="C243" i="5" a="1"/>
  <c r="C243" i="5" s="1"/>
  <c r="B243" i="5" a="1"/>
  <c r="B243" i="5" s="1"/>
  <c r="S242" i="5" a="1"/>
  <c r="S242" i="5" s="1"/>
  <c r="R242" i="5" a="1"/>
  <c r="R242" i="5" s="1"/>
  <c r="Q242" i="5" a="1"/>
  <c r="Q242" i="5" s="1"/>
  <c r="P242" i="5" a="1"/>
  <c r="P242" i="5" s="1"/>
  <c r="O242" i="5" a="1"/>
  <c r="O242" i="5" s="1"/>
  <c r="N242" i="5" a="1"/>
  <c r="N242" i="5" s="1"/>
  <c r="M242" i="5"/>
  <c r="M242" i="5" a="1"/>
  <c r="L242" i="5" a="1"/>
  <c r="L242" i="5" s="1"/>
  <c r="K242" i="5" a="1"/>
  <c r="K242" i="5" s="1"/>
  <c r="J242" i="5" a="1"/>
  <c r="J242" i="5" s="1"/>
  <c r="I242" i="5" a="1"/>
  <c r="I242" i="5" s="1"/>
  <c r="H242" i="5"/>
  <c r="H242" i="5" a="1"/>
  <c r="F242" i="5" a="1"/>
  <c r="F242" i="5" s="1"/>
  <c r="D242" i="5" a="1"/>
  <c r="D242" i="5" s="1"/>
  <c r="C242" i="5" a="1"/>
  <c r="C242" i="5" s="1"/>
  <c r="B242" i="5" a="1"/>
  <c r="B242" i="5" s="1"/>
  <c r="S241" i="5" a="1"/>
  <c r="S241" i="5" s="1"/>
  <c r="R241" i="5" a="1"/>
  <c r="R241" i="5" s="1"/>
  <c r="Q241" i="5" a="1"/>
  <c r="Q241" i="5" s="1"/>
  <c r="P241" i="5" a="1"/>
  <c r="P241" i="5" s="1"/>
  <c r="O241" i="5" a="1"/>
  <c r="O241" i="5" s="1"/>
  <c r="N241" i="5" a="1"/>
  <c r="N241" i="5" s="1"/>
  <c r="M241" i="5"/>
  <c r="M241" i="5" a="1"/>
  <c r="L241" i="5" a="1"/>
  <c r="L241" i="5" s="1"/>
  <c r="K241" i="5" a="1"/>
  <c r="K241" i="5" s="1"/>
  <c r="J241" i="5" a="1"/>
  <c r="J241" i="5" s="1"/>
  <c r="I241" i="5" a="1"/>
  <c r="I241" i="5" s="1"/>
  <c r="H241" i="5"/>
  <c r="H241" i="5" a="1"/>
  <c r="F241" i="5" a="1"/>
  <c r="F241" i="5" s="1"/>
  <c r="D241" i="5" a="1"/>
  <c r="D241" i="5" s="1"/>
  <c r="C241" i="5" a="1"/>
  <c r="C241" i="5" s="1"/>
  <c r="B241" i="5" a="1"/>
  <c r="B241" i="5" s="1"/>
  <c r="S240" i="5" a="1"/>
  <c r="S240" i="5" s="1"/>
  <c r="R240" i="5" a="1"/>
  <c r="R240" i="5" s="1"/>
  <c r="Q240" i="5" a="1"/>
  <c r="Q240" i="5" s="1"/>
  <c r="P240" i="5" a="1"/>
  <c r="P240" i="5" s="1"/>
  <c r="O240" i="5" a="1"/>
  <c r="O240" i="5" s="1"/>
  <c r="N240" i="5" a="1"/>
  <c r="N240" i="5" s="1"/>
  <c r="M240" i="5"/>
  <c r="M240" i="5" a="1"/>
  <c r="L240" i="5" a="1"/>
  <c r="L240" i="5" s="1"/>
  <c r="K240" i="5" a="1"/>
  <c r="K240" i="5" s="1"/>
  <c r="J240" i="5" a="1"/>
  <c r="J240" i="5" s="1"/>
  <c r="I240" i="5" a="1"/>
  <c r="I240" i="5" s="1"/>
  <c r="H240" i="5"/>
  <c r="H240" i="5" a="1"/>
  <c r="F240" i="5" a="1"/>
  <c r="F240" i="5" s="1"/>
  <c r="D240" i="5" a="1"/>
  <c r="D240" i="5" s="1"/>
  <c r="C240" i="5" a="1"/>
  <c r="C240" i="5" s="1"/>
  <c r="B240" i="5" a="1"/>
  <c r="B240" i="5" s="1"/>
  <c r="S239" i="5" a="1"/>
  <c r="S239" i="5" s="1"/>
  <c r="R239" i="5" a="1"/>
  <c r="R239" i="5" s="1"/>
  <c r="Q239" i="5" a="1"/>
  <c r="Q239" i="5" s="1"/>
  <c r="P239" i="5" a="1"/>
  <c r="P239" i="5" s="1"/>
  <c r="O239" i="5" a="1"/>
  <c r="O239" i="5" s="1"/>
  <c r="N239" i="5" a="1"/>
  <c r="N239" i="5" s="1"/>
  <c r="M239" i="5"/>
  <c r="M239" i="5" a="1"/>
  <c r="L239" i="5" a="1"/>
  <c r="L239" i="5" s="1"/>
  <c r="K239" i="5" a="1"/>
  <c r="K239" i="5" s="1"/>
  <c r="J239" i="5" a="1"/>
  <c r="J239" i="5" s="1"/>
  <c r="I239" i="5" a="1"/>
  <c r="I239" i="5" s="1"/>
  <c r="H239" i="5"/>
  <c r="H239" i="5" a="1"/>
  <c r="F239" i="5" a="1"/>
  <c r="F239" i="5" s="1"/>
  <c r="D239" i="5"/>
  <c r="D239" i="5" a="1"/>
  <c r="C239" i="5"/>
  <c r="C239" i="5" a="1"/>
  <c r="B239" i="5" a="1"/>
  <c r="B239" i="5" s="1"/>
  <c r="S238" i="5" a="1"/>
  <c r="S238" i="5" s="1"/>
  <c r="R238" i="5" a="1"/>
  <c r="R238" i="5" s="1"/>
  <c r="Q238" i="5" a="1"/>
  <c r="Q238" i="5" s="1"/>
  <c r="P238" i="5" a="1"/>
  <c r="P238" i="5" s="1"/>
  <c r="O238" i="5" a="1"/>
  <c r="O238" i="5" s="1"/>
  <c r="N238" i="5"/>
  <c r="N238" i="5" a="1"/>
  <c r="M238" i="5"/>
  <c r="M238" i="5" a="1"/>
  <c r="L238" i="5"/>
  <c r="L238" i="5" a="1"/>
  <c r="K238" i="5" a="1"/>
  <c r="K238" i="5" s="1"/>
  <c r="J238" i="5"/>
  <c r="J238" i="5" a="1"/>
  <c r="I238" i="5" a="1"/>
  <c r="I238" i="5" s="1"/>
  <c r="H238" i="5" a="1"/>
  <c r="H238" i="5" s="1"/>
  <c r="F238" i="5" a="1"/>
  <c r="F238" i="5" s="1"/>
  <c r="D238" i="5" a="1"/>
  <c r="D238" i="5" s="1"/>
  <c r="C238" i="5"/>
  <c r="C238" i="5" a="1"/>
  <c r="B238" i="5"/>
  <c r="B238" i="5" a="1"/>
  <c r="S237" i="5" a="1"/>
  <c r="S237" i="5" s="1"/>
  <c r="R237" i="5" a="1"/>
  <c r="R237" i="5" s="1"/>
  <c r="Q237" i="5"/>
  <c r="Q237" i="5" a="1"/>
  <c r="P237" i="5" a="1"/>
  <c r="P237" i="5" s="1"/>
  <c r="O237" i="5" a="1"/>
  <c r="O237" i="5" s="1"/>
  <c r="N237" i="5"/>
  <c r="N237" i="5" a="1"/>
  <c r="M237" i="5" a="1"/>
  <c r="M237" i="5" s="1"/>
  <c r="L237" i="5"/>
  <c r="L237" i="5" a="1"/>
  <c r="K237" i="5" a="1"/>
  <c r="K237" i="5" s="1"/>
  <c r="J237" i="5" a="1"/>
  <c r="J237" i="5" s="1"/>
  <c r="I237" i="5" a="1"/>
  <c r="I237" i="5" s="1"/>
  <c r="H237" i="5"/>
  <c r="H237" i="5" a="1"/>
  <c r="F237" i="5" a="1"/>
  <c r="F237" i="5" s="1"/>
  <c r="D237" i="5"/>
  <c r="D237" i="5" a="1"/>
  <c r="C237" i="5"/>
  <c r="C237" i="5" a="1"/>
  <c r="B237" i="5" a="1"/>
  <c r="B237" i="5" s="1"/>
  <c r="S236" i="5" a="1"/>
  <c r="S236" i="5" s="1"/>
  <c r="R236" i="5" a="1"/>
  <c r="R236" i="5" s="1"/>
  <c r="Q236" i="5" a="1"/>
  <c r="Q236" i="5" s="1"/>
  <c r="P236" i="5" a="1"/>
  <c r="P236" i="5" s="1"/>
  <c r="O236" i="5" a="1"/>
  <c r="O236" i="5" s="1"/>
  <c r="N236" i="5"/>
  <c r="N236" i="5" a="1"/>
  <c r="M236" i="5"/>
  <c r="M236" i="5" a="1"/>
  <c r="L236" i="5"/>
  <c r="L236" i="5" a="1"/>
  <c r="K236" i="5" a="1"/>
  <c r="K236" i="5" s="1"/>
  <c r="J236" i="5"/>
  <c r="J236" i="5" a="1"/>
  <c r="I236" i="5" a="1"/>
  <c r="I236" i="5" s="1"/>
  <c r="H236" i="5" a="1"/>
  <c r="H236" i="5" s="1"/>
  <c r="F236" i="5" a="1"/>
  <c r="F236" i="5" s="1"/>
  <c r="D236" i="5" a="1"/>
  <c r="D236" i="5" s="1"/>
  <c r="C236" i="5"/>
  <c r="C236" i="5" a="1"/>
  <c r="B236" i="5"/>
  <c r="B236" i="5" a="1"/>
  <c r="S235" i="5" a="1"/>
  <c r="S235" i="5" s="1"/>
  <c r="R235" i="5" a="1"/>
  <c r="R235" i="5" s="1"/>
  <c r="Q235" i="5"/>
  <c r="Q235" i="5" a="1"/>
  <c r="P235" i="5" a="1"/>
  <c r="P235" i="5" s="1"/>
  <c r="O235" i="5" a="1"/>
  <c r="O235" i="5" s="1"/>
  <c r="N235" i="5"/>
  <c r="N235" i="5" a="1"/>
  <c r="M235" i="5" a="1"/>
  <c r="M235" i="5" s="1"/>
  <c r="L235" i="5"/>
  <c r="L235" i="5" a="1"/>
  <c r="K235" i="5" a="1"/>
  <c r="K235" i="5" s="1"/>
  <c r="J235" i="5" a="1"/>
  <c r="J235" i="5" s="1"/>
  <c r="I235" i="5" a="1"/>
  <c r="I235" i="5" s="1"/>
  <c r="H235" i="5"/>
  <c r="H235" i="5" a="1"/>
  <c r="F235" i="5" a="1"/>
  <c r="F235" i="5" s="1"/>
  <c r="D235" i="5"/>
  <c r="D235" i="5" a="1"/>
  <c r="C235" i="5"/>
  <c r="C235" i="5" a="1"/>
  <c r="B235" i="5" a="1"/>
  <c r="B235" i="5" s="1"/>
  <c r="S234" i="5"/>
  <c r="S234" i="5" a="1"/>
  <c r="R234" i="5"/>
  <c r="R234" i="5" a="1"/>
  <c r="Q234" i="5"/>
  <c r="Q234" i="5" a="1"/>
  <c r="P234" i="5" a="1"/>
  <c r="P234" i="5" s="1"/>
  <c r="O234" i="5"/>
  <c r="O234" i="5" a="1"/>
  <c r="N234" i="5"/>
  <c r="N234" i="5" a="1"/>
  <c r="M234" i="5"/>
  <c r="M234" i="5" a="1"/>
  <c r="L234" i="5" a="1"/>
  <c r="L234" i="5" s="1"/>
  <c r="K234" i="5"/>
  <c r="K234" i="5" a="1"/>
  <c r="J234" i="5"/>
  <c r="J234" i="5" a="1"/>
  <c r="I234" i="5"/>
  <c r="I234" i="5" a="1"/>
  <c r="H234" i="5" a="1"/>
  <c r="H234" i="5" s="1"/>
  <c r="F234" i="5"/>
  <c r="F234" i="5" a="1"/>
  <c r="D234" i="5"/>
  <c r="D234" i="5" a="1"/>
  <c r="C234" i="5"/>
  <c r="C234" i="5" a="1"/>
  <c r="B234" i="5" a="1"/>
  <c r="B234" i="5" s="1"/>
  <c r="S233" i="5"/>
  <c r="S233" i="5" a="1"/>
  <c r="R233" i="5"/>
  <c r="R233" i="5" a="1"/>
  <c r="Q233" i="5"/>
  <c r="Q233" i="5" a="1"/>
  <c r="P233" i="5" a="1"/>
  <c r="P233" i="5" s="1"/>
  <c r="O233" i="5"/>
  <c r="O233" i="5" a="1"/>
  <c r="N233" i="5"/>
  <c r="N233" i="5" a="1"/>
  <c r="M233" i="5"/>
  <c r="M233" i="5" a="1"/>
  <c r="L233" i="5" a="1"/>
  <c r="L233" i="5" s="1"/>
  <c r="K233" i="5"/>
  <c r="K233" i="5" a="1"/>
  <c r="J233" i="5"/>
  <c r="J233" i="5" a="1"/>
  <c r="I233" i="5"/>
  <c r="I233" i="5" a="1"/>
  <c r="H233" i="5" a="1"/>
  <c r="H233" i="5" s="1"/>
  <c r="F233" i="5"/>
  <c r="F233" i="5" a="1"/>
  <c r="D233" i="5"/>
  <c r="D233" i="5" a="1"/>
  <c r="C233" i="5"/>
  <c r="C233" i="5" a="1"/>
  <c r="B233" i="5" a="1"/>
  <c r="B233" i="5" s="1"/>
  <c r="S232" i="5"/>
  <c r="S232" i="5" a="1"/>
  <c r="R232" i="5"/>
  <c r="R232" i="5" a="1"/>
  <c r="Q232" i="5"/>
  <c r="Q232" i="5" a="1"/>
  <c r="P232" i="5" a="1"/>
  <c r="P232" i="5" s="1"/>
  <c r="O232" i="5"/>
  <c r="O232" i="5" a="1"/>
  <c r="N232" i="5"/>
  <c r="N232" i="5" a="1"/>
  <c r="M232" i="5"/>
  <c r="M232" i="5" a="1"/>
  <c r="L232" i="5" a="1"/>
  <c r="L232" i="5" s="1"/>
  <c r="K232" i="5"/>
  <c r="K232" i="5" a="1"/>
  <c r="J232" i="5"/>
  <c r="J232" i="5" a="1"/>
  <c r="I232" i="5"/>
  <c r="I232" i="5" a="1"/>
  <c r="H232" i="5" a="1"/>
  <c r="H232" i="5" s="1"/>
  <c r="F232" i="5"/>
  <c r="F232" i="5" a="1"/>
  <c r="D232" i="5"/>
  <c r="D232" i="5" a="1"/>
  <c r="C232" i="5"/>
  <c r="C232" i="5" a="1"/>
  <c r="B232" i="5" a="1"/>
  <c r="B232" i="5" s="1"/>
  <c r="S231" i="5"/>
  <c r="S231" i="5" a="1"/>
  <c r="R231" i="5"/>
  <c r="R231" i="5" a="1"/>
  <c r="Q231" i="5"/>
  <c r="Q231" i="5" a="1"/>
  <c r="P231" i="5" a="1"/>
  <c r="P231" i="5" s="1"/>
  <c r="O231" i="5"/>
  <c r="O231" i="5" a="1"/>
  <c r="N231" i="5"/>
  <c r="N231" i="5" a="1"/>
  <c r="M231" i="5"/>
  <c r="M231" i="5" a="1"/>
  <c r="L231" i="5" a="1"/>
  <c r="L231" i="5" s="1"/>
  <c r="K231" i="5"/>
  <c r="K231" i="5" a="1"/>
  <c r="J231" i="5"/>
  <c r="J231" i="5" a="1"/>
  <c r="I231" i="5"/>
  <c r="I231" i="5" a="1"/>
  <c r="H231" i="5" a="1"/>
  <c r="H231" i="5" s="1"/>
  <c r="F231" i="5"/>
  <c r="F231" i="5" a="1"/>
  <c r="D231" i="5"/>
  <c r="D231" i="5" a="1"/>
  <c r="C231" i="5"/>
  <c r="C231" i="5" a="1"/>
  <c r="B231" i="5" a="1"/>
  <c r="B231" i="5" s="1"/>
  <c r="S230" i="5"/>
  <c r="S230" i="5" a="1"/>
  <c r="R230" i="5"/>
  <c r="R230" i="5" a="1"/>
  <c r="Q230" i="5"/>
  <c r="Q230" i="5" a="1"/>
  <c r="P230" i="5" a="1"/>
  <c r="P230" i="5" s="1"/>
  <c r="O230" i="5"/>
  <c r="O230" i="5" a="1"/>
  <c r="N230" i="5"/>
  <c r="N230" i="5" a="1"/>
  <c r="M230" i="5"/>
  <c r="M230" i="5" a="1"/>
  <c r="L230" i="5" a="1"/>
  <c r="L230" i="5" s="1"/>
  <c r="K230" i="5"/>
  <c r="K230" i="5" a="1"/>
  <c r="J230" i="5"/>
  <c r="J230" i="5" a="1"/>
  <c r="I230" i="5"/>
  <c r="I230" i="5" a="1"/>
  <c r="H230" i="5" a="1"/>
  <c r="H230" i="5" s="1"/>
  <c r="F230" i="5"/>
  <c r="F230" i="5" a="1"/>
  <c r="D230" i="5"/>
  <c r="D230" i="5" a="1"/>
  <c r="C230" i="5"/>
  <c r="C230" i="5" a="1"/>
  <c r="B230" i="5" a="1"/>
  <c r="B230" i="5" s="1"/>
  <c r="S229" i="5"/>
  <c r="S229" i="5" a="1"/>
  <c r="R229" i="5"/>
  <c r="R229" i="5" a="1"/>
  <c r="Q229" i="5"/>
  <c r="Q229" i="5" a="1"/>
  <c r="P229" i="5" a="1"/>
  <c r="P229" i="5" s="1"/>
  <c r="O229" i="5"/>
  <c r="O229" i="5" a="1"/>
  <c r="N229" i="5"/>
  <c r="N229" i="5" a="1"/>
  <c r="M229" i="5"/>
  <c r="M229" i="5" a="1"/>
  <c r="L229" i="5" a="1"/>
  <c r="L229" i="5" s="1"/>
  <c r="K229" i="5"/>
  <c r="K229" i="5" a="1"/>
  <c r="J229" i="5"/>
  <c r="J229" i="5" a="1"/>
  <c r="I229" i="5"/>
  <c r="I229" i="5" a="1"/>
  <c r="H229" i="5" a="1"/>
  <c r="H229" i="5" s="1"/>
  <c r="F229" i="5"/>
  <c r="F229" i="5" a="1"/>
  <c r="D229" i="5"/>
  <c r="D229" i="5" a="1"/>
  <c r="C229" i="5"/>
  <c r="C229" i="5" a="1"/>
  <c r="B229" i="5" a="1"/>
  <c r="B229" i="5" s="1"/>
  <c r="S228" i="5"/>
  <c r="S228" i="5" a="1"/>
  <c r="R228" i="5"/>
  <c r="R228" i="5" a="1"/>
  <c r="Q228" i="5"/>
  <c r="Q228" i="5" a="1"/>
  <c r="P228" i="5" a="1"/>
  <c r="P228" i="5" s="1"/>
  <c r="O228" i="5" a="1"/>
  <c r="O228" i="5" s="1"/>
  <c r="N228" i="5"/>
  <c r="N228" i="5" a="1"/>
  <c r="M228" i="5"/>
  <c r="M228" i="5" a="1"/>
  <c r="L228" i="5" a="1"/>
  <c r="L228" i="5" s="1"/>
  <c r="K228" i="5" a="1"/>
  <c r="K228" i="5" s="1"/>
  <c r="J228" i="5"/>
  <c r="J228" i="5" a="1"/>
  <c r="I228" i="5" a="1"/>
  <c r="I228" i="5" s="1"/>
  <c r="H228" i="5" a="1"/>
  <c r="H228" i="5" s="1"/>
  <c r="F228" i="5" a="1"/>
  <c r="F228" i="5" s="1"/>
  <c r="D228" i="5"/>
  <c r="D228" i="5" a="1"/>
  <c r="C228" i="5" a="1"/>
  <c r="C228" i="5" s="1"/>
  <c r="B228" i="5" a="1"/>
  <c r="B228" i="5" s="1"/>
  <c r="S227" i="5" a="1"/>
  <c r="S227" i="5" s="1"/>
  <c r="R227" i="5"/>
  <c r="R227" i="5" a="1"/>
  <c r="Q227" i="5" a="1"/>
  <c r="Q227" i="5" s="1"/>
  <c r="P227" i="5" a="1"/>
  <c r="P227" i="5" s="1"/>
  <c r="O227" i="5" a="1"/>
  <c r="O227" i="5" s="1"/>
  <c r="N227" i="5"/>
  <c r="N227" i="5" a="1"/>
  <c r="M227" i="5" a="1"/>
  <c r="M227" i="5" s="1"/>
  <c r="L227" i="5" a="1"/>
  <c r="L227" i="5" s="1"/>
  <c r="K227" i="5" a="1"/>
  <c r="K227" i="5" s="1"/>
  <c r="J227" i="5"/>
  <c r="J227" i="5" a="1"/>
  <c r="I227" i="5" a="1"/>
  <c r="I227" i="5" s="1"/>
  <c r="H227" i="5" a="1"/>
  <c r="H227" i="5" s="1"/>
  <c r="F227" i="5" a="1"/>
  <c r="F227" i="5" s="1"/>
  <c r="D227" i="5"/>
  <c r="D227" i="5" a="1"/>
  <c r="C227" i="5" a="1"/>
  <c r="C227" i="5" s="1"/>
  <c r="B227" i="5" a="1"/>
  <c r="B227" i="5" s="1"/>
  <c r="S226" i="5" a="1"/>
  <c r="S226" i="5" s="1"/>
  <c r="R226" i="5"/>
  <c r="R226" i="5" a="1"/>
  <c r="Q226" i="5" a="1"/>
  <c r="Q226" i="5" s="1"/>
  <c r="P226" i="5" a="1"/>
  <c r="P226" i="5" s="1"/>
  <c r="O226" i="5" a="1"/>
  <c r="O226" i="5" s="1"/>
  <c r="N226" i="5"/>
  <c r="N226" i="5" a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F226" i="5" a="1"/>
  <c r="F226" i="5" s="1"/>
  <c r="D226" i="5" a="1"/>
  <c r="D226" i="5" s="1"/>
  <c r="C226" i="5" a="1"/>
  <c r="C226" i="5" s="1"/>
  <c r="B226" i="5" a="1"/>
  <c r="B226" i="5" s="1"/>
  <c r="S225" i="5" a="1"/>
  <c r="S225" i="5" s="1"/>
  <c r="R225" i="5" a="1"/>
  <c r="R225" i="5" s="1"/>
  <c r="Q225" i="5" a="1"/>
  <c r="Q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F225" i="5" a="1"/>
  <c r="F225" i="5" s="1"/>
  <c r="D225" i="5" a="1"/>
  <c r="D225" i="5" s="1"/>
  <c r="C225" i="5" a="1"/>
  <c r="C225" i="5" s="1"/>
  <c r="B225" i="5" a="1"/>
  <c r="B225" i="5" s="1"/>
  <c r="S224" i="5" a="1"/>
  <c r="S224" i="5" s="1"/>
  <c r="R224" i="5" a="1"/>
  <c r="R224" i="5" s="1"/>
  <c r="Q224" i="5" a="1"/>
  <c r="Q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F224" i="5" a="1"/>
  <c r="F224" i="5" s="1"/>
  <c r="D224" i="5" a="1"/>
  <c r="D224" i="5" s="1"/>
  <c r="C224" i="5" a="1"/>
  <c r="C224" i="5" s="1"/>
  <c r="B224" i="5" a="1"/>
  <c r="B224" i="5" s="1"/>
  <c r="S223" i="5" a="1"/>
  <c r="S223" i="5" s="1"/>
  <c r="R223" i="5" a="1"/>
  <c r="R223" i="5" s="1"/>
  <c r="Q223" i="5" a="1"/>
  <c r="Q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F223" i="5" a="1"/>
  <c r="F223" i="5" s="1"/>
  <c r="D223" i="5" a="1"/>
  <c r="D223" i="5" s="1"/>
  <c r="C223" i="5" a="1"/>
  <c r="C223" i="5" s="1"/>
  <c r="B223" i="5" a="1"/>
  <c r="B223" i="5" s="1"/>
  <c r="S222" i="5" a="1"/>
  <c r="S222" i="5" s="1"/>
  <c r="R222" i="5" a="1"/>
  <c r="R222" i="5" s="1"/>
  <c r="Q222" i="5" a="1"/>
  <c r="Q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F222" i="5" a="1"/>
  <c r="F222" i="5" s="1"/>
  <c r="D222" i="5" a="1"/>
  <c r="D222" i="5" s="1"/>
  <c r="C222" i="5" a="1"/>
  <c r="C222" i="5" s="1"/>
  <c r="B222" i="5" a="1"/>
  <c r="B222" i="5" s="1"/>
  <c r="S221" i="5" a="1"/>
  <c r="S221" i="5" s="1"/>
  <c r="R221" i="5" a="1"/>
  <c r="R221" i="5" s="1"/>
  <c r="Q221" i="5" a="1"/>
  <c r="Q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F221" i="5" a="1"/>
  <c r="F221" i="5" s="1"/>
  <c r="D221" i="5" a="1"/>
  <c r="D221" i="5" s="1"/>
  <c r="C221" i="5" a="1"/>
  <c r="C221" i="5" s="1"/>
  <c r="B221" i="5" a="1"/>
  <c r="B221" i="5" s="1"/>
  <c r="S220" i="5" a="1"/>
  <c r="S220" i="5" s="1"/>
  <c r="R220" i="5" a="1"/>
  <c r="R220" i="5" s="1"/>
  <c r="Q220" i="5" a="1"/>
  <c r="Q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F220" i="5" a="1"/>
  <c r="F220" i="5" s="1"/>
  <c r="D220" i="5" a="1"/>
  <c r="D220" i="5" s="1"/>
  <c r="C220" i="5" a="1"/>
  <c r="C220" i="5" s="1"/>
  <c r="B220" i="5" a="1"/>
  <c r="B220" i="5" s="1"/>
  <c r="S219" i="5" a="1"/>
  <c r="S219" i="5" s="1"/>
  <c r="R219" i="5" a="1"/>
  <c r="R219" i="5" s="1"/>
  <c r="Q219" i="5" a="1"/>
  <c r="Q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F219" i="5" a="1"/>
  <c r="F219" i="5" s="1"/>
  <c r="D219" i="5" a="1"/>
  <c r="D219" i="5" s="1"/>
  <c r="C219" i="5" a="1"/>
  <c r="C219" i="5" s="1"/>
  <c r="B219" i="5" a="1"/>
  <c r="B219" i="5" s="1"/>
  <c r="S218" i="5" a="1"/>
  <c r="S218" i="5" s="1"/>
  <c r="R218" i="5" a="1"/>
  <c r="R218" i="5" s="1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F218" i="5" a="1"/>
  <c r="F218" i="5" s="1"/>
  <c r="D218" i="5" a="1"/>
  <c r="D218" i="5" s="1"/>
  <c r="C218" i="5" a="1"/>
  <c r="C218" i="5" s="1"/>
  <c r="B218" i="5" a="1"/>
  <c r="B218" i="5" s="1"/>
  <c r="S217" i="5" a="1"/>
  <c r="S217" i="5" s="1"/>
  <c r="R217" i="5" a="1"/>
  <c r="R217" i="5" s="1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F217" i="5" a="1"/>
  <c r="F217" i="5" s="1"/>
  <c r="D217" i="5" a="1"/>
  <c r="D217" i="5" s="1"/>
  <c r="C217" i="5" a="1"/>
  <c r="C217" i="5" s="1"/>
  <c r="B217" i="5" a="1"/>
  <c r="B217" i="5" s="1"/>
  <c r="S216" i="5" a="1"/>
  <c r="S216" i="5" s="1"/>
  <c r="R216" i="5" a="1"/>
  <c r="R216" i="5" s="1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F216" i="5" a="1"/>
  <c r="F216" i="5" s="1"/>
  <c r="D216" i="5" a="1"/>
  <c r="D216" i="5" s="1"/>
  <c r="C216" i="5" a="1"/>
  <c r="C216" i="5" s="1"/>
  <c r="B216" i="5" a="1"/>
  <c r="B216" i="5" s="1"/>
  <c r="S215" i="5" a="1"/>
  <c r="S215" i="5" s="1"/>
  <c r="R215" i="5" a="1"/>
  <c r="R215" i="5" s="1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F215" i="5" a="1"/>
  <c r="F215" i="5" s="1"/>
  <c r="D215" i="5" a="1"/>
  <c r="D215" i="5" s="1"/>
  <c r="C215" i="5" a="1"/>
  <c r="C215" i="5" s="1"/>
  <c r="B215" i="5" a="1"/>
  <c r="B215" i="5" s="1"/>
  <c r="S214" i="5" a="1"/>
  <c r="S214" i="5" s="1"/>
  <c r="R214" i="5" a="1"/>
  <c r="R214" i="5" s="1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F214" i="5" a="1"/>
  <c r="F214" i="5" s="1"/>
  <c r="D214" i="5" a="1"/>
  <c r="D214" i="5" s="1"/>
  <c r="C214" i="5" a="1"/>
  <c r="C214" i="5" s="1"/>
  <c r="B214" i="5" a="1"/>
  <c r="B214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F213" i="5" a="1"/>
  <c r="F213" i="5" s="1"/>
  <c r="D213" i="5" a="1"/>
  <c r="D213" i="5" s="1"/>
  <c r="C213" i="5" a="1"/>
  <c r="C213" i="5" s="1"/>
  <c r="B213" i="5" a="1"/>
  <c r="B213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F212" i="5" a="1"/>
  <c r="F212" i="5" s="1"/>
  <c r="D212" i="5" a="1"/>
  <c r="D212" i="5" s="1"/>
  <c r="C212" i="5" a="1"/>
  <c r="C212" i="5" s="1"/>
  <c r="B212" i="5" a="1"/>
  <c r="B212" i="5" s="1"/>
  <c r="S211" i="5" a="1"/>
  <c r="S211" i="5" s="1"/>
  <c r="R211" i="5" a="1"/>
  <c r="R211" i="5" s="1"/>
  <c r="Q211" i="5" a="1"/>
  <c r="Q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F211" i="5" a="1"/>
  <c r="F211" i="5" s="1"/>
  <c r="D211" i="5" a="1"/>
  <c r="D211" i="5" s="1"/>
  <c r="C211" i="5" a="1"/>
  <c r="C211" i="5" s="1"/>
  <c r="B211" i="5" a="1"/>
  <c r="B211" i="5" s="1"/>
  <c r="S210" i="5" a="1"/>
  <c r="S210" i="5" s="1"/>
  <c r="R210" i="5" a="1"/>
  <c r="R210" i="5" s="1"/>
  <c r="Q210" i="5" a="1"/>
  <c r="Q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F210" i="5" a="1"/>
  <c r="F210" i="5" s="1"/>
  <c r="D210" i="5" a="1"/>
  <c r="D210" i="5" s="1"/>
  <c r="C210" i="5" a="1"/>
  <c r="C210" i="5" s="1"/>
  <c r="B210" i="5" a="1"/>
  <c r="B210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F209" i="5" a="1"/>
  <c r="F209" i="5" s="1"/>
  <c r="D209" i="5" a="1"/>
  <c r="D209" i="5" s="1"/>
  <c r="C209" i="5" a="1"/>
  <c r="C209" i="5" s="1"/>
  <c r="B209" i="5" a="1"/>
  <c r="B209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F208" i="5" a="1"/>
  <c r="F208" i="5" s="1"/>
  <c r="D208" i="5" a="1"/>
  <c r="D208" i="5" s="1"/>
  <c r="C208" i="5" a="1"/>
  <c r="C208" i="5" s="1"/>
  <c r="B208" i="5" a="1"/>
  <c r="B208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F207" i="5" a="1"/>
  <c r="F207" i="5" s="1"/>
  <c r="D207" i="5" a="1"/>
  <c r="D207" i="5" s="1"/>
  <c r="C207" i="5" a="1"/>
  <c r="C207" i="5" s="1"/>
  <c r="B207" i="5" a="1"/>
  <c r="B207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F206" i="5" a="1"/>
  <c r="F206" i="5" s="1"/>
  <c r="D206" i="5" a="1"/>
  <c r="D206" i="5" s="1"/>
  <c r="C206" i="5" a="1"/>
  <c r="C206" i="5" s="1"/>
  <c r="B206" i="5" a="1"/>
  <c r="B206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F205" i="5" a="1"/>
  <c r="F205" i="5" s="1"/>
  <c r="D205" i="5" a="1"/>
  <c r="D205" i="5" s="1"/>
  <c r="C205" i="5" a="1"/>
  <c r="C205" i="5" s="1"/>
  <c r="B205" i="5" a="1"/>
  <c r="B205" i="5" s="1"/>
  <c r="S204" i="5" a="1"/>
  <c r="S204" i="5" s="1"/>
  <c r="R204" i="5" a="1"/>
  <c r="R204" i="5" s="1"/>
  <c r="Q204" i="5" a="1"/>
  <c r="Q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F204" i="5" a="1"/>
  <c r="F204" i="5" s="1"/>
  <c r="D204" i="5" a="1"/>
  <c r="D204" i="5" s="1"/>
  <c r="C204" i="5" a="1"/>
  <c r="C204" i="5" s="1"/>
  <c r="B204" i="5" a="1"/>
  <c r="B204" i="5" s="1"/>
  <c r="S203" i="5" a="1"/>
  <c r="S203" i="5" s="1"/>
  <c r="R203" i="5" a="1"/>
  <c r="R203" i="5" s="1"/>
  <c r="Q203" i="5" a="1"/>
  <c r="Q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F203" i="5" a="1"/>
  <c r="F203" i="5" s="1"/>
  <c r="D203" i="5" a="1"/>
  <c r="D203" i="5" s="1"/>
  <c r="C203" i="5" a="1"/>
  <c r="C203" i="5" s="1"/>
  <c r="B203" i="5" a="1"/>
  <c r="B203" i="5" s="1"/>
  <c r="S202" i="5" a="1"/>
  <c r="S202" i="5" s="1"/>
  <c r="R202" i="5" a="1"/>
  <c r="R202" i="5" s="1"/>
  <c r="Q202" i="5" a="1"/>
  <c r="Q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F202" i="5" a="1"/>
  <c r="F202" i="5" s="1"/>
  <c r="D202" i="5" a="1"/>
  <c r="D202" i="5" s="1"/>
  <c r="C202" i="5" a="1"/>
  <c r="C202" i="5" s="1"/>
  <c r="B202" i="5" a="1"/>
  <c r="B202" i="5" s="1"/>
  <c r="S201" i="5" a="1"/>
  <c r="S201" i="5" s="1"/>
  <c r="R201" i="5" a="1"/>
  <c r="R201" i="5" s="1"/>
  <c r="Q201" i="5" a="1"/>
  <c r="Q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F201" i="5" a="1"/>
  <c r="F201" i="5" s="1"/>
  <c r="D201" i="5" a="1"/>
  <c r="D201" i="5" s="1"/>
  <c r="C201" i="5" a="1"/>
  <c r="C201" i="5" s="1"/>
  <c r="B201" i="5" a="1"/>
  <c r="B201" i="5" s="1"/>
  <c r="S200" i="5" a="1"/>
  <c r="S200" i="5" s="1"/>
  <c r="R200" i="5" a="1"/>
  <c r="R200" i="5" s="1"/>
  <c r="Q200" i="5" a="1"/>
  <c r="Q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F200" i="5" a="1"/>
  <c r="F200" i="5" s="1"/>
  <c r="D200" i="5" a="1"/>
  <c r="D200" i="5" s="1"/>
  <c r="C200" i="5" a="1"/>
  <c r="C200" i="5" s="1"/>
  <c r="B200" i="5" a="1"/>
  <c r="B200" i="5" s="1"/>
  <c r="S199" i="5" a="1"/>
  <c r="S199" i="5" s="1"/>
  <c r="R199" i="5" a="1"/>
  <c r="R199" i="5" s="1"/>
  <c r="Q199" i="5" a="1"/>
  <c r="Q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F199" i="5" a="1"/>
  <c r="F199" i="5" s="1"/>
  <c r="D199" i="5" a="1"/>
  <c r="D199" i="5" s="1"/>
  <c r="C199" i="5" a="1"/>
  <c r="C199" i="5" s="1"/>
  <c r="B199" i="5" a="1"/>
  <c r="B199" i="5" s="1"/>
  <c r="S198" i="5" a="1"/>
  <c r="S198" i="5" s="1"/>
  <c r="R198" i="5" a="1"/>
  <c r="R198" i="5" s="1"/>
  <c r="Q198" i="5" a="1"/>
  <c r="Q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F198" i="5" a="1"/>
  <c r="F198" i="5" s="1"/>
  <c r="D198" i="5" a="1"/>
  <c r="D198" i="5" s="1"/>
  <c r="C198" i="5" a="1"/>
  <c r="C198" i="5" s="1"/>
  <c r="B198" i="5" a="1"/>
  <c r="B198" i="5" s="1"/>
  <c r="S197" i="5" a="1"/>
  <c r="S197" i="5" s="1"/>
  <c r="R197" i="5" a="1"/>
  <c r="R197" i="5" s="1"/>
  <c r="Q197" i="5" a="1"/>
  <c r="Q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F197" i="5" a="1"/>
  <c r="F197" i="5" s="1"/>
  <c r="D197" i="5" a="1"/>
  <c r="D197" i="5" s="1"/>
  <c r="C197" i="5" a="1"/>
  <c r="C197" i="5" s="1"/>
  <c r="B197" i="5" a="1"/>
  <c r="B197" i="5" s="1"/>
  <c r="S196" i="5" a="1"/>
  <c r="S196" i="5" s="1"/>
  <c r="R196" i="5" a="1"/>
  <c r="R196" i="5" s="1"/>
  <c r="Q196" i="5" a="1"/>
  <c r="Q196" i="5" s="1"/>
  <c r="P196" i="5" a="1"/>
  <c r="P196" i="5" s="1"/>
  <c r="O196" i="5" a="1"/>
  <c r="O196" i="5" s="1"/>
  <c r="N196" i="5"/>
  <c r="N196" i="5" a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F196" i="5" a="1"/>
  <c r="F196" i="5" s="1"/>
  <c r="D196" i="5" a="1"/>
  <c r="D196" i="5" s="1"/>
  <c r="C196" i="5" a="1"/>
  <c r="C196" i="5" s="1"/>
  <c r="B196" i="5" a="1"/>
  <c r="B196" i="5" s="1"/>
  <c r="S195" i="5" a="1"/>
  <c r="S195" i="5" s="1"/>
  <c r="R195" i="5"/>
  <c r="R195" i="5" a="1"/>
  <c r="Q195" i="5" a="1"/>
  <c r="Q195" i="5" s="1"/>
  <c r="P195" i="5" a="1"/>
  <c r="P195" i="5" s="1"/>
  <c r="O195" i="5" a="1"/>
  <c r="O195" i="5" s="1"/>
  <c r="N195" i="5"/>
  <c r="N195" i="5" a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F195" i="5" a="1"/>
  <c r="F195" i="5" s="1"/>
  <c r="D195" i="5" a="1"/>
  <c r="D195" i="5" s="1"/>
  <c r="C195" i="5" a="1"/>
  <c r="C195" i="5" s="1"/>
  <c r="B195" i="5" a="1"/>
  <c r="B195" i="5" s="1"/>
  <c r="S194" i="5" a="1"/>
  <c r="S194" i="5" s="1"/>
  <c r="R194" i="5" a="1"/>
  <c r="R194" i="5" s="1"/>
  <c r="Q194" i="5" a="1"/>
  <c r="Q194" i="5" s="1"/>
  <c r="P194" i="5" a="1"/>
  <c r="P194" i="5" s="1"/>
  <c r="O194" i="5" a="1"/>
  <c r="O194" i="5" s="1"/>
  <c r="N194" i="5"/>
  <c r="N194" i="5" a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F194" i="5" a="1"/>
  <c r="F194" i="5" s="1"/>
  <c r="D194" i="5" a="1"/>
  <c r="D194" i="5" s="1"/>
  <c r="C194" i="5" a="1"/>
  <c r="C194" i="5" s="1"/>
  <c r="B194" i="5" a="1"/>
  <c r="B194" i="5" s="1"/>
  <c r="S193" i="5"/>
  <c r="S193" i="5" a="1"/>
  <c r="R193" i="5" a="1"/>
  <c r="R193" i="5" s="1"/>
  <c r="Q193" i="5" a="1"/>
  <c r="Q193" i="5" s="1"/>
  <c r="P193" i="5" a="1"/>
  <c r="P193" i="5" s="1"/>
  <c r="O193" i="5"/>
  <c r="O193" i="5" a="1"/>
  <c r="N193" i="5" a="1"/>
  <c r="N193" i="5" s="1"/>
  <c r="M193" i="5" a="1"/>
  <c r="M193" i="5" s="1"/>
  <c r="L193" i="5" a="1"/>
  <c r="L193" i="5" s="1"/>
  <c r="K193" i="5"/>
  <c r="K193" i="5" a="1"/>
  <c r="J193" i="5" a="1"/>
  <c r="J193" i="5" s="1"/>
  <c r="I193" i="5" a="1"/>
  <c r="I193" i="5" s="1"/>
  <c r="H193" i="5" a="1"/>
  <c r="H193" i="5" s="1"/>
  <c r="F193" i="5"/>
  <c r="F193" i="5" a="1"/>
  <c r="D193" i="5" a="1"/>
  <c r="D193" i="5" s="1"/>
  <c r="C193" i="5"/>
  <c r="C193" i="5" a="1"/>
  <c r="B193" i="5" a="1"/>
  <c r="B193" i="5" s="1"/>
  <c r="S192" i="5"/>
  <c r="S192" i="5" a="1"/>
  <c r="R192" i="5" a="1"/>
  <c r="R192" i="5" s="1"/>
  <c r="Q192" i="5" a="1"/>
  <c r="Q192" i="5" s="1"/>
  <c r="P192" i="5" a="1"/>
  <c r="P192" i="5" s="1"/>
  <c r="O192" i="5"/>
  <c r="O192" i="5" a="1"/>
  <c r="N192" i="5" a="1"/>
  <c r="N192" i="5" s="1"/>
  <c r="M192" i="5" a="1"/>
  <c r="M192" i="5" s="1"/>
  <c r="L192" i="5" a="1"/>
  <c r="L192" i="5" s="1"/>
  <c r="K192" i="5"/>
  <c r="K192" i="5" a="1"/>
  <c r="J192" i="5" a="1"/>
  <c r="J192" i="5" s="1"/>
  <c r="I192" i="5" a="1"/>
  <c r="I192" i="5" s="1"/>
  <c r="H192" i="5" a="1"/>
  <c r="H192" i="5" s="1"/>
  <c r="F192" i="5"/>
  <c r="F192" i="5" a="1"/>
  <c r="D192" i="5" a="1"/>
  <c r="D192" i="5" s="1"/>
  <c r="C192" i="5" a="1"/>
  <c r="C192" i="5" s="1"/>
  <c r="B192" i="5" a="1"/>
  <c r="B192" i="5" s="1"/>
  <c r="S191" i="5"/>
  <c r="S191" i="5" a="1"/>
  <c r="R191" i="5" a="1"/>
  <c r="R191" i="5" s="1"/>
  <c r="Q191" i="5" a="1"/>
  <c r="Q191" i="5" s="1"/>
  <c r="P191" i="5" a="1"/>
  <c r="P191" i="5" s="1"/>
  <c r="O191" i="5"/>
  <c r="O191" i="5" a="1"/>
  <c r="N191" i="5" a="1"/>
  <c r="N191" i="5" s="1"/>
  <c r="M191" i="5" a="1"/>
  <c r="M191" i="5" s="1"/>
  <c r="L191" i="5" a="1"/>
  <c r="L191" i="5" s="1"/>
  <c r="K191" i="5"/>
  <c r="K191" i="5" a="1"/>
  <c r="J191" i="5" a="1"/>
  <c r="J191" i="5" s="1"/>
  <c r="I191" i="5" a="1"/>
  <c r="I191" i="5" s="1"/>
  <c r="H191" i="5" a="1"/>
  <c r="H191" i="5" s="1"/>
  <c r="F191" i="5"/>
  <c r="F191" i="5" a="1"/>
  <c r="D191" i="5" a="1"/>
  <c r="D191" i="5" s="1"/>
  <c r="C191" i="5" a="1"/>
  <c r="C191" i="5" s="1"/>
  <c r="B191" i="5" a="1"/>
  <c r="B191" i="5" s="1"/>
  <c r="S190" i="5"/>
  <c r="S190" i="5" a="1"/>
  <c r="R190" i="5" a="1"/>
  <c r="R190" i="5" s="1"/>
  <c r="Q190" i="5" a="1"/>
  <c r="Q190" i="5" s="1"/>
  <c r="P190" i="5" a="1"/>
  <c r="P190" i="5" s="1"/>
  <c r="O190" i="5"/>
  <c r="O190" i="5" a="1"/>
  <c r="N190" i="5" a="1"/>
  <c r="N190" i="5" s="1"/>
  <c r="M190" i="5" a="1"/>
  <c r="M190" i="5" s="1"/>
  <c r="L190" i="5" a="1"/>
  <c r="L190" i="5" s="1"/>
  <c r="K190" i="5"/>
  <c r="K190" i="5" a="1"/>
  <c r="J190" i="5" a="1"/>
  <c r="J190" i="5" s="1"/>
  <c r="I190" i="5" a="1"/>
  <c r="I190" i="5" s="1"/>
  <c r="H190" i="5" a="1"/>
  <c r="H190" i="5" s="1"/>
  <c r="F190" i="5"/>
  <c r="F190" i="5" a="1"/>
  <c r="D190" i="5" a="1"/>
  <c r="D190" i="5" s="1"/>
  <c r="C190" i="5" a="1"/>
  <c r="C190" i="5" s="1"/>
  <c r="B190" i="5" a="1"/>
  <c r="B190" i="5" s="1"/>
  <c r="S189" i="5"/>
  <c r="S189" i="5" a="1"/>
  <c r="R189" i="5" a="1"/>
  <c r="R189" i="5" s="1"/>
  <c r="Q189" i="5" a="1"/>
  <c r="Q189" i="5" s="1"/>
  <c r="P189" i="5" a="1"/>
  <c r="P189" i="5" s="1"/>
  <c r="O189" i="5"/>
  <c r="O189" i="5" a="1"/>
  <c r="N189" i="5" a="1"/>
  <c r="N189" i="5" s="1"/>
  <c r="M189" i="5" a="1"/>
  <c r="M189" i="5" s="1"/>
  <c r="L189" i="5" a="1"/>
  <c r="L189" i="5" s="1"/>
  <c r="K189" i="5"/>
  <c r="K189" i="5" a="1"/>
  <c r="J189" i="5" a="1"/>
  <c r="J189" i="5" s="1"/>
  <c r="I189" i="5" a="1"/>
  <c r="I189" i="5" s="1"/>
  <c r="H189" i="5" a="1"/>
  <c r="H189" i="5" s="1"/>
  <c r="F189" i="5"/>
  <c r="F189" i="5" a="1"/>
  <c r="D189" i="5" a="1"/>
  <c r="D189" i="5" s="1"/>
  <c r="C189" i="5" a="1"/>
  <c r="C189" i="5" s="1"/>
  <c r="B189" i="5" a="1"/>
  <c r="B189" i="5" s="1"/>
  <c r="S188" i="5"/>
  <c r="S188" i="5" a="1"/>
  <c r="R188" i="5" a="1"/>
  <c r="R188" i="5" s="1"/>
  <c r="Q188" i="5" a="1"/>
  <c r="Q188" i="5" s="1"/>
  <c r="P188" i="5" a="1"/>
  <c r="P188" i="5" s="1"/>
  <c r="O188" i="5"/>
  <c r="O188" i="5" a="1"/>
  <c r="N188" i="5" a="1"/>
  <c r="N188" i="5" s="1"/>
  <c r="M188" i="5" a="1"/>
  <c r="M188" i="5" s="1"/>
  <c r="L188" i="5" a="1"/>
  <c r="L188" i="5" s="1"/>
  <c r="K188" i="5"/>
  <c r="K188" i="5" a="1"/>
  <c r="J188" i="5" a="1"/>
  <c r="J188" i="5" s="1"/>
  <c r="I188" i="5" a="1"/>
  <c r="I188" i="5" s="1"/>
  <c r="H188" i="5" a="1"/>
  <c r="H188" i="5" s="1"/>
  <c r="F188" i="5"/>
  <c r="F188" i="5" a="1"/>
  <c r="D188" i="5" a="1"/>
  <c r="D188" i="5" s="1"/>
  <c r="C188" i="5" a="1"/>
  <c r="C188" i="5" s="1"/>
  <c r="B188" i="5" a="1"/>
  <c r="B188" i="5" s="1"/>
  <c r="S187" i="5"/>
  <c r="S187" i="5" a="1"/>
  <c r="R187" i="5" a="1"/>
  <c r="R187" i="5" s="1"/>
  <c r="Q187" i="5" a="1"/>
  <c r="Q187" i="5" s="1"/>
  <c r="P187" i="5" a="1"/>
  <c r="P187" i="5" s="1"/>
  <c r="O187" i="5"/>
  <c r="O187" i="5" a="1"/>
  <c r="N187" i="5" a="1"/>
  <c r="N187" i="5" s="1"/>
  <c r="M187" i="5" a="1"/>
  <c r="M187" i="5" s="1"/>
  <c r="L187" i="5" a="1"/>
  <c r="L187" i="5" s="1"/>
  <c r="K187" i="5"/>
  <c r="K187" i="5" a="1"/>
  <c r="J187" i="5" a="1"/>
  <c r="J187" i="5" s="1"/>
  <c r="I187" i="5" a="1"/>
  <c r="I187" i="5" s="1"/>
  <c r="H187" i="5" a="1"/>
  <c r="H187" i="5" s="1"/>
  <c r="F187" i="5"/>
  <c r="F187" i="5" a="1"/>
  <c r="D187" i="5" a="1"/>
  <c r="D187" i="5" s="1"/>
  <c r="C187" i="5"/>
  <c r="C187" i="5" a="1"/>
  <c r="B187" i="5" a="1"/>
  <c r="B187" i="5" s="1"/>
  <c r="S186" i="5"/>
  <c r="S186" i="5" a="1"/>
  <c r="R186" i="5" a="1"/>
  <c r="R186" i="5" s="1"/>
  <c r="Q186" i="5" a="1"/>
  <c r="Q186" i="5" s="1"/>
  <c r="P186" i="5" a="1"/>
  <c r="P186" i="5" s="1"/>
  <c r="O186" i="5"/>
  <c r="O186" i="5" a="1"/>
  <c r="N186" i="5" a="1"/>
  <c r="N186" i="5" s="1"/>
  <c r="M186" i="5" a="1"/>
  <c r="M186" i="5" s="1"/>
  <c r="L186" i="5" a="1"/>
  <c r="L186" i="5" s="1"/>
  <c r="K186" i="5"/>
  <c r="K186" i="5" a="1"/>
  <c r="J186" i="5" a="1"/>
  <c r="J186" i="5" s="1"/>
  <c r="I186" i="5" a="1"/>
  <c r="I186" i="5" s="1"/>
  <c r="H186" i="5" a="1"/>
  <c r="H186" i="5" s="1"/>
  <c r="F186" i="5"/>
  <c r="F186" i="5" a="1"/>
  <c r="D186" i="5" a="1"/>
  <c r="D186" i="5" s="1"/>
  <c r="C186" i="5"/>
  <c r="C186" i="5" a="1"/>
  <c r="B186" i="5" a="1"/>
  <c r="B186" i="5" s="1"/>
  <c r="S185" i="5"/>
  <c r="S185" i="5" a="1"/>
  <c r="R185" i="5" a="1"/>
  <c r="R185" i="5" s="1"/>
  <c r="Q185" i="5" a="1"/>
  <c r="Q185" i="5" s="1"/>
  <c r="P185" i="5" a="1"/>
  <c r="P185" i="5" s="1"/>
  <c r="O185" i="5"/>
  <c r="O185" i="5" a="1"/>
  <c r="N185" i="5" a="1"/>
  <c r="N185" i="5" s="1"/>
  <c r="M185" i="5" a="1"/>
  <c r="M185" i="5" s="1"/>
  <c r="L185" i="5" a="1"/>
  <c r="L185" i="5" s="1"/>
  <c r="K185" i="5"/>
  <c r="K185" i="5" a="1"/>
  <c r="J185" i="5" a="1"/>
  <c r="J185" i="5" s="1"/>
  <c r="I185" i="5" a="1"/>
  <c r="I185" i="5" s="1"/>
  <c r="H185" i="5" a="1"/>
  <c r="H185" i="5" s="1"/>
  <c r="F185" i="5"/>
  <c r="F185" i="5" a="1"/>
  <c r="D185" i="5" a="1"/>
  <c r="D185" i="5" s="1"/>
  <c r="C185" i="5"/>
  <c r="C185" i="5" a="1"/>
  <c r="B185" i="5" a="1"/>
  <c r="B185" i="5" s="1"/>
  <c r="S184" i="5"/>
  <c r="S184" i="5" a="1"/>
  <c r="R184" i="5" a="1"/>
  <c r="R184" i="5" s="1"/>
  <c r="Q184" i="5" a="1"/>
  <c r="Q184" i="5" s="1"/>
  <c r="P184" i="5" a="1"/>
  <c r="P184" i="5" s="1"/>
  <c r="O184" i="5"/>
  <c r="O184" i="5" a="1"/>
  <c r="N184" i="5" a="1"/>
  <c r="N184" i="5" s="1"/>
  <c r="M184" i="5" a="1"/>
  <c r="M184" i="5" s="1"/>
  <c r="L184" i="5" a="1"/>
  <c r="L184" i="5" s="1"/>
  <c r="K184" i="5"/>
  <c r="K184" i="5" a="1"/>
  <c r="J184" i="5" a="1"/>
  <c r="J184" i="5" s="1"/>
  <c r="I184" i="5" a="1"/>
  <c r="I184" i="5" s="1"/>
  <c r="H184" i="5" a="1"/>
  <c r="H184" i="5" s="1"/>
  <c r="F184" i="5"/>
  <c r="F184" i="5" a="1"/>
  <c r="D184" i="5" a="1"/>
  <c r="D184" i="5" s="1"/>
  <c r="C184" i="5"/>
  <c r="C184" i="5" a="1"/>
  <c r="B184" i="5" a="1"/>
  <c r="B184" i="5" s="1"/>
  <c r="S183" i="5"/>
  <c r="S183" i="5" a="1"/>
  <c r="R183" i="5" a="1"/>
  <c r="R183" i="5" s="1"/>
  <c r="Q183" i="5" a="1"/>
  <c r="Q183" i="5" s="1"/>
  <c r="P183" i="5" a="1"/>
  <c r="P183" i="5" s="1"/>
  <c r="O183" i="5"/>
  <c r="O183" i="5" a="1"/>
  <c r="N183" i="5" a="1"/>
  <c r="N183" i="5" s="1"/>
  <c r="M183" i="5" a="1"/>
  <c r="M183" i="5" s="1"/>
  <c r="L183" i="5" a="1"/>
  <c r="L183" i="5" s="1"/>
  <c r="K183" i="5"/>
  <c r="K183" i="5" a="1"/>
  <c r="J183" i="5" a="1"/>
  <c r="J183" i="5" s="1"/>
  <c r="I183" i="5" a="1"/>
  <c r="I183" i="5" s="1"/>
  <c r="H183" i="5" a="1"/>
  <c r="H183" i="5" s="1"/>
  <c r="F183" i="5"/>
  <c r="F183" i="5" a="1"/>
  <c r="D183" i="5" a="1"/>
  <c r="D183" i="5" s="1"/>
  <c r="C183" i="5"/>
  <c r="C183" i="5" a="1"/>
  <c r="B183" i="5" a="1"/>
  <c r="B183" i="5" s="1"/>
  <c r="S182" i="5"/>
  <c r="S182" i="5" a="1"/>
  <c r="R182" i="5" a="1"/>
  <c r="R182" i="5" s="1"/>
  <c r="Q182" i="5" a="1"/>
  <c r="Q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/>
  <c r="K182" i="5" a="1"/>
  <c r="J182" i="5" a="1"/>
  <c r="J182" i="5" s="1"/>
  <c r="I182" i="5" a="1"/>
  <c r="I182" i="5" s="1"/>
  <c r="H182" i="5" a="1"/>
  <c r="H182" i="5" s="1"/>
  <c r="F182" i="5"/>
  <c r="F182" i="5" a="1"/>
  <c r="D182" i="5" a="1"/>
  <c r="D182" i="5" s="1"/>
  <c r="C182" i="5"/>
  <c r="C182" i="5" a="1"/>
  <c r="B182" i="5" a="1"/>
  <c r="B182" i="5" s="1"/>
  <c r="S181" i="5"/>
  <c r="S181" i="5" a="1"/>
  <c r="R181" i="5" a="1"/>
  <c r="R181" i="5" s="1"/>
  <c r="Q181" i="5" a="1"/>
  <c r="Q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/>
  <c r="K181" i="5" a="1"/>
  <c r="J181" i="5" a="1"/>
  <c r="J181" i="5" s="1"/>
  <c r="I181" i="5" a="1"/>
  <c r="I181" i="5" s="1"/>
  <c r="H181" i="5" a="1"/>
  <c r="H181" i="5" s="1"/>
  <c r="F181" i="5"/>
  <c r="F181" i="5" a="1"/>
  <c r="D181" i="5" a="1"/>
  <c r="D181" i="5" s="1"/>
  <c r="C181" i="5"/>
  <c r="C181" i="5" a="1"/>
  <c r="B181" i="5" a="1"/>
  <c r="B181" i="5" s="1"/>
  <c r="S180" i="5"/>
  <c r="S180" i="5" a="1"/>
  <c r="R180" i="5" a="1"/>
  <c r="R180" i="5" s="1"/>
  <c r="Q180" i="5" a="1"/>
  <c r="Q180" i="5" s="1"/>
  <c r="P180" i="5" a="1"/>
  <c r="P180" i="5" s="1"/>
  <c r="O180" i="5" a="1"/>
  <c r="O180" i="5" s="1"/>
  <c r="N180" i="5" a="1"/>
  <c r="N180" i="5" s="1"/>
  <c r="M180" i="5" a="1"/>
  <c r="M180" i="5" s="1"/>
  <c r="L180" i="5" a="1"/>
  <c r="L180" i="5" s="1"/>
  <c r="K180" i="5"/>
  <c r="K180" i="5" a="1"/>
  <c r="J180" i="5" a="1"/>
  <c r="J180" i="5" s="1"/>
  <c r="I180" i="5" a="1"/>
  <c r="I180" i="5" s="1"/>
  <c r="H180" i="5" a="1"/>
  <c r="H180" i="5" s="1"/>
  <c r="F180" i="5"/>
  <c r="F180" i="5" a="1"/>
  <c r="D180" i="5" a="1"/>
  <c r="D180" i="5" s="1"/>
  <c r="C180" i="5"/>
  <c r="C180" i="5" a="1"/>
  <c r="B180" i="5" a="1"/>
  <c r="B180" i="5" s="1"/>
  <c r="S179" i="5"/>
  <c r="S179" i="5" a="1"/>
  <c r="R179" i="5" a="1"/>
  <c r="R179" i="5" s="1"/>
  <c r="Q179" i="5" a="1"/>
  <c r="Q179" i="5" s="1"/>
  <c r="P179" i="5" a="1"/>
  <c r="P179" i="5" s="1"/>
  <c r="O179" i="5" a="1"/>
  <c r="O179" i="5" s="1"/>
  <c r="N179" i="5" a="1"/>
  <c r="N179" i="5" s="1"/>
  <c r="M179" i="5" a="1"/>
  <c r="M179" i="5" s="1"/>
  <c r="L179" i="5" a="1"/>
  <c r="L179" i="5" s="1"/>
  <c r="K179" i="5"/>
  <c r="K179" i="5" a="1"/>
  <c r="J179" i="5" a="1"/>
  <c r="J179" i="5" s="1"/>
  <c r="I179" i="5" a="1"/>
  <c r="I179" i="5" s="1"/>
  <c r="H179" i="5" a="1"/>
  <c r="H179" i="5" s="1"/>
  <c r="F179" i="5"/>
  <c r="F179" i="5" a="1"/>
  <c r="D179" i="5" a="1"/>
  <c r="D179" i="5" s="1"/>
  <c r="C179" i="5"/>
  <c r="C179" i="5" a="1"/>
  <c r="B179" i="5" a="1"/>
  <c r="B179" i="5" s="1"/>
  <c r="S178" i="5"/>
  <c r="S178" i="5" a="1"/>
  <c r="R178" i="5" a="1"/>
  <c r="R178" i="5" s="1"/>
  <c r="Q178" i="5" a="1"/>
  <c r="Q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/>
  <c r="K178" i="5" a="1"/>
  <c r="J178" i="5" a="1"/>
  <c r="J178" i="5" s="1"/>
  <c r="I178" i="5" a="1"/>
  <c r="I178" i="5" s="1"/>
  <c r="H178" i="5" a="1"/>
  <c r="H178" i="5" s="1"/>
  <c r="F178" i="5"/>
  <c r="F178" i="5" a="1"/>
  <c r="D178" i="5" a="1"/>
  <c r="D178" i="5" s="1"/>
  <c r="C178" i="5"/>
  <c r="C178" i="5" a="1"/>
  <c r="B178" i="5" a="1"/>
  <c r="B178" i="5" s="1"/>
  <c r="S177" i="5"/>
  <c r="S177" i="5" a="1"/>
  <c r="R177" i="5" a="1"/>
  <c r="R177" i="5" s="1"/>
  <c r="Q177" i="5" a="1"/>
  <c r="Q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/>
  <c r="K177" i="5" a="1"/>
  <c r="J177" i="5" a="1"/>
  <c r="J177" i="5" s="1"/>
  <c r="I177" i="5" a="1"/>
  <c r="I177" i="5" s="1"/>
  <c r="H177" i="5" a="1"/>
  <c r="H177" i="5" s="1"/>
  <c r="F177" i="5"/>
  <c r="F177" i="5" a="1"/>
  <c r="D177" i="5" a="1"/>
  <c r="D177" i="5" s="1"/>
  <c r="C177" i="5"/>
  <c r="C177" i="5" a="1"/>
  <c r="B177" i="5" a="1"/>
  <c r="B177" i="5" s="1"/>
  <c r="S176" i="5"/>
  <c r="S176" i="5" a="1"/>
  <c r="R176" i="5" a="1"/>
  <c r="R176" i="5" s="1"/>
  <c r="Q176" i="5" a="1"/>
  <c r="Q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/>
  <c r="K176" i="5" a="1"/>
  <c r="J176" i="5" a="1"/>
  <c r="J176" i="5" s="1"/>
  <c r="I176" i="5" a="1"/>
  <c r="I176" i="5" s="1"/>
  <c r="H176" i="5" a="1"/>
  <c r="H176" i="5" s="1"/>
  <c r="F176" i="5"/>
  <c r="F176" i="5" a="1"/>
  <c r="D176" i="5" a="1"/>
  <c r="D176" i="5" s="1"/>
  <c r="C176" i="5"/>
  <c r="C176" i="5" a="1"/>
  <c r="B176" i="5" a="1"/>
  <c r="B176" i="5" s="1"/>
  <c r="S175" i="5"/>
  <c r="S175" i="5" a="1"/>
  <c r="R175" i="5" a="1"/>
  <c r="R175" i="5" s="1"/>
  <c r="Q175" i="5" a="1"/>
  <c r="Q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/>
  <c r="K175" i="5" a="1"/>
  <c r="J175" i="5" a="1"/>
  <c r="J175" i="5" s="1"/>
  <c r="I175" i="5" a="1"/>
  <c r="I175" i="5" s="1"/>
  <c r="H175" i="5" a="1"/>
  <c r="H175" i="5" s="1"/>
  <c r="F175" i="5"/>
  <c r="F175" i="5" a="1"/>
  <c r="D175" i="5" a="1"/>
  <c r="D175" i="5" s="1"/>
  <c r="C175" i="5"/>
  <c r="C175" i="5" a="1"/>
  <c r="B175" i="5" a="1"/>
  <c r="B175" i="5" s="1"/>
  <c r="S174" i="5"/>
  <c r="S174" i="5" a="1"/>
  <c r="R174" i="5" a="1"/>
  <c r="R174" i="5" s="1"/>
  <c r="Q174" i="5" a="1"/>
  <c r="Q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/>
  <c r="K174" i="5" a="1"/>
  <c r="J174" i="5" a="1"/>
  <c r="J174" i="5" s="1"/>
  <c r="I174" i="5" a="1"/>
  <c r="I174" i="5" s="1"/>
  <c r="H174" i="5" a="1"/>
  <c r="H174" i="5" s="1"/>
  <c r="F174" i="5"/>
  <c r="F174" i="5" a="1"/>
  <c r="D174" i="5" a="1"/>
  <c r="D174" i="5" s="1"/>
  <c r="C174" i="5"/>
  <c r="C174" i="5" a="1"/>
  <c r="B174" i="5" a="1"/>
  <c r="B174" i="5" s="1"/>
  <c r="S173" i="5"/>
  <c r="S173" i="5" a="1"/>
  <c r="R173" i="5" a="1"/>
  <c r="R173" i="5" s="1"/>
  <c r="Q173" i="5" a="1"/>
  <c r="Q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/>
  <c r="K173" i="5" a="1"/>
  <c r="J173" i="5" a="1"/>
  <c r="J173" i="5" s="1"/>
  <c r="I173" i="5" a="1"/>
  <c r="I173" i="5" s="1"/>
  <c r="H173" i="5" a="1"/>
  <c r="H173" i="5" s="1"/>
  <c r="F173" i="5" a="1"/>
  <c r="F173" i="5" s="1"/>
  <c r="D173" i="5" a="1"/>
  <c r="D173" i="5" s="1"/>
  <c r="C173" i="5" a="1"/>
  <c r="C173" i="5" s="1"/>
  <c r="B173" i="5"/>
  <c r="B173" i="5" a="1"/>
  <c r="S172" i="5"/>
  <c r="S172" i="5" a="1"/>
  <c r="R172" i="5"/>
  <c r="R172" i="5" a="1"/>
  <c r="Q172" i="5" a="1"/>
  <c r="Q172" i="5" s="1"/>
  <c r="P172" i="5"/>
  <c r="P172" i="5" a="1"/>
  <c r="O172" i="5"/>
  <c r="O172" i="5" a="1"/>
  <c r="N172" i="5"/>
  <c r="N172" i="5" a="1"/>
  <c r="M172" i="5" a="1"/>
  <c r="M172" i="5" s="1"/>
  <c r="L172" i="5"/>
  <c r="L172" i="5" a="1"/>
  <c r="K172" i="5"/>
  <c r="K172" i="5" a="1"/>
  <c r="J172" i="5"/>
  <c r="J172" i="5" a="1"/>
  <c r="I172" i="5" a="1"/>
  <c r="I172" i="5" s="1"/>
  <c r="H172" i="5"/>
  <c r="H172" i="5" a="1"/>
  <c r="F172" i="5"/>
  <c r="F172" i="5" a="1"/>
  <c r="D172" i="5"/>
  <c r="D172" i="5" a="1"/>
  <c r="C172" i="5" a="1"/>
  <c r="C172" i="5" s="1"/>
  <c r="B172" i="5"/>
  <c r="B172" i="5" a="1"/>
  <c r="S171" i="5"/>
  <c r="S171" i="5" a="1"/>
  <c r="R171" i="5"/>
  <c r="R171" i="5" a="1"/>
  <c r="Q171" i="5" a="1"/>
  <c r="Q171" i="5" s="1"/>
  <c r="P171" i="5"/>
  <c r="P171" i="5" a="1"/>
  <c r="O171" i="5" a="1"/>
  <c r="O171" i="5" s="1"/>
  <c r="N171" i="5"/>
  <c r="N171" i="5" a="1"/>
  <c r="M171" i="5" a="1"/>
  <c r="M171" i="5" s="1"/>
  <c r="L171" i="5"/>
  <c r="L171" i="5" a="1"/>
  <c r="K171" i="5" a="1"/>
  <c r="K171" i="5" s="1"/>
  <c r="J171" i="5"/>
  <c r="J171" i="5" a="1"/>
  <c r="I171" i="5" a="1"/>
  <c r="I171" i="5" s="1"/>
  <c r="H171" i="5"/>
  <c r="H171" i="5" a="1"/>
  <c r="F171" i="5" a="1"/>
  <c r="F171" i="5" s="1"/>
  <c r="D171" i="5"/>
  <c r="D171" i="5" a="1"/>
  <c r="C171" i="5" a="1"/>
  <c r="C171" i="5" s="1"/>
  <c r="B171" i="5"/>
  <c r="B171" i="5" a="1"/>
  <c r="S170" i="5" a="1"/>
  <c r="S170" i="5" s="1"/>
  <c r="R170" i="5" a="1"/>
  <c r="R170" i="5" s="1"/>
  <c r="Q170" i="5" a="1"/>
  <c r="Q170" i="5" s="1"/>
  <c r="P170" i="5"/>
  <c r="P170" i="5" a="1"/>
  <c r="O170" i="5" a="1"/>
  <c r="O170" i="5" s="1"/>
  <c r="N170" i="5" a="1"/>
  <c r="N170" i="5" s="1"/>
  <c r="M170" i="5" a="1"/>
  <c r="M170" i="5" s="1"/>
  <c r="L170" i="5"/>
  <c r="L170" i="5" a="1"/>
  <c r="K170" i="5" a="1"/>
  <c r="K170" i="5" s="1"/>
  <c r="J170" i="5" a="1"/>
  <c r="J170" i="5" s="1"/>
  <c r="I170" i="5" a="1"/>
  <c r="I170" i="5" s="1"/>
  <c r="H170" i="5"/>
  <c r="H170" i="5" a="1"/>
  <c r="F170" i="5" a="1"/>
  <c r="F170" i="5" s="1"/>
  <c r="D170" i="5" a="1"/>
  <c r="D170" i="5" s="1"/>
  <c r="C170" i="5" a="1"/>
  <c r="C170" i="5" s="1"/>
  <c r="B170" i="5"/>
  <c r="B170" i="5" a="1"/>
  <c r="S169" i="5" a="1"/>
  <c r="S169" i="5" s="1"/>
  <c r="R169" i="5" a="1"/>
  <c r="R169" i="5" s="1"/>
  <c r="Q169" i="5" a="1"/>
  <c r="Q169" i="5" s="1"/>
  <c r="P169" i="5"/>
  <c r="P169" i="5" a="1"/>
  <c r="O169" i="5" a="1"/>
  <c r="O169" i="5" s="1"/>
  <c r="N169" i="5" a="1"/>
  <c r="N169" i="5" s="1"/>
  <c r="M169" i="5" a="1"/>
  <c r="M169" i="5" s="1"/>
  <c r="L169" i="5"/>
  <c r="L169" i="5" a="1"/>
  <c r="K169" i="5" a="1"/>
  <c r="K169" i="5" s="1"/>
  <c r="J169" i="5" a="1"/>
  <c r="J169" i="5" s="1"/>
  <c r="I169" i="5" a="1"/>
  <c r="I169" i="5" s="1"/>
  <c r="H169" i="5"/>
  <c r="H169" i="5" a="1"/>
  <c r="F169" i="5" a="1"/>
  <c r="F169" i="5" s="1"/>
  <c r="D169" i="5" a="1"/>
  <c r="D169" i="5" s="1"/>
  <c r="C169" i="5" a="1"/>
  <c r="C169" i="5" s="1"/>
  <c r="B169" i="5"/>
  <c r="B169" i="5" a="1"/>
  <c r="S168" i="5" a="1"/>
  <c r="S168" i="5" s="1"/>
  <c r="R168" i="5" a="1"/>
  <c r="R168" i="5" s="1"/>
  <c r="Q168" i="5" a="1"/>
  <c r="Q168" i="5" s="1"/>
  <c r="P168" i="5"/>
  <c r="P168" i="5" a="1"/>
  <c r="O168" i="5" a="1"/>
  <c r="O168" i="5" s="1"/>
  <c r="N168" i="5" a="1"/>
  <c r="N168" i="5" s="1"/>
  <c r="M168" i="5" a="1"/>
  <c r="M168" i="5" s="1"/>
  <c r="L168" i="5"/>
  <c r="L168" i="5" a="1"/>
  <c r="K168" i="5" a="1"/>
  <c r="K168" i="5" s="1"/>
  <c r="J168" i="5" a="1"/>
  <c r="J168" i="5" s="1"/>
  <c r="I168" i="5" a="1"/>
  <c r="I168" i="5" s="1"/>
  <c r="H168" i="5"/>
  <c r="H168" i="5" a="1"/>
  <c r="F168" i="5" a="1"/>
  <c r="F168" i="5" s="1"/>
  <c r="D168" i="5" a="1"/>
  <c r="D168" i="5" s="1"/>
  <c r="C168" i="5" a="1"/>
  <c r="C168" i="5" s="1"/>
  <c r="B168" i="5"/>
  <c r="B168" i="5" a="1"/>
  <c r="S167" i="5" a="1"/>
  <c r="S167" i="5" s="1"/>
  <c r="R167" i="5" a="1"/>
  <c r="R167" i="5" s="1"/>
  <c r="Q167" i="5" a="1"/>
  <c r="Q167" i="5" s="1"/>
  <c r="P167" i="5"/>
  <c r="P167" i="5" a="1"/>
  <c r="O167" i="5" a="1"/>
  <c r="O167" i="5" s="1"/>
  <c r="N167" i="5" a="1"/>
  <c r="N167" i="5" s="1"/>
  <c r="M167" i="5" a="1"/>
  <c r="M167" i="5" s="1"/>
  <c r="L167" i="5"/>
  <c r="L167" i="5" a="1"/>
  <c r="K167" i="5" a="1"/>
  <c r="K167" i="5" s="1"/>
  <c r="J167" i="5" a="1"/>
  <c r="J167" i="5" s="1"/>
  <c r="I167" i="5" a="1"/>
  <c r="I167" i="5" s="1"/>
  <c r="H167" i="5"/>
  <c r="H167" i="5" a="1"/>
  <c r="F167" i="5" a="1"/>
  <c r="F167" i="5" s="1"/>
  <c r="D167" i="5" a="1"/>
  <c r="D167" i="5" s="1"/>
  <c r="C167" i="5" a="1"/>
  <c r="C167" i="5" s="1"/>
  <c r="B167" i="5"/>
  <c r="B167" i="5" a="1"/>
  <c r="S166" i="5" a="1"/>
  <c r="S166" i="5" s="1"/>
  <c r="R166" i="5" a="1"/>
  <c r="R166" i="5" s="1"/>
  <c r="Q166" i="5" a="1"/>
  <c r="Q166" i="5" s="1"/>
  <c r="P166" i="5" a="1"/>
  <c r="P166" i="5" s="1"/>
  <c r="O166" i="5" a="1"/>
  <c r="O166" i="5" s="1"/>
  <c r="N166" i="5" a="1"/>
  <c r="N166" i="5" s="1"/>
  <c r="M166" i="5" a="1"/>
  <c r="M166" i="5" s="1"/>
  <c r="L166" i="5"/>
  <c r="L166" i="5" a="1"/>
  <c r="K166" i="5" a="1"/>
  <c r="K166" i="5" s="1"/>
  <c r="J166" i="5" a="1"/>
  <c r="J166" i="5" s="1"/>
  <c r="I166" i="5" a="1"/>
  <c r="I166" i="5" s="1"/>
  <c r="H166" i="5" a="1"/>
  <c r="H166" i="5" s="1"/>
  <c r="F166" i="5" a="1"/>
  <c r="F166" i="5" s="1"/>
  <c r="D166" i="5" a="1"/>
  <c r="D166" i="5" s="1"/>
  <c r="C166" i="5" a="1"/>
  <c r="C166" i="5" s="1"/>
  <c r="B166" i="5"/>
  <c r="B166" i="5" a="1"/>
  <c r="S165" i="5" a="1"/>
  <c r="S165" i="5" s="1"/>
  <c r="R165" i="5" a="1"/>
  <c r="R165" i="5" s="1"/>
  <c r="Q165" i="5" a="1"/>
  <c r="Q165" i="5" s="1"/>
  <c r="P165" i="5" a="1"/>
  <c r="P165" i="5" s="1"/>
  <c r="O165" i="5" a="1"/>
  <c r="O165" i="5" s="1"/>
  <c r="N165" i="5" a="1"/>
  <c r="N165" i="5" s="1"/>
  <c r="M165" i="5" a="1"/>
  <c r="M165" i="5" s="1"/>
  <c r="L165" i="5"/>
  <c r="L165" i="5" a="1"/>
  <c r="K165" i="5" a="1"/>
  <c r="K165" i="5" s="1"/>
  <c r="J165" i="5" a="1"/>
  <c r="J165" i="5" s="1"/>
  <c r="I165" i="5" a="1"/>
  <c r="I165" i="5" s="1"/>
  <c r="H165" i="5" a="1"/>
  <c r="H165" i="5" s="1"/>
  <c r="F165" i="5" a="1"/>
  <c r="F165" i="5" s="1"/>
  <c r="D165" i="5" a="1"/>
  <c r="D165" i="5" s="1"/>
  <c r="C165" i="5" a="1"/>
  <c r="C165" i="5" s="1"/>
  <c r="B165" i="5"/>
  <c r="B165" i="5" a="1"/>
  <c r="S164" i="5" a="1"/>
  <c r="S164" i="5" s="1"/>
  <c r="R164" i="5" a="1"/>
  <c r="R164" i="5" s="1"/>
  <c r="Q164" i="5" a="1"/>
  <c r="Q164" i="5" s="1"/>
  <c r="P164" i="5" a="1"/>
  <c r="P164" i="5" s="1"/>
  <c r="O164" i="5" a="1"/>
  <c r="O164" i="5" s="1"/>
  <c r="N164" i="5" a="1"/>
  <c r="N164" i="5" s="1"/>
  <c r="M164" i="5" a="1"/>
  <c r="M164" i="5" s="1"/>
  <c r="L164" i="5"/>
  <c r="L164" i="5" a="1"/>
  <c r="K164" i="5" a="1"/>
  <c r="K164" i="5" s="1"/>
  <c r="J164" i="5" a="1"/>
  <c r="J164" i="5" s="1"/>
  <c r="I164" i="5" a="1"/>
  <c r="I164" i="5" s="1"/>
  <c r="H164" i="5" a="1"/>
  <c r="H164" i="5" s="1"/>
  <c r="F164" i="5" a="1"/>
  <c r="F164" i="5" s="1"/>
  <c r="D164" i="5" a="1"/>
  <c r="D164" i="5" s="1"/>
  <c r="C164" i="5" a="1"/>
  <c r="C164" i="5" s="1"/>
  <c r="B164" i="5"/>
  <c r="B164" i="5" a="1"/>
  <c r="S163" i="5" a="1"/>
  <c r="S163" i="5" s="1"/>
  <c r="R163" i="5" a="1"/>
  <c r="R163" i="5" s="1"/>
  <c r="Q163" i="5" a="1"/>
  <c r="Q163" i="5" s="1"/>
  <c r="P163" i="5" a="1"/>
  <c r="P163" i="5" s="1"/>
  <c r="O163" i="5" a="1"/>
  <c r="O163" i="5" s="1"/>
  <c r="N163" i="5" a="1"/>
  <c r="N163" i="5" s="1"/>
  <c r="M163" i="5" a="1"/>
  <c r="M163" i="5" s="1"/>
  <c r="L163" i="5"/>
  <c r="L163" i="5" a="1"/>
  <c r="K163" i="5" a="1"/>
  <c r="K163" i="5" s="1"/>
  <c r="J163" i="5" a="1"/>
  <c r="J163" i="5" s="1"/>
  <c r="I163" i="5" a="1"/>
  <c r="I163" i="5" s="1"/>
  <c r="H163" i="5" a="1"/>
  <c r="H163" i="5" s="1"/>
  <c r="F163" i="5" a="1"/>
  <c r="F163" i="5" s="1"/>
  <c r="D163" i="5" a="1"/>
  <c r="D163" i="5" s="1"/>
  <c r="C163" i="5" a="1"/>
  <c r="C163" i="5" s="1"/>
  <c r="B163" i="5"/>
  <c r="B163" i="5" a="1"/>
  <c r="S162" i="5" a="1"/>
  <c r="S162" i="5" s="1"/>
  <c r="R162" i="5" a="1"/>
  <c r="R162" i="5" s="1"/>
  <c r="Q162" i="5" a="1"/>
  <c r="Q162" i="5" s="1"/>
  <c r="P162" i="5" a="1"/>
  <c r="P162" i="5" s="1"/>
  <c r="O162" i="5" a="1"/>
  <c r="O162" i="5" s="1"/>
  <c r="N162" i="5" a="1"/>
  <c r="N162" i="5" s="1"/>
  <c r="M162" i="5" a="1"/>
  <c r="M162" i="5" s="1"/>
  <c r="L162" i="5"/>
  <c r="L162" i="5" a="1"/>
  <c r="K162" i="5" a="1"/>
  <c r="K162" i="5" s="1"/>
  <c r="J162" i="5" a="1"/>
  <c r="J162" i="5" s="1"/>
  <c r="I162" i="5" a="1"/>
  <c r="I162" i="5" s="1"/>
  <c r="H162" i="5" a="1"/>
  <c r="H162" i="5" s="1"/>
  <c r="F162" i="5" a="1"/>
  <c r="F162" i="5" s="1"/>
  <c r="D162" i="5" a="1"/>
  <c r="D162" i="5" s="1"/>
  <c r="C162" i="5" a="1"/>
  <c r="C162" i="5" s="1"/>
  <c r="B162" i="5"/>
  <c r="B162" i="5" a="1"/>
  <c r="S161" i="5" a="1"/>
  <c r="S161" i="5" s="1"/>
  <c r="R161" i="5" a="1"/>
  <c r="R161" i="5" s="1"/>
  <c r="Q161" i="5" a="1"/>
  <c r="Q161" i="5" s="1"/>
  <c r="P161" i="5" a="1"/>
  <c r="P161" i="5" s="1"/>
  <c r="O161" i="5" a="1"/>
  <c r="O161" i="5" s="1"/>
  <c r="N161" i="5" a="1"/>
  <c r="N161" i="5" s="1"/>
  <c r="M161" i="5" a="1"/>
  <c r="M161" i="5" s="1"/>
  <c r="L161" i="5"/>
  <c r="L161" i="5" a="1"/>
  <c r="K161" i="5" a="1"/>
  <c r="K161" i="5" s="1"/>
  <c r="J161" i="5" a="1"/>
  <c r="J161" i="5" s="1"/>
  <c r="I161" i="5" a="1"/>
  <c r="I161" i="5" s="1"/>
  <c r="H161" i="5" a="1"/>
  <c r="H161" i="5" s="1"/>
  <c r="F161" i="5" a="1"/>
  <c r="F161" i="5" s="1"/>
  <c r="D161" i="5" a="1"/>
  <c r="D161" i="5" s="1"/>
  <c r="C161" i="5" a="1"/>
  <c r="C161" i="5" s="1"/>
  <c r="B161" i="5"/>
  <c r="B161" i="5" a="1"/>
  <c r="S160" i="5" a="1"/>
  <c r="S160" i="5" s="1"/>
  <c r="R160" i="5" a="1"/>
  <c r="R160" i="5" s="1"/>
  <c r="Q160" i="5" a="1"/>
  <c r="Q160" i="5" s="1"/>
  <c r="P160" i="5" a="1"/>
  <c r="P160" i="5" s="1"/>
  <c r="O160" i="5" a="1"/>
  <c r="O160" i="5" s="1"/>
  <c r="N160" i="5" a="1"/>
  <c r="N160" i="5" s="1"/>
  <c r="M160" i="5" a="1"/>
  <c r="M160" i="5" s="1"/>
  <c r="L160" i="5"/>
  <c r="L160" i="5" a="1"/>
  <c r="K160" i="5" a="1"/>
  <c r="K160" i="5" s="1"/>
  <c r="J160" i="5" a="1"/>
  <c r="J160" i="5" s="1"/>
  <c r="I160" i="5" a="1"/>
  <c r="I160" i="5" s="1"/>
  <c r="H160" i="5" a="1"/>
  <c r="H160" i="5" s="1"/>
  <c r="F160" i="5" a="1"/>
  <c r="F160" i="5" s="1"/>
  <c r="D160" i="5" a="1"/>
  <c r="D160" i="5" s="1"/>
  <c r="C160" i="5" a="1"/>
  <c r="C160" i="5" s="1"/>
  <c r="B160" i="5"/>
  <c r="B160" i="5" a="1"/>
  <c r="S159" i="5" a="1"/>
  <c r="S159" i="5" s="1"/>
  <c r="R159" i="5" a="1"/>
  <c r="R159" i="5" s="1"/>
  <c r="Q159" i="5" a="1"/>
  <c r="Q159" i="5" s="1"/>
  <c r="P159" i="5" a="1"/>
  <c r="P159" i="5" s="1"/>
  <c r="O159" i="5" a="1"/>
  <c r="O159" i="5" s="1"/>
  <c r="N159" i="5" a="1"/>
  <c r="N159" i="5" s="1"/>
  <c r="M159" i="5" a="1"/>
  <c r="M159" i="5" s="1"/>
  <c r="L159" i="5"/>
  <c r="L159" i="5" a="1"/>
  <c r="K159" i="5" a="1"/>
  <c r="K159" i="5" s="1"/>
  <c r="J159" i="5" a="1"/>
  <c r="J159" i="5" s="1"/>
  <c r="I159" i="5" a="1"/>
  <c r="I159" i="5" s="1"/>
  <c r="H159" i="5" a="1"/>
  <c r="H159" i="5" s="1"/>
  <c r="F159" i="5" a="1"/>
  <c r="F159" i="5" s="1"/>
  <c r="D159" i="5" a="1"/>
  <c r="D159" i="5" s="1"/>
  <c r="C159" i="5" a="1"/>
  <c r="C159" i="5" s="1"/>
  <c r="B159" i="5"/>
  <c r="B159" i="5" a="1"/>
  <c r="S158" i="5" a="1"/>
  <c r="S158" i="5" s="1"/>
  <c r="R158" i="5" a="1"/>
  <c r="R158" i="5" s="1"/>
  <c r="Q158" i="5" a="1"/>
  <c r="Q158" i="5" s="1"/>
  <c r="P158" i="5" a="1"/>
  <c r="P158" i="5" s="1"/>
  <c r="O158" i="5" a="1"/>
  <c r="O158" i="5" s="1"/>
  <c r="N158" i="5" a="1"/>
  <c r="N158" i="5" s="1"/>
  <c r="M158" i="5" a="1"/>
  <c r="M158" i="5" s="1"/>
  <c r="L158" i="5"/>
  <c r="L158" i="5" a="1"/>
  <c r="K158" i="5" a="1"/>
  <c r="K158" i="5" s="1"/>
  <c r="J158" i="5" a="1"/>
  <c r="J158" i="5" s="1"/>
  <c r="I158" i="5" a="1"/>
  <c r="I158" i="5" s="1"/>
  <c r="H158" i="5" a="1"/>
  <c r="H158" i="5" s="1"/>
  <c r="F158" i="5" a="1"/>
  <c r="F158" i="5" s="1"/>
  <c r="D158" i="5" a="1"/>
  <c r="D158" i="5" s="1"/>
  <c r="C158" i="5" a="1"/>
  <c r="C158" i="5" s="1"/>
  <c r="B158" i="5"/>
  <c r="B158" i="5" a="1"/>
  <c r="S157" i="5" a="1"/>
  <c r="S157" i="5" s="1"/>
  <c r="R157" i="5" a="1"/>
  <c r="R157" i="5" s="1"/>
  <c r="Q157" i="5" a="1"/>
  <c r="Q157" i="5" s="1"/>
  <c r="P157" i="5" a="1"/>
  <c r="P157" i="5" s="1"/>
  <c r="O157" i="5" a="1"/>
  <c r="O157" i="5" s="1"/>
  <c r="N157" i="5" a="1"/>
  <c r="N157" i="5" s="1"/>
  <c r="M157" i="5" a="1"/>
  <c r="M157" i="5" s="1"/>
  <c r="L157" i="5"/>
  <c r="L157" i="5" a="1"/>
  <c r="K157" i="5" a="1"/>
  <c r="K157" i="5" s="1"/>
  <c r="J157" i="5" a="1"/>
  <c r="J157" i="5" s="1"/>
  <c r="I157" i="5" a="1"/>
  <c r="I157" i="5" s="1"/>
  <c r="H157" i="5" a="1"/>
  <c r="H157" i="5" s="1"/>
  <c r="F157" i="5" a="1"/>
  <c r="F157" i="5" s="1"/>
  <c r="D157" i="5" a="1"/>
  <c r="D157" i="5" s="1"/>
  <c r="C157" i="5" a="1"/>
  <c r="C157" i="5" s="1"/>
  <c r="B157" i="5"/>
  <c r="B157" i="5" a="1"/>
  <c r="S156" i="5" a="1"/>
  <c r="S156" i="5" s="1"/>
  <c r="R156" i="5" a="1"/>
  <c r="R156" i="5" s="1"/>
  <c r="Q156" i="5" a="1"/>
  <c r="Q156" i="5" s="1"/>
  <c r="P156" i="5" a="1"/>
  <c r="P156" i="5" s="1"/>
  <c r="O156" i="5" a="1"/>
  <c r="O156" i="5" s="1"/>
  <c r="N156" i="5" a="1"/>
  <c r="N156" i="5" s="1"/>
  <c r="M156" i="5" a="1"/>
  <c r="M156" i="5" s="1"/>
  <c r="L156" i="5"/>
  <c r="L156" i="5" a="1"/>
  <c r="K156" i="5" a="1"/>
  <c r="K156" i="5" s="1"/>
  <c r="J156" i="5" a="1"/>
  <c r="J156" i="5" s="1"/>
  <c r="I156" i="5" a="1"/>
  <c r="I156" i="5" s="1"/>
  <c r="H156" i="5" a="1"/>
  <c r="H156" i="5" s="1"/>
  <c r="F156" i="5" a="1"/>
  <c r="F156" i="5" s="1"/>
  <c r="D156" i="5" a="1"/>
  <c r="D156" i="5" s="1"/>
  <c r="C156" i="5" a="1"/>
  <c r="C156" i="5" s="1"/>
  <c r="B156" i="5"/>
  <c r="B156" i="5" a="1"/>
  <c r="S155" i="5" a="1"/>
  <c r="S155" i="5" s="1"/>
  <c r="R155" i="5" a="1"/>
  <c r="R155" i="5" s="1"/>
  <c r="Q155" i="5" a="1"/>
  <c r="Q155" i="5" s="1"/>
  <c r="P155" i="5" a="1"/>
  <c r="P155" i="5" s="1"/>
  <c r="O155" i="5" a="1"/>
  <c r="O155" i="5" s="1"/>
  <c r="N155" i="5" a="1"/>
  <c r="N155" i="5" s="1"/>
  <c r="M155" i="5" a="1"/>
  <c r="M155" i="5" s="1"/>
  <c r="L155" i="5"/>
  <c r="L155" i="5" a="1"/>
  <c r="K155" i="5" a="1"/>
  <c r="K155" i="5" s="1"/>
  <c r="J155" i="5" a="1"/>
  <c r="J155" i="5" s="1"/>
  <c r="I155" i="5" a="1"/>
  <c r="I155" i="5" s="1"/>
  <c r="H155" i="5" a="1"/>
  <c r="H155" i="5" s="1"/>
  <c r="F155" i="5" a="1"/>
  <c r="F155" i="5" s="1"/>
  <c r="D155" i="5" a="1"/>
  <c r="D155" i="5" s="1"/>
  <c r="C155" i="5" a="1"/>
  <c r="C155" i="5" s="1"/>
  <c r="B155" i="5"/>
  <c r="B155" i="5" a="1"/>
  <c r="S154" i="5" a="1"/>
  <c r="S154" i="5" s="1"/>
  <c r="R154" i="5" a="1"/>
  <c r="R154" i="5" s="1"/>
  <c r="Q154" i="5" a="1"/>
  <c r="Q154" i="5" s="1"/>
  <c r="P154" i="5" a="1"/>
  <c r="P154" i="5" s="1"/>
  <c r="O154" i="5" a="1"/>
  <c r="O154" i="5" s="1"/>
  <c r="N154" i="5" a="1"/>
  <c r="N154" i="5" s="1"/>
  <c r="M154" i="5" a="1"/>
  <c r="M154" i="5" s="1"/>
  <c r="L154" i="5"/>
  <c r="L154" i="5" a="1"/>
  <c r="K154" i="5" a="1"/>
  <c r="K154" i="5" s="1"/>
  <c r="J154" i="5" a="1"/>
  <c r="J154" i="5" s="1"/>
  <c r="I154" i="5" a="1"/>
  <c r="I154" i="5" s="1"/>
  <c r="H154" i="5" a="1"/>
  <c r="H154" i="5" s="1"/>
  <c r="F154" i="5" a="1"/>
  <c r="F154" i="5" s="1"/>
  <c r="D154" i="5" a="1"/>
  <c r="D154" i="5" s="1"/>
  <c r="C154" i="5" a="1"/>
  <c r="C154" i="5" s="1"/>
  <c r="B154" i="5"/>
  <c r="B154" i="5" a="1"/>
  <c r="S153" i="5" a="1"/>
  <c r="S153" i="5" s="1"/>
  <c r="R153" i="5" a="1"/>
  <c r="R153" i="5" s="1"/>
  <c r="Q153" i="5" a="1"/>
  <c r="Q153" i="5" s="1"/>
  <c r="P153" i="5" a="1"/>
  <c r="P153" i="5" s="1"/>
  <c r="O153" i="5" a="1"/>
  <c r="O153" i="5" s="1"/>
  <c r="N153" i="5" a="1"/>
  <c r="N153" i="5" s="1"/>
  <c r="M153" i="5" a="1"/>
  <c r="M153" i="5" s="1"/>
  <c r="L153" i="5"/>
  <c r="L153" i="5" a="1"/>
  <c r="K153" i="5" a="1"/>
  <c r="K153" i="5" s="1"/>
  <c r="J153" i="5" a="1"/>
  <c r="J153" i="5" s="1"/>
  <c r="I153" i="5" a="1"/>
  <c r="I153" i="5" s="1"/>
  <c r="H153" i="5" a="1"/>
  <c r="H153" i="5" s="1"/>
  <c r="F153" i="5" a="1"/>
  <c r="F153" i="5" s="1"/>
  <c r="D153" i="5" a="1"/>
  <c r="D153" i="5" s="1"/>
  <c r="C153" i="5" a="1"/>
  <c r="C153" i="5" s="1"/>
  <c r="B153" i="5"/>
  <c r="B153" i="5" a="1"/>
  <c r="S152" i="5" a="1"/>
  <c r="S152" i="5" s="1"/>
  <c r="R152" i="5" a="1"/>
  <c r="R152" i="5" s="1"/>
  <c r="Q152" i="5" a="1"/>
  <c r="Q152" i="5" s="1"/>
  <c r="P152" i="5" a="1"/>
  <c r="P152" i="5" s="1"/>
  <c r="O152" i="5" a="1"/>
  <c r="O152" i="5" s="1"/>
  <c r="N152" i="5" a="1"/>
  <c r="N152" i="5" s="1"/>
  <c r="M152" i="5" a="1"/>
  <c r="M152" i="5" s="1"/>
  <c r="L152" i="5"/>
  <c r="L152" i="5" a="1"/>
  <c r="K152" i="5" a="1"/>
  <c r="K152" i="5" s="1"/>
  <c r="J152" i="5" a="1"/>
  <c r="J152" i="5" s="1"/>
  <c r="I152" i="5" a="1"/>
  <c r="I152" i="5" s="1"/>
  <c r="H152" i="5" a="1"/>
  <c r="H152" i="5" s="1"/>
  <c r="F152" i="5" a="1"/>
  <c r="F152" i="5" s="1"/>
  <c r="D152" i="5" a="1"/>
  <c r="D152" i="5" s="1"/>
  <c r="C152" i="5" a="1"/>
  <c r="C152" i="5" s="1"/>
  <c r="B152" i="5"/>
  <c r="B152" i="5" a="1"/>
  <c r="S151" i="5" a="1"/>
  <c r="S151" i="5" s="1"/>
  <c r="R151" i="5" a="1"/>
  <c r="R151" i="5" s="1"/>
  <c r="Q151" i="5" a="1"/>
  <c r="Q151" i="5" s="1"/>
  <c r="P151" i="5" a="1"/>
  <c r="P151" i="5" s="1"/>
  <c r="O151" i="5" a="1"/>
  <c r="O151" i="5" s="1"/>
  <c r="N151" i="5" a="1"/>
  <c r="N151" i="5" s="1"/>
  <c r="M151" i="5" a="1"/>
  <c r="M151" i="5" s="1"/>
  <c r="L151" i="5"/>
  <c r="L151" i="5" a="1"/>
  <c r="K151" i="5" a="1"/>
  <c r="K151" i="5" s="1"/>
  <c r="J151" i="5" a="1"/>
  <c r="J151" i="5" s="1"/>
  <c r="I151" i="5" a="1"/>
  <c r="I151" i="5" s="1"/>
  <c r="H151" i="5" a="1"/>
  <c r="H151" i="5" s="1"/>
  <c r="F151" i="5" a="1"/>
  <c r="F151" i="5" s="1"/>
  <c r="D151" i="5" a="1"/>
  <c r="D151" i="5" s="1"/>
  <c r="C151" i="5" a="1"/>
  <c r="C151" i="5" s="1"/>
  <c r="B151" i="5"/>
  <c r="B151" i="5" a="1"/>
  <c r="S150" i="5" a="1"/>
  <c r="S150" i="5" s="1"/>
  <c r="R150" i="5" a="1"/>
  <c r="R150" i="5" s="1"/>
  <c r="Q150" i="5" a="1"/>
  <c r="Q150" i="5" s="1"/>
  <c r="P150" i="5" a="1"/>
  <c r="P150" i="5" s="1"/>
  <c r="O150" i="5" a="1"/>
  <c r="O150" i="5" s="1"/>
  <c r="N150" i="5" a="1"/>
  <c r="N150" i="5" s="1"/>
  <c r="M150" i="5" a="1"/>
  <c r="M150" i="5" s="1"/>
  <c r="L150" i="5"/>
  <c r="L150" i="5" a="1"/>
  <c r="K150" i="5" a="1"/>
  <c r="K150" i="5" s="1"/>
  <c r="J150" i="5" a="1"/>
  <c r="J150" i="5" s="1"/>
  <c r="I150" i="5" a="1"/>
  <c r="I150" i="5" s="1"/>
  <c r="H150" i="5" a="1"/>
  <c r="H150" i="5" s="1"/>
  <c r="F150" i="5" a="1"/>
  <c r="F150" i="5" s="1"/>
  <c r="D150" i="5" a="1"/>
  <c r="D150" i="5" s="1"/>
  <c r="C150" i="5" a="1"/>
  <c r="C150" i="5" s="1"/>
  <c r="B150" i="5"/>
  <c r="B150" i="5" a="1"/>
  <c r="S149" i="5" a="1"/>
  <c r="S149" i="5" s="1"/>
  <c r="R149" i="5" a="1"/>
  <c r="R149" i="5" s="1"/>
  <c r="Q149" i="5" a="1"/>
  <c r="Q149" i="5" s="1"/>
  <c r="P149" i="5" a="1"/>
  <c r="P149" i="5" s="1"/>
  <c r="O149" i="5" a="1"/>
  <c r="O149" i="5" s="1"/>
  <c r="N149" i="5"/>
  <c r="N149" i="5" a="1"/>
  <c r="M149" i="5" a="1"/>
  <c r="M149" i="5" s="1"/>
  <c r="L149" i="5" a="1"/>
  <c r="L149" i="5" s="1"/>
  <c r="K149" i="5" a="1"/>
  <c r="K149" i="5" s="1"/>
  <c r="J149" i="5"/>
  <c r="J149" i="5" a="1"/>
  <c r="I149" i="5" a="1"/>
  <c r="I149" i="5" s="1"/>
  <c r="H149" i="5" a="1"/>
  <c r="H149" i="5" s="1"/>
  <c r="F149" i="5" a="1"/>
  <c r="F149" i="5" s="1"/>
  <c r="D149" i="5"/>
  <c r="D149" i="5" a="1"/>
  <c r="C149" i="5" a="1"/>
  <c r="C149" i="5" s="1"/>
  <c r="B149" i="5" a="1"/>
  <c r="B149" i="5" s="1"/>
  <c r="S148" i="5" a="1"/>
  <c r="S148" i="5" s="1"/>
  <c r="R148" i="5"/>
  <c r="R148" i="5" a="1"/>
  <c r="Q148" i="5" a="1"/>
  <c r="Q148" i="5" s="1"/>
  <c r="P148" i="5" a="1"/>
  <c r="P148" i="5" s="1"/>
  <c r="O148" i="5" a="1"/>
  <c r="O148" i="5" s="1"/>
  <c r="N148" i="5"/>
  <c r="N148" i="5" a="1"/>
  <c r="M148" i="5" a="1"/>
  <c r="M148" i="5" s="1"/>
  <c r="L148" i="5" a="1"/>
  <c r="L148" i="5" s="1"/>
  <c r="K148" i="5" a="1"/>
  <c r="K148" i="5" s="1"/>
  <c r="J148" i="5"/>
  <c r="J148" i="5" a="1"/>
  <c r="I148" i="5" a="1"/>
  <c r="I148" i="5" s="1"/>
  <c r="H148" i="5" a="1"/>
  <c r="H148" i="5" s="1"/>
  <c r="F148" i="5" a="1"/>
  <c r="F148" i="5" s="1"/>
  <c r="D148" i="5"/>
  <c r="D148" i="5" a="1"/>
  <c r="C148" i="5" a="1"/>
  <c r="C148" i="5" s="1"/>
  <c r="B148" i="5" a="1"/>
  <c r="B148" i="5" s="1"/>
  <c r="S147" i="5" a="1"/>
  <c r="S147" i="5" s="1"/>
  <c r="R147" i="5"/>
  <c r="R147" i="5" a="1"/>
  <c r="Q147" i="5" a="1"/>
  <c r="Q147" i="5" s="1"/>
  <c r="P147" i="5" a="1"/>
  <c r="P147" i="5" s="1"/>
  <c r="O147" i="5" a="1"/>
  <c r="O147" i="5" s="1"/>
  <c r="N147" i="5"/>
  <c r="N147" i="5" a="1"/>
  <c r="M147" i="5" a="1"/>
  <c r="M147" i="5" s="1"/>
  <c r="L147" i="5" a="1"/>
  <c r="L147" i="5" s="1"/>
  <c r="K147" i="5" a="1"/>
  <c r="K147" i="5" s="1"/>
  <c r="J147" i="5"/>
  <c r="J147" i="5" a="1"/>
  <c r="I147" i="5" a="1"/>
  <c r="I147" i="5" s="1"/>
  <c r="H147" i="5" a="1"/>
  <c r="H147" i="5" s="1"/>
  <c r="F147" i="5" a="1"/>
  <c r="F147" i="5" s="1"/>
  <c r="D147" i="5"/>
  <c r="D147" i="5" a="1"/>
  <c r="C147" i="5" a="1"/>
  <c r="C147" i="5" s="1"/>
  <c r="B147" i="5" a="1"/>
  <c r="B147" i="5" s="1"/>
  <c r="S146" i="5" a="1"/>
  <c r="S146" i="5" s="1"/>
  <c r="R146" i="5"/>
  <c r="R146" i="5" a="1"/>
  <c r="Q146" i="5" a="1"/>
  <c r="Q146" i="5" s="1"/>
  <c r="P146" i="5" a="1"/>
  <c r="P146" i="5" s="1"/>
  <c r="O146" i="5" a="1"/>
  <c r="O146" i="5" s="1"/>
  <c r="N146" i="5"/>
  <c r="N146" i="5" a="1"/>
  <c r="M146" i="5" a="1"/>
  <c r="M146" i="5" s="1"/>
  <c r="L146" i="5" a="1"/>
  <c r="L146" i="5" s="1"/>
  <c r="K146" i="5" a="1"/>
  <c r="K146" i="5" s="1"/>
  <c r="J146" i="5"/>
  <c r="J146" i="5" a="1"/>
  <c r="I146" i="5" a="1"/>
  <c r="I146" i="5" s="1"/>
  <c r="H146" i="5" a="1"/>
  <c r="H146" i="5" s="1"/>
  <c r="F146" i="5" a="1"/>
  <c r="F146" i="5" s="1"/>
  <c r="D146" i="5"/>
  <c r="D146" i="5" a="1"/>
  <c r="C146" i="5" a="1"/>
  <c r="C146" i="5" s="1"/>
  <c r="B146" i="5" a="1"/>
  <c r="B146" i="5" s="1"/>
  <c r="S145" i="5" a="1"/>
  <c r="S145" i="5" s="1"/>
  <c r="R145" i="5"/>
  <c r="R145" i="5" a="1"/>
  <c r="Q145" i="5" a="1"/>
  <c r="Q145" i="5" s="1"/>
  <c r="P145" i="5" a="1"/>
  <c r="P145" i="5" s="1"/>
  <c r="O145" i="5" a="1"/>
  <c r="O145" i="5" s="1"/>
  <c r="N145" i="5"/>
  <c r="N145" i="5" a="1"/>
  <c r="M145" i="5" a="1"/>
  <c r="M145" i="5" s="1"/>
  <c r="L145" i="5" a="1"/>
  <c r="L145" i="5" s="1"/>
  <c r="K145" i="5" a="1"/>
  <c r="K145" i="5" s="1"/>
  <c r="J145" i="5"/>
  <c r="J145" i="5" a="1"/>
  <c r="I145" i="5" a="1"/>
  <c r="I145" i="5" s="1"/>
  <c r="H145" i="5" a="1"/>
  <c r="H145" i="5" s="1"/>
  <c r="F145" i="5" a="1"/>
  <c r="F145" i="5" s="1"/>
  <c r="D145" i="5"/>
  <c r="D145" i="5" a="1"/>
  <c r="C145" i="5" a="1"/>
  <c r="C145" i="5" s="1"/>
  <c r="B145" i="5" a="1"/>
  <c r="B145" i="5" s="1"/>
  <c r="S144" i="5" a="1"/>
  <c r="S144" i="5" s="1"/>
  <c r="R144" i="5"/>
  <c r="R144" i="5" a="1"/>
  <c r="Q144" i="5" a="1"/>
  <c r="Q144" i="5" s="1"/>
  <c r="P144" i="5" a="1"/>
  <c r="P144" i="5" s="1"/>
  <c r="O144" i="5" a="1"/>
  <c r="O144" i="5" s="1"/>
  <c r="N144" i="5"/>
  <c r="N144" i="5" a="1"/>
  <c r="M144" i="5" a="1"/>
  <c r="M144" i="5" s="1"/>
  <c r="L144" i="5" a="1"/>
  <c r="L144" i="5" s="1"/>
  <c r="K144" i="5" a="1"/>
  <c r="K144" i="5" s="1"/>
  <c r="J144" i="5"/>
  <c r="J144" i="5" a="1"/>
  <c r="I144" i="5" a="1"/>
  <c r="I144" i="5" s="1"/>
  <c r="H144" i="5" a="1"/>
  <c r="H144" i="5" s="1"/>
  <c r="F144" i="5" a="1"/>
  <c r="F144" i="5" s="1"/>
  <c r="D144" i="5"/>
  <c r="D144" i="5" a="1"/>
  <c r="C144" i="5" a="1"/>
  <c r="C144" i="5" s="1"/>
  <c r="B144" i="5" a="1"/>
  <c r="B144" i="5" s="1"/>
  <c r="S143" i="5" a="1"/>
  <c r="S143" i="5" s="1"/>
  <c r="R143" i="5"/>
  <c r="R143" i="5" a="1"/>
  <c r="Q143" i="5" a="1"/>
  <c r="Q143" i="5" s="1"/>
  <c r="P143" i="5" a="1"/>
  <c r="P143" i="5" s="1"/>
  <c r="O143" i="5" a="1"/>
  <c r="O143" i="5" s="1"/>
  <c r="N143" i="5"/>
  <c r="N143" i="5" a="1"/>
  <c r="M143" i="5" a="1"/>
  <c r="M143" i="5" s="1"/>
  <c r="L143" i="5" a="1"/>
  <c r="L143" i="5" s="1"/>
  <c r="K143" i="5" a="1"/>
  <c r="K143" i="5" s="1"/>
  <c r="J143" i="5"/>
  <c r="J143" i="5" a="1"/>
  <c r="I143" i="5" a="1"/>
  <c r="I143" i="5" s="1"/>
  <c r="H143" i="5" a="1"/>
  <c r="H143" i="5" s="1"/>
  <c r="F143" i="5" a="1"/>
  <c r="F143" i="5" s="1"/>
  <c r="D143" i="5"/>
  <c r="D143" i="5" a="1"/>
  <c r="C143" i="5" a="1"/>
  <c r="C143" i="5" s="1"/>
  <c r="B143" i="5" a="1"/>
  <c r="B143" i="5" s="1"/>
  <c r="S142" i="5" a="1"/>
  <c r="S142" i="5" s="1"/>
  <c r="R142" i="5"/>
  <c r="R142" i="5" a="1"/>
  <c r="Q142" i="5" a="1"/>
  <c r="Q142" i="5" s="1"/>
  <c r="P142" i="5" a="1"/>
  <c r="P142" i="5" s="1"/>
  <c r="O142" i="5" a="1"/>
  <c r="O142" i="5" s="1"/>
  <c r="N142" i="5"/>
  <c r="N142" i="5" a="1"/>
  <c r="M142" i="5" a="1"/>
  <c r="M142" i="5" s="1"/>
  <c r="L142" i="5" a="1"/>
  <c r="L142" i="5" s="1"/>
  <c r="K142" i="5" a="1"/>
  <c r="K142" i="5" s="1"/>
  <c r="J142" i="5"/>
  <c r="J142" i="5" a="1"/>
  <c r="I142" i="5" a="1"/>
  <c r="I142" i="5" s="1"/>
  <c r="H142" i="5" a="1"/>
  <c r="H142" i="5" s="1"/>
  <c r="F142" i="5" a="1"/>
  <c r="F142" i="5" s="1"/>
  <c r="D142" i="5"/>
  <c r="D142" i="5" a="1"/>
  <c r="C142" i="5" a="1"/>
  <c r="C142" i="5" s="1"/>
  <c r="B142" i="5" a="1"/>
  <c r="B142" i="5" s="1"/>
  <c r="S141" i="5" a="1"/>
  <c r="S141" i="5" s="1"/>
  <c r="R141" i="5"/>
  <c r="R141" i="5" a="1"/>
  <c r="Q141" i="5" a="1"/>
  <c r="Q141" i="5" s="1"/>
  <c r="P141" i="5" a="1"/>
  <c r="P141" i="5" s="1"/>
  <c r="O141" i="5" a="1"/>
  <c r="O141" i="5" s="1"/>
  <c r="N141" i="5"/>
  <c r="N141" i="5" a="1"/>
  <c r="M141" i="5" a="1"/>
  <c r="M141" i="5" s="1"/>
  <c r="L141" i="5" a="1"/>
  <c r="L141" i="5" s="1"/>
  <c r="K141" i="5" a="1"/>
  <c r="K141" i="5" s="1"/>
  <c r="J141" i="5"/>
  <c r="J141" i="5" a="1"/>
  <c r="I141" i="5" a="1"/>
  <c r="I141" i="5" s="1"/>
  <c r="H141" i="5" a="1"/>
  <c r="H141" i="5" s="1"/>
  <c r="F141" i="5" a="1"/>
  <c r="F141" i="5" s="1"/>
  <c r="D141" i="5"/>
  <c r="D141" i="5" a="1"/>
  <c r="C141" i="5"/>
  <c r="C141" i="5" a="1"/>
  <c r="B141" i="5"/>
  <c r="B141" i="5" a="1"/>
  <c r="S140" i="5"/>
  <c r="S140" i="5" a="1"/>
  <c r="R140" i="5"/>
  <c r="R140" i="5" a="1"/>
  <c r="Q140" i="5" a="1"/>
  <c r="Q140" i="5" s="1"/>
  <c r="P140" i="5"/>
  <c r="P140" i="5" a="1"/>
  <c r="O140" i="5"/>
  <c r="O140" i="5" a="1"/>
  <c r="N140" i="5"/>
  <c r="N140" i="5" a="1"/>
  <c r="M140" i="5" a="1"/>
  <c r="M140" i="5" s="1"/>
  <c r="L140" i="5"/>
  <c r="L140" i="5" a="1"/>
  <c r="K140" i="5"/>
  <c r="K140" i="5" a="1"/>
  <c r="J140" i="5"/>
  <c r="J140" i="5" a="1"/>
  <c r="I140" i="5" a="1"/>
  <c r="I140" i="5" s="1"/>
  <c r="H140" i="5"/>
  <c r="H140" i="5" a="1"/>
  <c r="F140" i="5"/>
  <c r="F140" i="5" a="1"/>
  <c r="D140" i="5"/>
  <c r="D140" i="5" a="1"/>
  <c r="C140" i="5" a="1"/>
  <c r="C140" i="5" s="1"/>
  <c r="B140" i="5"/>
  <c r="B140" i="5" a="1"/>
  <c r="S139" i="5"/>
  <c r="S139" i="5" a="1"/>
  <c r="R139" i="5"/>
  <c r="R139" i="5" a="1"/>
  <c r="Q139" i="5" a="1"/>
  <c r="Q139" i="5" s="1"/>
  <c r="P139" i="5"/>
  <c r="P139" i="5" a="1"/>
  <c r="O139" i="5"/>
  <c r="O139" i="5" a="1"/>
  <c r="N139" i="5"/>
  <c r="N139" i="5" a="1"/>
  <c r="M139" i="5" a="1"/>
  <c r="M139" i="5" s="1"/>
  <c r="L139" i="5"/>
  <c r="L139" i="5" a="1"/>
  <c r="K139" i="5"/>
  <c r="K139" i="5" a="1"/>
  <c r="J139" i="5"/>
  <c r="J139" i="5" a="1"/>
  <c r="I139" i="5" a="1"/>
  <c r="I139" i="5" s="1"/>
  <c r="H139" i="5"/>
  <c r="H139" i="5" a="1"/>
  <c r="F139" i="5"/>
  <c r="F139" i="5" a="1"/>
  <c r="D139" i="5"/>
  <c r="D139" i="5" a="1"/>
  <c r="C139" i="5" a="1"/>
  <c r="C139" i="5" s="1"/>
  <c r="B139" i="5" a="1"/>
  <c r="B139" i="5" s="1"/>
  <c r="S138" i="5"/>
  <c r="S138" i="5" a="1"/>
  <c r="R138" i="5" a="1"/>
  <c r="R138" i="5" s="1"/>
  <c r="Q138" i="5" a="1"/>
  <c r="Q138" i="5" s="1"/>
  <c r="P138" i="5" a="1"/>
  <c r="P138" i="5" s="1"/>
  <c r="O138" i="5"/>
  <c r="O138" i="5" a="1"/>
  <c r="N138" i="5" a="1"/>
  <c r="N138" i="5" s="1"/>
  <c r="M138" i="5" a="1"/>
  <c r="M138" i="5" s="1"/>
  <c r="L138" i="5" a="1"/>
  <c r="L138" i="5" s="1"/>
  <c r="K138" i="5"/>
  <c r="K138" i="5" a="1"/>
  <c r="J138" i="5" a="1"/>
  <c r="J138" i="5" s="1"/>
  <c r="I138" i="5" a="1"/>
  <c r="I138" i="5" s="1"/>
  <c r="H138" i="5" a="1"/>
  <c r="H138" i="5" s="1"/>
  <c r="F138" i="5"/>
  <c r="F138" i="5" a="1"/>
  <c r="D138" i="5" a="1"/>
  <c r="D138" i="5" s="1"/>
  <c r="C138" i="5" a="1"/>
  <c r="C138" i="5" s="1"/>
  <c r="B138" i="5" a="1"/>
  <c r="B138" i="5" s="1"/>
  <c r="S137" i="5"/>
  <c r="S137" i="5" a="1"/>
  <c r="R137" i="5" a="1"/>
  <c r="R137" i="5" s="1"/>
  <c r="Q137" i="5" a="1"/>
  <c r="Q137" i="5" s="1"/>
  <c r="P137" i="5" a="1"/>
  <c r="P137" i="5" s="1"/>
  <c r="O137" i="5"/>
  <c r="O137" i="5" a="1"/>
  <c r="N137" i="5" a="1"/>
  <c r="N137" i="5" s="1"/>
  <c r="M137" i="5" a="1"/>
  <c r="M137" i="5" s="1"/>
  <c r="L137" i="5" a="1"/>
  <c r="L137" i="5" s="1"/>
  <c r="K137" i="5"/>
  <c r="K137" i="5" a="1"/>
  <c r="J137" i="5" a="1"/>
  <c r="J137" i="5" s="1"/>
  <c r="I137" i="5" a="1"/>
  <c r="I137" i="5" s="1"/>
  <c r="H137" i="5" a="1"/>
  <c r="H137" i="5" s="1"/>
  <c r="F137" i="5"/>
  <c r="F137" i="5" a="1"/>
  <c r="D137" i="5" a="1"/>
  <c r="D137" i="5" s="1"/>
  <c r="C137" i="5" a="1"/>
  <c r="C137" i="5" s="1"/>
  <c r="B137" i="5" a="1"/>
  <c r="B137" i="5" s="1"/>
  <c r="S136" i="5"/>
  <c r="S136" i="5" a="1"/>
  <c r="R136" i="5" a="1"/>
  <c r="R136" i="5" s="1"/>
  <c r="Q136" i="5" a="1"/>
  <c r="Q136" i="5" s="1"/>
  <c r="P136" i="5" a="1"/>
  <c r="P136" i="5" s="1"/>
  <c r="O136" i="5"/>
  <c r="O136" i="5" a="1"/>
  <c r="N136" i="5" a="1"/>
  <c r="N136" i="5" s="1"/>
  <c r="M136" i="5" a="1"/>
  <c r="M136" i="5" s="1"/>
  <c r="L136" i="5" a="1"/>
  <c r="L136" i="5" s="1"/>
  <c r="K136" i="5"/>
  <c r="K136" i="5" a="1"/>
  <c r="J136" i="5" a="1"/>
  <c r="J136" i="5" s="1"/>
  <c r="I136" i="5" a="1"/>
  <c r="I136" i="5" s="1"/>
  <c r="H136" i="5" a="1"/>
  <c r="H136" i="5" s="1"/>
  <c r="F136" i="5"/>
  <c r="F136" i="5" a="1"/>
  <c r="D136" i="5" a="1"/>
  <c r="D136" i="5" s="1"/>
  <c r="C136" i="5" a="1"/>
  <c r="C136" i="5" s="1"/>
  <c r="B136" i="5" a="1"/>
  <c r="B136" i="5" s="1"/>
  <c r="S135" i="5"/>
  <c r="S135" i="5" a="1"/>
  <c r="R135" i="5" a="1"/>
  <c r="R135" i="5" s="1"/>
  <c r="Q135" i="5" a="1"/>
  <c r="Q135" i="5" s="1"/>
  <c r="P135" i="5" a="1"/>
  <c r="P135" i="5" s="1"/>
  <c r="O135" i="5"/>
  <c r="O135" i="5" a="1"/>
  <c r="N135" i="5" a="1"/>
  <c r="N135" i="5" s="1"/>
  <c r="M135" i="5" a="1"/>
  <c r="M135" i="5" s="1"/>
  <c r="L135" i="5" a="1"/>
  <c r="L135" i="5" s="1"/>
  <c r="K135" i="5"/>
  <c r="K135" i="5" a="1"/>
  <c r="J135" i="5" a="1"/>
  <c r="J135" i="5" s="1"/>
  <c r="I135" i="5" a="1"/>
  <c r="I135" i="5" s="1"/>
  <c r="H135" i="5" a="1"/>
  <c r="H135" i="5" s="1"/>
  <c r="F135" i="5"/>
  <c r="F135" i="5" a="1"/>
  <c r="D135" i="5" a="1"/>
  <c r="D135" i="5" s="1"/>
  <c r="C135" i="5" a="1"/>
  <c r="C135" i="5" s="1"/>
  <c r="B135" i="5" a="1"/>
  <c r="B135" i="5" s="1"/>
  <c r="S134" i="5"/>
  <c r="S134" i="5" a="1"/>
  <c r="R134" i="5" a="1"/>
  <c r="R134" i="5" s="1"/>
  <c r="Q134" i="5" a="1"/>
  <c r="Q134" i="5" s="1"/>
  <c r="P134" i="5" a="1"/>
  <c r="P134" i="5" s="1"/>
  <c r="O134" i="5"/>
  <c r="O134" i="5" a="1"/>
  <c r="N134" i="5" a="1"/>
  <c r="N134" i="5" s="1"/>
  <c r="M134" i="5" a="1"/>
  <c r="M134" i="5" s="1"/>
  <c r="L134" i="5" a="1"/>
  <c r="L134" i="5" s="1"/>
  <c r="K134" i="5"/>
  <c r="K134" i="5" a="1"/>
  <c r="J134" i="5" a="1"/>
  <c r="J134" i="5" s="1"/>
  <c r="I134" i="5" a="1"/>
  <c r="I134" i="5" s="1"/>
  <c r="H134" i="5" a="1"/>
  <c r="H134" i="5" s="1"/>
  <c r="F134" i="5"/>
  <c r="F134" i="5" a="1"/>
  <c r="D134" i="5" a="1"/>
  <c r="D134" i="5" s="1"/>
  <c r="C134" i="5" a="1"/>
  <c r="C134" i="5" s="1"/>
  <c r="B134" i="5" a="1"/>
  <c r="B134" i="5" s="1"/>
  <c r="S133" i="5"/>
  <c r="S133" i="5" a="1"/>
  <c r="R133" i="5" a="1"/>
  <c r="R133" i="5" s="1"/>
  <c r="Q133" i="5" a="1"/>
  <c r="Q133" i="5" s="1"/>
  <c r="P133" i="5" a="1"/>
  <c r="P133" i="5" s="1"/>
  <c r="O133" i="5"/>
  <c r="O133" i="5" a="1"/>
  <c r="N133" i="5" a="1"/>
  <c r="N133" i="5" s="1"/>
  <c r="M133" i="5" a="1"/>
  <c r="M133" i="5" s="1"/>
  <c r="L133" i="5" a="1"/>
  <c r="L133" i="5" s="1"/>
  <c r="K133" i="5"/>
  <c r="K133" i="5" a="1"/>
  <c r="J133" i="5" a="1"/>
  <c r="J133" i="5" s="1"/>
  <c r="I133" i="5" a="1"/>
  <c r="I133" i="5" s="1"/>
  <c r="H133" i="5" a="1"/>
  <c r="H133" i="5" s="1"/>
  <c r="F133" i="5"/>
  <c r="F133" i="5" a="1"/>
  <c r="D133" i="5" a="1"/>
  <c r="D133" i="5" s="1"/>
  <c r="C133" i="5" a="1"/>
  <c r="C133" i="5" s="1"/>
  <c r="B133" i="5" a="1"/>
  <c r="B133" i="5" s="1"/>
  <c r="S132" i="5" a="1"/>
  <c r="S132" i="5" s="1"/>
  <c r="R132" i="5" a="1"/>
  <c r="R132" i="5" s="1"/>
  <c r="Q132" i="5" a="1"/>
  <c r="Q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/>
  <c r="K132" i="5" a="1"/>
  <c r="J132" i="5" a="1"/>
  <c r="J132" i="5" s="1"/>
  <c r="I132" i="5" a="1"/>
  <c r="I132" i="5" s="1"/>
  <c r="H132" i="5" a="1"/>
  <c r="H132" i="5" s="1"/>
  <c r="F132" i="5" a="1"/>
  <c r="F132" i="5" s="1"/>
  <c r="D132" i="5" a="1"/>
  <c r="D132" i="5" s="1"/>
  <c r="C132" i="5" a="1"/>
  <c r="C132" i="5" s="1"/>
  <c r="B132" i="5" a="1"/>
  <c r="B132" i="5" s="1"/>
  <c r="S131" i="5" a="1"/>
  <c r="S131" i="5" s="1"/>
  <c r="R131" i="5" a="1"/>
  <c r="R131" i="5" s="1"/>
  <c r="Q131" i="5" a="1"/>
  <c r="Q131" i="5" s="1"/>
  <c r="P131" i="5" a="1"/>
  <c r="P131" i="5" s="1"/>
  <c r="O131" i="5"/>
  <c r="O131" i="5" a="1"/>
  <c r="N131" i="5" a="1"/>
  <c r="N131" i="5" s="1"/>
  <c r="M131" i="5" a="1"/>
  <c r="M131" i="5" s="1"/>
  <c r="L131" i="5" a="1"/>
  <c r="L131" i="5" s="1"/>
  <c r="K131" i="5"/>
  <c r="K131" i="5" a="1"/>
  <c r="J131" i="5" a="1"/>
  <c r="J131" i="5" s="1"/>
  <c r="I131" i="5" a="1"/>
  <c r="I131" i="5" s="1"/>
  <c r="H131" i="5" a="1"/>
  <c r="H131" i="5" s="1"/>
  <c r="F131" i="5"/>
  <c r="F131" i="5" a="1"/>
  <c r="D131" i="5" a="1"/>
  <c r="D131" i="5" s="1"/>
  <c r="C131" i="5" a="1"/>
  <c r="C131" i="5" s="1"/>
  <c r="B131" i="5" a="1"/>
  <c r="B131" i="5" s="1"/>
  <c r="S130" i="5" a="1"/>
  <c r="S130" i="5" s="1"/>
  <c r="R130" i="5" a="1"/>
  <c r="R130" i="5" s="1"/>
  <c r="Q130" i="5" a="1"/>
  <c r="Q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/>
  <c r="K130" i="5" a="1"/>
  <c r="J130" i="5" a="1"/>
  <c r="J130" i="5" s="1"/>
  <c r="I130" i="5" a="1"/>
  <c r="I130" i="5" s="1"/>
  <c r="H130" i="5" a="1"/>
  <c r="H130" i="5" s="1"/>
  <c r="F130" i="5" a="1"/>
  <c r="F130" i="5" s="1"/>
  <c r="D130" i="5" a="1"/>
  <c r="D130" i="5" s="1"/>
  <c r="C130" i="5" a="1"/>
  <c r="C130" i="5" s="1"/>
  <c r="B130" i="5" a="1"/>
  <c r="B130" i="5" s="1"/>
  <c r="S129" i="5" a="1"/>
  <c r="S129" i="5" s="1"/>
  <c r="R129" i="5" a="1"/>
  <c r="R129" i="5" s="1"/>
  <c r="Q129" i="5" a="1"/>
  <c r="Q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/>
  <c r="K129" i="5" a="1"/>
  <c r="J129" i="5" a="1"/>
  <c r="J129" i="5" s="1"/>
  <c r="I129" i="5" a="1"/>
  <c r="I129" i="5" s="1"/>
  <c r="H129" i="5" a="1"/>
  <c r="H129" i="5" s="1"/>
  <c r="F129" i="5"/>
  <c r="F129" i="5" a="1"/>
  <c r="D129" i="5" a="1"/>
  <c r="D129" i="5" s="1"/>
  <c r="C129" i="5" a="1"/>
  <c r="C129" i="5" s="1"/>
  <c r="B129" i="5" a="1"/>
  <c r="B129" i="5" s="1"/>
  <c r="S128" i="5" a="1"/>
  <c r="S128" i="5" s="1"/>
  <c r="R128" i="5" a="1"/>
  <c r="R128" i="5" s="1"/>
  <c r="Q128" i="5" a="1"/>
  <c r="Q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/>
  <c r="K128" i="5" a="1"/>
  <c r="J128" i="5" a="1"/>
  <c r="J128" i="5" s="1"/>
  <c r="I128" i="5" a="1"/>
  <c r="I128" i="5" s="1"/>
  <c r="H128" i="5" a="1"/>
  <c r="H128" i="5" s="1"/>
  <c r="F128" i="5" a="1"/>
  <c r="F128" i="5" s="1"/>
  <c r="D128" i="5" a="1"/>
  <c r="D128" i="5" s="1"/>
  <c r="C128" i="5" a="1"/>
  <c r="C128" i="5" s="1"/>
  <c r="B128" i="5" a="1"/>
  <c r="B128" i="5" s="1"/>
  <c r="S127" i="5" a="1"/>
  <c r="S127" i="5" s="1"/>
  <c r="R127" i="5" a="1"/>
  <c r="R127" i="5" s="1"/>
  <c r="Q127" i="5" a="1"/>
  <c r="Q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/>
  <c r="K127" i="5" a="1"/>
  <c r="J127" i="5" a="1"/>
  <c r="J127" i="5" s="1"/>
  <c r="I127" i="5" a="1"/>
  <c r="I127" i="5" s="1"/>
  <c r="H127" i="5" a="1"/>
  <c r="H127" i="5" s="1"/>
  <c r="F127" i="5"/>
  <c r="F127" i="5" a="1"/>
  <c r="D127" i="5" a="1"/>
  <c r="D127" i="5" s="1"/>
  <c r="C127" i="5" a="1"/>
  <c r="C127" i="5" s="1"/>
  <c r="B127" i="5" a="1"/>
  <c r="B127" i="5" s="1"/>
  <c r="S126" i="5" a="1"/>
  <c r="S126" i="5" s="1"/>
  <c r="R126" i="5" a="1"/>
  <c r="R126" i="5" s="1"/>
  <c r="Q126" i="5" a="1"/>
  <c r="Q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/>
  <c r="K126" i="5" a="1"/>
  <c r="J126" i="5" a="1"/>
  <c r="J126" i="5" s="1"/>
  <c r="I126" i="5" a="1"/>
  <c r="I126" i="5" s="1"/>
  <c r="H126" i="5" a="1"/>
  <c r="H126" i="5" s="1"/>
  <c r="F126" i="5" a="1"/>
  <c r="F126" i="5" s="1"/>
  <c r="D126" i="5" a="1"/>
  <c r="D126" i="5" s="1"/>
  <c r="C126" i="5" a="1"/>
  <c r="C126" i="5" s="1"/>
  <c r="B126" i="5" a="1"/>
  <c r="B126" i="5" s="1"/>
  <c r="S125" i="5" a="1"/>
  <c r="S125" i="5" s="1"/>
  <c r="R125" i="5" a="1"/>
  <c r="R125" i="5" s="1"/>
  <c r="Q125" i="5" a="1"/>
  <c r="Q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/>
  <c r="K125" i="5" a="1"/>
  <c r="J125" i="5" a="1"/>
  <c r="J125" i="5" s="1"/>
  <c r="I125" i="5" a="1"/>
  <c r="I125" i="5" s="1"/>
  <c r="H125" i="5" a="1"/>
  <c r="H125" i="5" s="1"/>
  <c r="F125" i="5"/>
  <c r="F125" i="5" a="1"/>
  <c r="D125" i="5" a="1"/>
  <c r="D125" i="5" s="1"/>
  <c r="C125" i="5" a="1"/>
  <c r="C125" i="5" s="1"/>
  <c r="B125" i="5" a="1"/>
  <c r="B125" i="5" s="1"/>
  <c r="S124" i="5" a="1"/>
  <c r="S124" i="5" s="1"/>
  <c r="R124" i="5" a="1"/>
  <c r="R124" i="5" s="1"/>
  <c r="Q124" i="5" a="1"/>
  <c r="Q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/>
  <c r="K124" i="5" a="1"/>
  <c r="J124" i="5" a="1"/>
  <c r="J124" i="5" s="1"/>
  <c r="I124" i="5" a="1"/>
  <c r="I124" i="5" s="1"/>
  <c r="H124" i="5" a="1"/>
  <c r="H124" i="5" s="1"/>
  <c r="F124" i="5"/>
  <c r="F124" i="5" a="1"/>
  <c r="D124" i="5" a="1"/>
  <c r="D124" i="5" s="1"/>
  <c r="C124" i="5" a="1"/>
  <c r="C124" i="5" s="1"/>
  <c r="B124" i="5" a="1"/>
  <c r="B124" i="5" s="1"/>
  <c r="S123" i="5" a="1"/>
  <c r="S123" i="5" s="1"/>
  <c r="R123" i="5" a="1"/>
  <c r="R123" i="5" s="1"/>
  <c r="Q123" i="5" a="1"/>
  <c r="Q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/>
  <c r="K123" i="5" a="1"/>
  <c r="J123" i="5" a="1"/>
  <c r="J123" i="5" s="1"/>
  <c r="I123" i="5" a="1"/>
  <c r="I123" i="5" s="1"/>
  <c r="H123" i="5" a="1"/>
  <c r="H123" i="5" s="1"/>
  <c r="F123" i="5"/>
  <c r="F123" i="5" a="1"/>
  <c r="D123" i="5" a="1"/>
  <c r="D123" i="5" s="1"/>
  <c r="C123" i="5" a="1"/>
  <c r="C123" i="5" s="1"/>
  <c r="B123" i="5" a="1"/>
  <c r="B123" i="5" s="1"/>
  <c r="S122" i="5" a="1"/>
  <c r="S122" i="5" s="1"/>
  <c r="R122" i="5" a="1"/>
  <c r="R122" i="5" s="1"/>
  <c r="Q122" i="5" a="1"/>
  <c r="Q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/>
  <c r="K122" i="5" a="1"/>
  <c r="J122" i="5" a="1"/>
  <c r="J122" i="5" s="1"/>
  <c r="I122" i="5" a="1"/>
  <c r="I122" i="5" s="1"/>
  <c r="H122" i="5" a="1"/>
  <c r="H122" i="5" s="1"/>
  <c r="F122" i="5" a="1"/>
  <c r="F122" i="5" s="1"/>
  <c r="D122" i="5" a="1"/>
  <c r="D122" i="5" s="1"/>
  <c r="C122" i="5" a="1"/>
  <c r="C122" i="5" s="1"/>
  <c r="B122" i="5" a="1"/>
  <c r="B122" i="5" s="1"/>
  <c r="S121" i="5" a="1"/>
  <c r="S121" i="5" s="1"/>
  <c r="R121" i="5" a="1"/>
  <c r="R121" i="5" s="1"/>
  <c r="Q121" i="5" a="1"/>
  <c r="Q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/>
  <c r="K121" i="5" a="1"/>
  <c r="J121" i="5" a="1"/>
  <c r="J121" i="5" s="1"/>
  <c r="I121" i="5" a="1"/>
  <c r="I121" i="5" s="1"/>
  <c r="H121" i="5" a="1"/>
  <c r="H121" i="5" s="1"/>
  <c r="F121" i="5"/>
  <c r="F121" i="5" a="1"/>
  <c r="D121" i="5" a="1"/>
  <c r="D121" i="5" s="1"/>
  <c r="C121" i="5" a="1"/>
  <c r="C121" i="5" s="1"/>
  <c r="B121" i="5" a="1"/>
  <c r="B121" i="5" s="1"/>
  <c r="S120" i="5" a="1"/>
  <c r="S120" i="5" s="1"/>
  <c r="R120" i="5" a="1"/>
  <c r="R120" i="5" s="1"/>
  <c r="Q120" i="5" a="1"/>
  <c r="Q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/>
  <c r="K120" i="5" a="1"/>
  <c r="J120" i="5" a="1"/>
  <c r="J120" i="5" s="1"/>
  <c r="I120" i="5" a="1"/>
  <c r="I120" i="5" s="1"/>
  <c r="H120" i="5" a="1"/>
  <c r="H120" i="5" s="1"/>
  <c r="F120" i="5" a="1"/>
  <c r="F120" i="5" s="1"/>
  <c r="D120" i="5" a="1"/>
  <c r="D120" i="5" s="1"/>
  <c r="C120" i="5" a="1"/>
  <c r="C120" i="5" s="1"/>
  <c r="B120" i="5" a="1"/>
  <c r="B120" i="5" s="1"/>
  <c r="S119" i="5" a="1"/>
  <c r="S119" i="5" s="1"/>
  <c r="R119" i="5" a="1"/>
  <c r="R119" i="5" s="1"/>
  <c r="Q119" i="5" a="1"/>
  <c r="Q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/>
  <c r="K119" i="5" a="1"/>
  <c r="J119" i="5" a="1"/>
  <c r="J119" i="5" s="1"/>
  <c r="I119" i="5" a="1"/>
  <c r="I119" i="5" s="1"/>
  <c r="H119" i="5" a="1"/>
  <c r="H119" i="5" s="1"/>
  <c r="F119" i="5"/>
  <c r="F119" i="5" a="1"/>
  <c r="D119" i="5" a="1"/>
  <c r="D119" i="5" s="1"/>
  <c r="C119" i="5" a="1"/>
  <c r="C119" i="5" s="1"/>
  <c r="B119" i="5" a="1"/>
  <c r="B119" i="5" s="1"/>
  <c r="S118" i="5" a="1"/>
  <c r="S118" i="5" s="1"/>
  <c r="R118" i="5" a="1"/>
  <c r="R118" i="5" s="1"/>
  <c r="Q118" i="5" a="1"/>
  <c r="Q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/>
  <c r="K118" i="5" a="1"/>
  <c r="J118" i="5" a="1"/>
  <c r="J118" i="5" s="1"/>
  <c r="I118" i="5" a="1"/>
  <c r="I118" i="5" s="1"/>
  <c r="H118" i="5" a="1"/>
  <c r="H118" i="5" s="1"/>
  <c r="F118" i="5" a="1"/>
  <c r="F118" i="5" s="1"/>
  <c r="D118" i="5" a="1"/>
  <c r="D118" i="5" s="1"/>
  <c r="C118" i="5" a="1"/>
  <c r="C118" i="5" s="1"/>
  <c r="B118" i="5" a="1"/>
  <c r="B118" i="5" s="1"/>
  <c r="S117" i="5" a="1"/>
  <c r="S117" i="5" s="1"/>
  <c r="R117" i="5" a="1"/>
  <c r="R117" i="5" s="1"/>
  <c r="Q117" i="5" a="1"/>
  <c r="Q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/>
  <c r="K117" i="5" a="1"/>
  <c r="J117" i="5" a="1"/>
  <c r="J117" i="5" s="1"/>
  <c r="I117" i="5" a="1"/>
  <c r="I117" i="5" s="1"/>
  <c r="H117" i="5" a="1"/>
  <c r="H117" i="5" s="1"/>
  <c r="F117" i="5"/>
  <c r="F117" i="5" a="1"/>
  <c r="D117" i="5" a="1"/>
  <c r="D117" i="5" s="1"/>
  <c r="C117" i="5" a="1"/>
  <c r="C117" i="5" s="1"/>
  <c r="B117" i="5" a="1"/>
  <c r="B117" i="5" s="1"/>
  <c r="S116" i="5" a="1"/>
  <c r="S116" i="5" s="1"/>
  <c r="R116" i="5" a="1"/>
  <c r="R116" i="5" s="1"/>
  <c r="Q116" i="5" a="1"/>
  <c r="Q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/>
  <c r="K116" i="5" a="1"/>
  <c r="J116" i="5" a="1"/>
  <c r="J116" i="5" s="1"/>
  <c r="I116" i="5" a="1"/>
  <c r="I116" i="5" s="1"/>
  <c r="H116" i="5" a="1"/>
  <c r="H116" i="5" s="1"/>
  <c r="F116" i="5"/>
  <c r="F116" i="5" a="1"/>
  <c r="D116" i="5" a="1"/>
  <c r="D116" i="5" s="1"/>
  <c r="C116" i="5" a="1"/>
  <c r="C116" i="5" s="1"/>
  <c r="B116" i="5" a="1"/>
  <c r="B116" i="5" s="1"/>
  <c r="S115" i="5" a="1"/>
  <c r="S115" i="5" s="1"/>
  <c r="R115" i="5" a="1"/>
  <c r="R115" i="5" s="1"/>
  <c r="Q115" i="5" a="1"/>
  <c r="Q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/>
  <c r="K115" i="5" a="1"/>
  <c r="J115" i="5" a="1"/>
  <c r="J115" i="5" s="1"/>
  <c r="I115" i="5" a="1"/>
  <c r="I115" i="5" s="1"/>
  <c r="H115" i="5" a="1"/>
  <c r="H115" i="5" s="1"/>
  <c r="F115" i="5"/>
  <c r="F115" i="5" a="1"/>
  <c r="D115" i="5" a="1"/>
  <c r="D115" i="5" s="1"/>
  <c r="C115" i="5" a="1"/>
  <c r="C115" i="5" s="1"/>
  <c r="B115" i="5" a="1"/>
  <c r="B115" i="5" s="1"/>
  <c r="S114" i="5" a="1"/>
  <c r="S114" i="5" s="1"/>
  <c r="R114" i="5" a="1"/>
  <c r="R114" i="5" s="1"/>
  <c r="Q114" i="5" a="1"/>
  <c r="Q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/>
  <c r="K114" i="5" a="1"/>
  <c r="J114" i="5" a="1"/>
  <c r="J114" i="5" s="1"/>
  <c r="I114" i="5" a="1"/>
  <c r="I114" i="5" s="1"/>
  <c r="H114" i="5" a="1"/>
  <c r="H114" i="5" s="1"/>
  <c r="F114" i="5" a="1"/>
  <c r="F114" i="5" s="1"/>
  <c r="D114" i="5" a="1"/>
  <c r="D114" i="5" s="1"/>
  <c r="C114" i="5" a="1"/>
  <c r="C114" i="5" s="1"/>
  <c r="B114" i="5" a="1"/>
  <c r="B114" i="5" s="1"/>
  <c r="S113" i="5" a="1"/>
  <c r="S113" i="5" s="1"/>
  <c r="R113" i="5" a="1"/>
  <c r="R113" i="5" s="1"/>
  <c r="Q113" i="5" a="1"/>
  <c r="Q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/>
  <c r="K113" i="5" a="1"/>
  <c r="J113" i="5" a="1"/>
  <c r="J113" i="5" s="1"/>
  <c r="I113" i="5" a="1"/>
  <c r="I113" i="5" s="1"/>
  <c r="H113" i="5" a="1"/>
  <c r="H113" i="5" s="1"/>
  <c r="F113" i="5"/>
  <c r="F113" i="5" a="1"/>
  <c r="D113" i="5" a="1"/>
  <c r="D113" i="5" s="1"/>
  <c r="C113" i="5" a="1"/>
  <c r="C113" i="5" s="1"/>
  <c r="B113" i="5" a="1"/>
  <c r="B113" i="5" s="1"/>
  <c r="S112" i="5"/>
  <c r="S112" i="5" a="1"/>
  <c r="R112" i="5" a="1"/>
  <c r="R112" i="5" s="1"/>
  <c r="Q112" i="5" a="1"/>
  <c r="Q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F112" i="5" a="1"/>
  <c r="F112" i="5" s="1"/>
  <c r="D112" i="5" a="1"/>
  <c r="D112" i="5" s="1"/>
  <c r="C112" i="5" a="1"/>
  <c r="C112" i="5" s="1"/>
  <c r="B112" i="5" a="1"/>
  <c r="B112" i="5" s="1"/>
  <c r="S111" i="5" a="1"/>
  <c r="S111" i="5" s="1"/>
  <c r="R111" i="5" a="1"/>
  <c r="R111" i="5" s="1"/>
  <c r="Q111" i="5" a="1"/>
  <c r="Q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/>
  <c r="K111" i="5" a="1"/>
  <c r="J111" i="5" a="1"/>
  <c r="J111" i="5" s="1"/>
  <c r="I111" i="5" a="1"/>
  <c r="I111" i="5" s="1"/>
  <c r="H111" i="5" a="1"/>
  <c r="H111" i="5" s="1"/>
  <c r="F111" i="5"/>
  <c r="F111" i="5" a="1"/>
  <c r="D111" i="5" a="1"/>
  <c r="D111" i="5" s="1"/>
  <c r="C111" i="5" a="1"/>
  <c r="C111" i="5" s="1"/>
  <c r="B111" i="5" a="1"/>
  <c r="B111" i="5" s="1"/>
  <c r="S110" i="5"/>
  <c r="S110" i="5" a="1"/>
  <c r="R110" i="5" a="1"/>
  <c r="R110" i="5" s="1"/>
  <c r="Q110" i="5" a="1"/>
  <c r="Q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/>
  <c r="K110" i="5" a="1"/>
  <c r="J110" i="5" a="1"/>
  <c r="J110" i="5" s="1"/>
  <c r="I110" i="5" a="1"/>
  <c r="I110" i="5" s="1"/>
  <c r="H110" i="5" a="1"/>
  <c r="H110" i="5" s="1"/>
  <c r="F110" i="5"/>
  <c r="F110" i="5" a="1"/>
  <c r="D110" i="5" a="1"/>
  <c r="D110" i="5" s="1"/>
  <c r="C110" i="5" a="1"/>
  <c r="C110" i="5" s="1"/>
  <c r="B110" i="5" a="1"/>
  <c r="B110" i="5" s="1"/>
  <c r="S109" i="5" a="1"/>
  <c r="S109" i="5" s="1"/>
  <c r="R109" i="5" a="1"/>
  <c r="R109" i="5" s="1"/>
  <c r="Q109" i="5" a="1"/>
  <c r="Q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/>
  <c r="K109" i="5" a="1"/>
  <c r="J109" i="5" a="1"/>
  <c r="J109" i="5" s="1"/>
  <c r="I109" i="5" a="1"/>
  <c r="I109" i="5" s="1"/>
  <c r="H109" i="5" a="1"/>
  <c r="H109" i="5" s="1"/>
  <c r="F109" i="5"/>
  <c r="F109" i="5" a="1"/>
  <c r="D109" i="5" a="1"/>
  <c r="D109" i="5" s="1"/>
  <c r="C109" i="5" a="1"/>
  <c r="C109" i="5" s="1"/>
  <c r="B109" i="5" a="1"/>
  <c r="B109" i="5" s="1"/>
  <c r="S108" i="5"/>
  <c r="S108" i="5" a="1"/>
  <c r="R108" i="5" a="1"/>
  <c r="R108" i="5" s="1"/>
  <c r="Q108" i="5" a="1"/>
  <c r="Q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F108" i="5"/>
  <c r="F108" i="5" a="1"/>
  <c r="D108" i="5" a="1"/>
  <c r="D108" i="5" s="1"/>
  <c r="C108" i="5" a="1"/>
  <c r="C108" i="5" s="1"/>
  <c r="B108" i="5" a="1"/>
  <c r="B108" i="5" s="1"/>
  <c r="S107" i="5" a="1"/>
  <c r="S107" i="5" s="1"/>
  <c r="R107" i="5" a="1"/>
  <c r="R107" i="5" s="1"/>
  <c r="Q107" i="5" a="1"/>
  <c r="Q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/>
  <c r="K107" i="5" a="1"/>
  <c r="J107" i="5" a="1"/>
  <c r="J107" i="5" s="1"/>
  <c r="I107" i="5" a="1"/>
  <c r="I107" i="5" s="1"/>
  <c r="H107" i="5" a="1"/>
  <c r="H107" i="5" s="1"/>
  <c r="F107" i="5"/>
  <c r="F107" i="5" a="1"/>
  <c r="D107" i="5" a="1"/>
  <c r="D107" i="5" s="1"/>
  <c r="C107" i="5" a="1"/>
  <c r="C107" i="5" s="1"/>
  <c r="B107" i="5" a="1"/>
  <c r="B107" i="5" s="1"/>
  <c r="S106" i="5"/>
  <c r="S106" i="5" a="1"/>
  <c r="R106" i="5" a="1"/>
  <c r="R106" i="5" s="1"/>
  <c r="Q106" i="5" a="1"/>
  <c r="Q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/>
  <c r="K106" i="5" a="1"/>
  <c r="J106" i="5" a="1"/>
  <c r="J106" i="5" s="1"/>
  <c r="I106" i="5" a="1"/>
  <c r="I106" i="5" s="1"/>
  <c r="H106" i="5" a="1"/>
  <c r="H106" i="5" s="1"/>
  <c r="F106" i="5"/>
  <c r="F106" i="5" a="1"/>
  <c r="D106" i="5" a="1"/>
  <c r="D106" i="5" s="1"/>
  <c r="C106" i="5" a="1"/>
  <c r="C106" i="5" s="1"/>
  <c r="B106" i="5" a="1"/>
  <c r="B106" i="5" s="1"/>
  <c r="S105" i="5" a="1"/>
  <c r="S105" i="5" s="1"/>
  <c r="R105" i="5" a="1"/>
  <c r="R105" i="5" s="1"/>
  <c r="Q105" i="5" a="1"/>
  <c r="Q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/>
  <c r="K105" i="5" a="1"/>
  <c r="J105" i="5" a="1"/>
  <c r="J105" i="5" s="1"/>
  <c r="I105" i="5" a="1"/>
  <c r="I105" i="5" s="1"/>
  <c r="H105" i="5" a="1"/>
  <c r="H105" i="5" s="1"/>
  <c r="F105" i="5"/>
  <c r="F105" i="5" a="1"/>
  <c r="D105" i="5" a="1"/>
  <c r="D105" i="5" s="1"/>
  <c r="C105" i="5" a="1"/>
  <c r="C105" i="5" s="1"/>
  <c r="B105" i="5" a="1"/>
  <c r="B105" i="5" s="1"/>
  <c r="S104" i="5"/>
  <c r="S104" i="5" a="1"/>
  <c r="R104" i="5" a="1"/>
  <c r="R104" i="5" s="1"/>
  <c r="Q104" i="5" a="1"/>
  <c r="Q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/>
  <c r="K104" i="5" a="1"/>
  <c r="J104" i="5" a="1"/>
  <c r="J104" i="5" s="1"/>
  <c r="I104" i="5" a="1"/>
  <c r="I104" i="5" s="1"/>
  <c r="H104" i="5" a="1"/>
  <c r="H104" i="5" s="1"/>
  <c r="F104" i="5"/>
  <c r="F104" i="5" a="1"/>
  <c r="D104" i="5" a="1"/>
  <c r="D104" i="5" s="1"/>
  <c r="C104" i="5" a="1"/>
  <c r="C104" i="5" s="1"/>
  <c r="B104" i="5" a="1"/>
  <c r="B104" i="5" s="1"/>
  <c r="S103" i="5" a="1"/>
  <c r="S103" i="5" s="1"/>
  <c r="R103" i="5" a="1"/>
  <c r="R103" i="5" s="1"/>
  <c r="Q103" i="5" a="1"/>
  <c r="Q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/>
  <c r="K103" i="5" a="1"/>
  <c r="J103" i="5" a="1"/>
  <c r="J103" i="5" s="1"/>
  <c r="I103" i="5" a="1"/>
  <c r="I103" i="5" s="1"/>
  <c r="H103" i="5" a="1"/>
  <c r="H103" i="5" s="1"/>
  <c r="F103" i="5"/>
  <c r="F103" i="5" a="1"/>
  <c r="D103" i="5" a="1"/>
  <c r="D103" i="5" s="1"/>
  <c r="C103" i="5" a="1"/>
  <c r="C103" i="5" s="1"/>
  <c r="B103" i="5" a="1"/>
  <c r="B103" i="5" s="1"/>
  <c r="S102" i="5"/>
  <c r="S102" i="5" a="1"/>
  <c r="R102" i="5" a="1"/>
  <c r="R102" i="5" s="1"/>
  <c r="Q102" i="5" a="1"/>
  <c r="Q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/>
  <c r="K102" i="5" a="1"/>
  <c r="J102" i="5" a="1"/>
  <c r="J102" i="5" s="1"/>
  <c r="I102" i="5" a="1"/>
  <c r="I102" i="5" s="1"/>
  <c r="H102" i="5" a="1"/>
  <c r="H102" i="5" s="1"/>
  <c r="F102" i="5"/>
  <c r="F102" i="5" a="1"/>
  <c r="D102" i="5" a="1"/>
  <c r="D102" i="5" s="1"/>
  <c r="C102" i="5" a="1"/>
  <c r="C102" i="5" s="1"/>
  <c r="B102" i="5" a="1"/>
  <c r="B102" i="5" s="1"/>
  <c r="S101" i="5" a="1"/>
  <c r="S101" i="5" s="1"/>
  <c r="R101" i="5" a="1"/>
  <c r="R101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/>
  <c r="K101" i="5" a="1"/>
  <c r="J101" i="5" a="1"/>
  <c r="J101" i="5" s="1"/>
  <c r="I101" i="5" a="1"/>
  <c r="I101" i="5" s="1"/>
  <c r="H101" i="5" a="1"/>
  <c r="H101" i="5" s="1"/>
  <c r="F101" i="5"/>
  <c r="F101" i="5" a="1"/>
  <c r="D101" i="5" a="1"/>
  <c r="D101" i="5" s="1"/>
  <c r="C101" i="5" a="1"/>
  <c r="C101" i="5" s="1"/>
  <c r="B101" i="5" a="1"/>
  <c r="B101" i="5" s="1"/>
  <c r="S100" i="5"/>
  <c r="S100" i="5" a="1"/>
  <c r="R100" i="5" a="1"/>
  <c r="R100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/>
  <c r="K100" i="5" a="1"/>
  <c r="J100" i="5" a="1"/>
  <c r="J100" i="5" s="1"/>
  <c r="I100" i="5" a="1"/>
  <c r="I100" i="5" s="1"/>
  <c r="H100" i="5" a="1"/>
  <c r="H100" i="5" s="1"/>
  <c r="F100" i="5"/>
  <c r="F100" i="5" a="1"/>
  <c r="D100" i="5" a="1"/>
  <c r="D100" i="5" s="1"/>
  <c r="C100" i="5" a="1"/>
  <c r="C100" i="5" s="1"/>
  <c r="B100" i="5" a="1"/>
  <c r="B100" i="5" s="1"/>
  <c r="S99" i="5"/>
  <c r="S99" i="5" a="1"/>
  <c r="R99" i="5" a="1"/>
  <c r="R99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/>
  <c r="K99" i="5" a="1"/>
  <c r="J99" i="5" a="1"/>
  <c r="J99" i="5" s="1"/>
  <c r="I99" i="5" a="1"/>
  <c r="I99" i="5" s="1"/>
  <c r="H99" i="5" a="1"/>
  <c r="H99" i="5" s="1"/>
  <c r="F99" i="5"/>
  <c r="F99" i="5" a="1"/>
  <c r="D99" i="5" a="1"/>
  <c r="D99" i="5" s="1"/>
  <c r="C99" i="5" a="1"/>
  <c r="C99" i="5" s="1"/>
  <c r="B99" i="5" a="1"/>
  <c r="B99" i="5" s="1"/>
  <c r="S98" i="5"/>
  <c r="S98" i="5" a="1"/>
  <c r="R98" i="5" a="1"/>
  <c r="R98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/>
  <c r="K98" i="5" a="1"/>
  <c r="J98" i="5" a="1"/>
  <c r="J98" i="5" s="1"/>
  <c r="I98" i="5" a="1"/>
  <c r="I98" i="5" s="1"/>
  <c r="H98" i="5" a="1"/>
  <c r="H98" i="5" s="1"/>
  <c r="F98" i="5"/>
  <c r="F98" i="5" a="1"/>
  <c r="D98" i="5"/>
  <c r="D98" i="5" a="1"/>
  <c r="C98" i="5"/>
  <c r="C98" i="5" a="1"/>
  <c r="B98" i="5"/>
  <c r="B98" i="5" a="1"/>
  <c r="S97" i="5"/>
  <c r="S97" i="5" a="1"/>
  <c r="R97" i="5" a="1"/>
  <c r="R97" i="5" s="1"/>
  <c r="Q97" i="5" a="1"/>
  <c r="Q97" i="5" s="1"/>
  <c r="P97" i="5"/>
  <c r="P97" i="5" a="1"/>
  <c r="O97" i="5" a="1"/>
  <c r="O97" i="5" s="1"/>
  <c r="N97" i="5" a="1"/>
  <c r="N97" i="5" s="1"/>
  <c r="M97" i="5" a="1"/>
  <c r="M97" i="5" s="1"/>
  <c r="L97" i="5"/>
  <c r="L97" i="5" a="1"/>
  <c r="K97" i="5" a="1"/>
  <c r="K97" i="5" s="1"/>
  <c r="J97" i="5" a="1"/>
  <c r="J97" i="5" s="1"/>
  <c r="I97" i="5" a="1"/>
  <c r="I97" i="5" s="1"/>
  <c r="H97" i="5"/>
  <c r="H97" i="5" a="1"/>
  <c r="F97" i="5" a="1"/>
  <c r="F97" i="5" s="1"/>
  <c r="D97" i="5" a="1"/>
  <c r="D97" i="5" s="1"/>
  <c r="C97" i="5" a="1"/>
  <c r="C97" i="5" s="1"/>
  <c r="B97" i="5"/>
  <c r="B97" i="5" a="1"/>
  <c r="S96" i="5" a="1"/>
  <c r="S96" i="5" s="1"/>
  <c r="R96" i="5" a="1"/>
  <c r="R96" i="5" s="1"/>
  <c r="Q96" i="5" a="1"/>
  <c r="Q96" i="5" s="1"/>
  <c r="P96" i="5"/>
  <c r="P96" i="5" a="1"/>
  <c r="O96" i="5" a="1"/>
  <c r="O96" i="5" s="1"/>
  <c r="N96" i="5" a="1"/>
  <c r="N96" i="5" s="1"/>
  <c r="M96" i="5" a="1"/>
  <c r="M96" i="5" s="1"/>
  <c r="L96" i="5"/>
  <c r="L96" i="5" a="1"/>
  <c r="K96" i="5" a="1"/>
  <c r="K96" i="5" s="1"/>
  <c r="J96" i="5" a="1"/>
  <c r="J96" i="5" s="1"/>
  <c r="I96" i="5" a="1"/>
  <c r="I96" i="5" s="1"/>
  <c r="H96" i="5"/>
  <c r="H96" i="5" a="1"/>
  <c r="F96" i="5" a="1"/>
  <c r="F96" i="5" s="1"/>
  <c r="D96" i="5" a="1"/>
  <c r="D96" i="5" s="1"/>
  <c r="C96" i="5" a="1"/>
  <c r="C96" i="5" s="1"/>
  <c r="B96" i="5"/>
  <c r="B96" i="5" a="1"/>
  <c r="S95" i="5" a="1"/>
  <c r="S95" i="5" s="1"/>
  <c r="R95" i="5" a="1"/>
  <c r="R95" i="5" s="1"/>
  <c r="Q95" i="5" a="1"/>
  <c r="Q95" i="5" s="1"/>
  <c r="P95" i="5"/>
  <c r="P95" i="5" a="1"/>
  <c r="O95" i="5" a="1"/>
  <c r="O95" i="5" s="1"/>
  <c r="N95" i="5" a="1"/>
  <c r="N95" i="5" s="1"/>
  <c r="M95" i="5" a="1"/>
  <c r="M95" i="5" s="1"/>
  <c r="L95" i="5"/>
  <c r="L95" i="5" a="1"/>
  <c r="K95" i="5" a="1"/>
  <c r="K95" i="5" s="1"/>
  <c r="J95" i="5" a="1"/>
  <c r="J95" i="5" s="1"/>
  <c r="I95" i="5" a="1"/>
  <c r="I95" i="5" s="1"/>
  <c r="H95" i="5"/>
  <c r="H95" i="5" a="1"/>
  <c r="F95" i="5" a="1"/>
  <c r="F95" i="5" s="1"/>
  <c r="D95" i="5" a="1"/>
  <c r="D95" i="5" s="1"/>
  <c r="C95" i="5" a="1"/>
  <c r="C95" i="5" s="1"/>
  <c r="B95" i="5"/>
  <c r="B95" i="5" a="1"/>
  <c r="S94" i="5" a="1"/>
  <c r="S94" i="5" s="1"/>
  <c r="R94" i="5" a="1"/>
  <c r="R94" i="5" s="1"/>
  <c r="Q94" i="5" a="1"/>
  <c r="Q94" i="5" s="1"/>
  <c r="P94" i="5"/>
  <c r="P94" i="5" a="1"/>
  <c r="O94" i="5" a="1"/>
  <c r="O94" i="5" s="1"/>
  <c r="N94" i="5" a="1"/>
  <c r="N94" i="5" s="1"/>
  <c r="M94" i="5" a="1"/>
  <c r="M94" i="5" s="1"/>
  <c r="L94" i="5"/>
  <c r="L94" i="5" a="1"/>
  <c r="K94" i="5" a="1"/>
  <c r="K94" i="5" s="1"/>
  <c r="J94" i="5" a="1"/>
  <c r="J94" i="5" s="1"/>
  <c r="I94" i="5" a="1"/>
  <c r="I94" i="5" s="1"/>
  <c r="H94" i="5"/>
  <c r="H94" i="5" a="1"/>
  <c r="F94" i="5" a="1"/>
  <c r="F94" i="5" s="1"/>
  <c r="D94" i="5" a="1"/>
  <c r="D94" i="5" s="1"/>
  <c r="C94" i="5" a="1"/>
  <c r="C94" i="5" s="1"/>
  <c r="B94" i="5"/>
  <c r="B94" i="5" a="1"/>
  <c r="S93" i="5" a="1"/>
  <c r="S93" i="5" s="1"/>
  <c r="R93" i="5" a="1"/>
  <c r="R93" i="5" s="1"/>
  <c r="Q93" i="5" a="1"/>
  <c r="Q93" i="5" s="1"/>
  <c r="P93" i="5"/>
  <c r="P93" i="5" a="1"/>
  <c r="O93" i="5" a="1"/>
  <c r="O93" i="5" s="1"/>
  <c r="N93" i="5" a="1"/>
  <c r="N93" i="5" s="1"/>
  <c r="M93" i="5" a="1"/>
  <c r="M93" i="5" s="1"/>
  <c r="L93" i="5"/>
  <c r="L93" i="5" a="1"/>
  <c r="K93" i="5" a="1"/>
  <c r="K93" i="5" s="1"/>
  <c r="J93" i="5" a="1"/>
  <c r="J93" i="5" s="1"/>
  <c r="I93" i="5" a="1"/>
  <c r="I93" i="5" s="1"/>
  <c r="H93" i="5"/>
  <c r="H93" i="5" a="1"/>
  <c r="F93" i="5" a="1"/>
  <c r="F93" i="5" s="1"/>
  <c r="D93" i="5" a="1"/>
  <c r="D93" i="5" s="1"/>
  <c r="C93" i="5" a="1"/>
  <c r="C93" i="5" s="1"/>
  <c r="B93" i="5"/>
  <c r="B93" i="5" a="1"/>
  <c r="S92" i="5" a="1"/>
  <c r="S92" i="5" s="1"/>
  <c r="R92" i="5" a="1"/>
  <c r="R92" i="5" s="1"/>
  <c r="Q92" i="5" a="1"/>
  <c r="Q92" i="5" s="1"/>
  <c r="P92" i="5"/>
  <c r="P92" i="5" a="1"/>
  <c r="O92" i="5" a="1"/>
  <c r="O92" i="5" s="1"/>
  <c r="N92" i="5" a="1"/>
  <c r="N92" i="5" s="1"/>
  <c r="M92" i="5" a="1"/>
  <c r="M92" i="5" s="1"/>
  <c r="L92" i="5"/>
  <c r="L92" i="5" a="1"/>
  <c r="K92" i="5" a="1"/>
  <c r="K92" i="5" s="1"/>
  <c r="J92" i="5" a="1"/>
  <c r="J92" i="5" s="1"/>
  <c r="I92" i="5" a="1"/>
  <c r="I92" i="5" s="1"/>
  <c r="H92" i="5"/>
  <c r="H92" i="5" a="1"/>
  <c r="F92" i="5" a="1"/>
  <c r="F92" i="5" s="1"/>
  <c r="D92" i="5" a="1"/>
  <c r="D92" i="5" s="1"/>
  <c r="C92" i="5" a="1"/>
  <c r="C92" i="5" s="1"/>
  <c r="B92" i="5"/>
  <c r="B92" i="5" a="1"/>
  <c r="S91" i="5" a="1"/>
  <c r="S91" i="5" s="1"/>
  <c r="R91" i="5" a="1"/>
  <c r="R91" i="5" s="1"/>
  <c r="Q91" i="5" a="1"/>
  <c r="Q91" i="5" s="1"/>
  <c r="P91" i="5"/>
  <c r="P91" i="5" a="1"/>
  <c r="O91" i="5" a="1"/>
  <c r="O91" i="5" s="1"/>
  <c r="N91" i="5" a="1"/>
  <c r="N91" i="5" s="1"/>
  <c r="M91" i="5" a="1"/>
  <c r="M91" i="5" s="1"/>
  <c r="L91" i="5"/>
  <c r="L91" i="5" a="1"/>
  <c r="K91" i="5" a="1"/>
  <c r="K91" i="5" s="1"/>
  <c r="J91" i="5" a="1"/>
  <c r="J91" i="5" s="1"/>
  <c r="I91" i="5" a="1"/>
  <c r="I91" i="5" s="1"/>
  <c r="H91" i="5" a="1"/>
  <c r="H91" i="5" s="1"/>
  <c r="F91" i="5" a="1"/>
  <c r="F91" i="5" s="1"/>
  <c r="D91" i="5" a="1"/>
  <c r="D91" i="5" s="1"/>
  <c r="C91" i="5" a="1"/>
  <c r="C91" i="5" s="1"/>
  <c r="B91" i="5"/>
  <c r="B91" i="5" a="1"/>
  <c r="S90" i="5" a="1"/>
  <c r="S90" i="5" s="1"/>
  <c r="R90" i="5" a="1"/>
  <c r="R90" i="5" s="1"/>
  <c r="Q90" i="5" a="1"/>
  <c r="Q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F90" i="5" a="1"/>
  <c r="F90" i="5" s="1"/>
  <c r="D90" i="5" a="1"/>
  <c r="D90" i="5" s="1"/>
  <c r="C90" i="5" a="1"/>
  <c r="C90" i="5" s="1"/>
  <c r="B90" i="5"/>
  <c r="B90" i="5" a="1"/>
  <c r="S89" i="5" a="1"/>
  <c r="S89" i="5" s="1"/>
  <c r="R89" i="5" a="1"/>
  <c r="R89" i="5" s="1"/>
  <c r="Q89" i="5" a="1"/>
  <c r="Q89" i="5" s="1"/>
  <c r="P89" i="5"/>
  <c r="P89" i="5" a="1"/>
  <c r="O89" i="5" a="1"/>
  <c r="O89" i="5" s="1"/>
  <c r="N89" i="5" a="1"/>
  <c r="N89" i="5" s="1"/>
  <c r="M89" i="5" a="1"/>
  <c r="M89" i="5" s="1"/>
  <c r="L89" i="5"/>
  <c r="L89" i="5" a="1"/>
  <c r="K89" i="5" a="1"/>
  <c r="K89" i="5" s="1"/>
  <c r="J89" i="5" a="1"/>
  <c r="J89" i="5" s="1"/>
  <c r="I89" i="5" a="1"/>
  <c r="I89" i="5" s="1"/>
  <c r="H89" i="5" a="1"/>
  <c r="H89" i="5" s="1"/>
  <c r="F89" i="5" a="1"/>
  <c r="F89" i="5" s="1"/>
  <c r="D89" i="5" a="1"/>
  <c r="D89" i="5" s="1"/>
  <c r="C89" i="5" a="1"/>
  <c r="C89" i="5" s="1"/>
  <c r="B89" i="5" a="1"/>
  <c r="B89" i="5" s="1"/>
  <c r="S88" i="5" a="1"/>
  <c r="S88" i="5" s="1"/>
  <c r="R88" i="5" a="1"/>
  <c r="R88" i="5" s="1"/>
  <c r="Q88" i="5" a="1"/>
  <c r="Q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F88" i="5" a="1"/>
  <c r="F88" i="5" s="1"/>
  <c r="D88" i="5" a="1"/>
  <c r="D88" i="5" s="1"/>
  <c r="C88" i="5" a="1"/>
  <c r="C88" i="5" s="1"/>
  <c r="B88" i="5"/>
  <c r="B88" i="5" a="1"/>
  <c r="S87" i="5" a="1"/>
  <c r="S87" i="5" s="1"/>
  <c r="R87" i="5" a="1"/>
  <c r="R87" i="5" s="1"/>
  <c r="Q87" i="5" a="1"/>
  <c r="Q87" i="5" s="1"/>
  <c r="P87" i="5"/>
  <c r="P87" i="5" a="1"/>
  <c r="O87" i="5" a="1"/>
  <c r="O87" i="5" s="1"/>
  <c r="N87" i="5" a="1"/>
  <c r="N87" i="5" s="1"/>
  <c r="M87" i="5" a="1"/>
  <c r="M87" i="5" s="1"/>
  <c r="L87" i="5"/>
  <c r="L87" i="5" a="1"/>
  <c r="K87" i="5" a="1"/>
  <c r="K87" i="5" s="1"/>
  <c r="J87" i="5" a="1"/>
  <c r="J87" i="5" s="1"/>
  <c r="I87" i="5" a="1"/>
  <c r="I87" i="5" s="1"/>
  <c r="H87" i="5" a="1"/>
  <c r="H87" i="5" s="1"/>
  <c r="F87" i="5" a="1"/>
  <c r="F87" i="5" s="1"/>
  <c r="D87" i="5" a="1"/>
  <c r="D87" i="5" s="1"/>
  <c r="C87" i="5" a="1"/>
  <c r="C87" i="5" s="1"/>
  <c r="B87" i="5"/>
  <c r="B87" i="5" a="1"/>
  <c r="S86" i="5" a="1"/>
  <c r="S86" i="5" s="1"/>
  <c r="R86" i="5" a="1"/>
  <c r="R86" i="5" s="1"/>
  <c r="Q86" i="5" a="1"/>
  <c r="Q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F86" i="5" a="1"/>
  <c r="F86" i="5" s="1"/>
  <c r="D86" i="5" a="1"/>
  <c r="D86" i="5" s="1"/>
  <c r="C86" i="5" a="1"/>
  <c r="C86" i="5" s="1"/>
  <c r="B86" i="5"/>
  <c r="B86" i="5" a="1"/>
  <c r="S85" i="5" a="1"/>
  <c r="S85" i="5" s="1"/>
  <c r="R85" i="5" a="1"/>
  <c r="R85" i="5" s="1"/>
  <c r="Q85" i="5" a="1"/>
  <c r="Q85" i="5" s="1"/>
  <c r="P85" i="5"/>
  <c r="P85" i="5" a="1"/>
  <c r="O85" i="5" a="1"/>
  <c r="O85" i="5" s="1"/>
  <c r="N85" i="5" a="1"/>
  <c r="N85" i="5" s="1"/>
  <c r="M85" i="5" a="1"/>
  <c r="M85" i="5" s="1"/>
  <c r="L85" i="5"/>
  <c r="L85" i="5" a="1"/>
  <c r="K85" i="5" a="1"/>
  <c r="K85" i="5" s="1"/>
  <c r="J85" i="5" a="1"/>
  <c r="J85" i="5" s="1"/>
  <c r="I85" i="5" a="1"/>
  <c r="I85" i="5" s="1"/>
  <c r="H85" i="5" a="1"/>
  <c r="H85" i="5" s="1"/>
  <c r="F85" i="5" a="1"/>
  <c r="F85" i="5" s="1"/>
  <c r="D85" i="5" a="1"/>
  <c r="D85" i="5" s="1"/>
  <c r="C85" i="5" a="1"/>
  <c r="C85" i="5" s="1"/>
  <c r="B85" i="5" a="1"/>
  <c r="B85" i="5" s="1"/>
  <c r="S84" i="5" a="1"/>
  <c r="S84" i="5" s="1"/>
  <c r="R84" i="5" a="1"/>
  <c r="R84" i="5" s="1"/>
  <c r="Q84" i="5" a="1"/>
  <c r="Q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F84" i="5" a="1"/>
  <c r="F84" i="5" s="1"/>
  <c r="D84" i="5" a="1"/>
  <c r="D84" i="5" s="1"/>
  <c r="C84" i="5" a="1"/>
  <c r="C84" i="5" s="1"/>
  <c r="B84" i="5"/>
  <c r="B84" i="5" a="1"/>
  <c r="S83" i="5" a="1"/>
  <c r="S83" i="5" s="1"/>
  <c r="R83" i="5" a="1"/>
  <c r="R83" i="5" s="1"/>
  <c r="Q83" i="5" a="1"/>
  <c r="Q83" i="5" s="1"/>
  <c r="P83" i="5"/>
  <c r="P83" i="5" a="1"/>
  <c r="O83" i="5" a="1"/>
  <c r="O83" i="5" s="1"/>
  <c r="N83" i="5" a="1"/>
  <c r="N83" i="5" s="1"/>
  <c r="M83" i="5" a="1"/>
  <c r="M83" i="5" s="1"/>
  <c r="L83" i="5"/>
  <c r="L83" i="5" a="1"/>
  <c r="K83" i="5" a="1"/>
  <c r="K83" i="5" s="1"/>
  <c r="J83" i="5" a="1"/>
  <c r="J83" i="5" s="1"/>
  <c r="I83" i="5" a="1"/>
  <c r="I83" i="5" s="1"/>
  <c r="H83" i="5" a="1"/>
  <c r="H83" i="5" s="1"/>
  <c r="F83" i="5" a="1"/>
  <c r="F83" i="5" s="1"/>
  <c r="D83" i="5" a="1"/>
  <c r="D83" i="5" s="1"/>
  <c r="C83" i="5" a="1"/>
  <c r="C83" i="5" s="1"/>
  <c r="B83" i="5"/>
  <c r="B83" i="5" a="1"/>
  <c r="S82" i="5" a="1"/>
  <c r="S82" i="5" s="1"/>
  <c r="R82" i="5" a="1"/>
  <c r="R82" i="5" s="1"/>
  <c r="Q82" i="5" a="1"/>
  <c r="Q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F82" i="5" a="1"/>
  <c r="F82" i="5" s="1"/>
  <c r="D82" i="5" a="1"/>
  <c r="D82" i="5" s="1"/>
  <c r="C82" i="5" a="1"/>
  <c r="C82" i="5" s="1"/>
  <c r="B82" i="5"/>
  <c r="B82" i="5" a="1"/>
  <c r="S81" i="5" a="1"/>
  <c r="S81" i="5" s="1"/>
  <c r="R81" i="5" a="1"/>
  <c r="R81" i="5" s="1"/>
  <c r="Q81" i="5" a="1"/>
  <c r="Q81" i="5" s="1"/>
  <c r="P81" i="5"/>
  <c r="P81" i="5" a="1"/>
  <c r="O81" i="5" a="1"/>
  <c r="O81" i="5" s="1"/>
  <c r="N81" i="5" a="1"/>
  <c r="N81" i="5" s="1"/>
  <c r="M81" i="5" a="1"/>
  <c r="M81" i="5" s="1"/>
  <c r="L81" i="5"/>
  <c r="L81" i="5" a="1"/>
  <c r="K81" i="5" a="1"/>
  <c r="K81" i="5" s="1"/>
  <c r="J81" i="5" a="1"/>
  <c r="J81" i="5" s="1"/>
  <c r="I81" i="5" a="1"/>
  <c r="I81" i="5" s="1"/>
  <c r="H81" i="5" a="1"/>
  <c r="H81" i="5" s="1"/>
  <c r="F81" i="5" a="1"/>
  <c r="F81" i="5" s="1"/>
  <c r="D81" i="5" a="1"/>
  <c r="D81" i="5" s="1"/>
  <c r="C81" i="5" a="1"/>
  <c r="C81" i="5" s="1"/>
  <c r="B81" i="5" a="1"/>
  <c r="B81" i="5" s="1"/>
  <c r="S80" i="5" a="1"/>
  <c r="S80" i="5" s="1"/>
  <c r="R80" i="5" a="1"/>
  <c r="R80" i="5" s="1"/>
  <c r="Q80" i="5" a="1"/>
  <c r="Q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F80" i="5" a="1"/>
  <c r="F80" i="5" s="1"/>
  <c r="D80" i="5" a="1"/>
  <c r="D80" i="5" s="1"/>
  <c r="C80" i="5" a="1"/>
  <c r="C80" i="5" s="1"/>
  <c r="B80" i="5"/>
  <c r="B80" i="5" a="1"/>
  <c r="S79" i="5" a="1"/>
  <c r="S79" i="5" s="1"/>
  <c r="R79" i="5" a="1"/>
  <c r="R79" i="5" s="1"/>
  <c r="Q79" i="5" a="1"/>
  <c r="Q79" i="5" s="1"/>
  <c r="P79" i="5"/>
  <c r="P79" i="5" a="1"/>
  <c r="O79" i="5" a="1"/>
  <c r="O79" i="5" s="1"/>
  <c r="N79" i="5" a="1"/>
  <c r="N79" i="5" s="1"/>
  <c r="M79" i="5" a="1"/>
  <c r="M79" i="5" s="1"/>
  <c r="L79" i="5"/>
  <c r="L79" i="5" a="1"/>
  <c r="K79" i="5" a="1"/>
  <c r="K79" i="5" s="1"/>
  <c r="J79" i="5" a="1"/>
  <c r="J79" i="5" s="1"/>
  <c r="I79" i="5" a="1"/>
  <c r="I79" i="5" s="1"/>
  <c r="H79" i="5" a="1"/>
  <c r="H79" i="5" s="1"/>
  <c r="F79" i="5" a="1"/>
  <c r="F79" i="5" s="1"/>
  <c r="D79" i="5" a="1"/>
  <c r="D79" i="5" s="1"/>
  <c r="C79" i="5" a="1"/>
  <c r="C79" i="5" s="1"/>
  <c r="B79" i="5"/>
  <c r="B79" i="5" a="1"/>
  <c r="S78" i="5" a="1"/>
  <c r="S78" i="5" s="1"/>
  <c r="R78" i="5" a="1"/>
  <c r="R78" i="5" s="1"/>
  <c r="Q78" i="5" a="1"/>
  <c r="Q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F78" i="5" a="1"/>
  <c r="F78" i="5" s="1"/>
  <c r="D78" i="5" a="1"/>
  <c r="D78" i="5" s="1"/>
  <c r="C78" i="5" a="1"/>
  <c r="C78" i="5" s="1"/>
  <c r="B78" i="5"/>
  <c r="B78" i="5" a="1"/>
  <c r="S77" i="5" a="1"/>
  <c r="S77" i="5" s="1"/>
  <c r="R77" i="5" a="1"/>
  <c r="R77" i="5" s="1"/>
  <c r="Q77" i="5" a="1"/>
  <c r="Q77" i="5" s="1"/>
  <c r="P77" i="5"/>
  <c r="P77" i="5" a="1"/>
  <c r="O77" i="5" a="1"/>
  <c r="O77" i="5" s="1"/>
  <c r="N77" i="5" a="1"/>
  <c r="N77" i="5" s="1"/>
  <c r="M77" i="5" a="1"/>
  <c r="M77" i="5" s="1"/>
  <c r="L77" i="5"/>
  <c r="L77" i="5" a="1"/>
  <c r="K77" i="5" a="1"/>
  <c r="K77" i="5" s="1"/>
  <c r="J77" i="5" a="1"/>
  <c r="J77" i="5" s="1"/>
  <c r="I77" i="5" a="1"/>
  <c r="I77" i="5" s="1"/>
  <c r="H77" i="5" a="1"/>
  <c r="H77" i="5" s="1"/>
  <c r="F77" i="5" a="1"/>
  <c r="F77" i="5" s="1"/>
  <c r="D77" i="5" a="1"/>
  <c r="D77" i="5" s="1"/>
  <c r="C77" i="5" a="1"/>
  <c r="C77" i="5" s="1"/>
  <c r="B77" i="5" a="1"/>
  <c r="B77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F76" i="5" a="1"/>
  <c r="F76" i="5" s="1"/>
  <c r="D76" i="5" a="1"/>
  <c r="D76" i="5" s="1"/>
  <c r="C76" i="5" a="1"/>
  <c r="C76" i="5" s="1"/>
  <c r="B76" i="5"/>
  <c r="B76" i="5" a="1"/>
  <c r="S75" i="5" a="1"/>
  <c r="S75" i="5" s="1"/>
  <c r="R75" i="5" a="1"/>
  <c r="R75" i="5" s="1"/>
  <c r="Q75" i="5" a="1"/>
  <c r="Q75" i="5" s="1"/>
  <c r="P75" i="5"/>
  <c r="P75" i="5" a="1"/>
  <c r="O75" i="5" a="1"/>
  <c r="O75" i="5" s="1"/>
  <c r="N75" i="5" a="1"/>
  <c r="N75" i="5" s="1"/>
  <c r="M75" i="5" a="1"/>
  <c r="M75" i="5" s="1"/>
  <c r="L75" i="5"/>
  <c r="L75" i="5" a="1"/>
  <c r="K75" i="5" a="1"/>
  <c r="K75" i="5" s="1"/>
  <c r="J75" i="5" a="1"/>
  <c r="J75" i="5" s="1"/>
  <c r="I75" i="5" a="1"/>
  <c r="I75" i="5" s="1"/>
  <c r="H75" i="5" a="1"/>
  <c r="H75" i="5" s="1"/>
  <c r="F75" i="5" a="1"/>
  <c r="F75" i="5" s="1"/>
  <c r="D75" i="5" a="1"/>
  <c r="D75" i="5" s="1"/>
  <c r="C75" i="5" a="1"/>
  <c r="C75" i="5" s="1"/>
  <c r="B75" i="5"/>
  <c r="B75" i="5" a="1"/>
  <c r="S74" i="5" a="1"/>
  <c r="S74" i="5" s="1"/>
  <c r="R74" i="5" a="1"/>
  <c r="R74" i="5" s="1"/>
  <c r="Q74" i="5" a="1"/>
  <c r="Q74" i="5" s="1"/>
  <c r="P74" i="5"/>
  <c r="P74" i="5" a="1"/>
  <c r="O74" i="5" a="1"/>
  <c r="O74" i="5" s="1"/>
  <c r="N74" i="5"/>
  <c r="N74" i="5" a="1"/>
  <c r="M74" i="5" a="1"/>
  <c r="M74" i="5" s="1"/>
  <c r="L74" i="5"/>
  <c r="L74" i="5" a="1"/>
  <c r="K74" i="5" a="1"/>
  <c r="K74" i="5" s="1"/>
  <c r="J74" i="5" a="1"/>
  <c r="J74" i="5" s="1"/>
  <c r="I74" i="5" a="1"/>
  <c r="I74" i="5" s="1"/>
  <c r="H74" i="5" a="1"/>
  <c r="H74" i="5" s="1"/>
  <c r="F74" i="5" a="1"/>
  <c r="F74" i="5" s="1"/>
  <c r="D74" i="5" a="1"/>
  <c r="D74" i="5" s="1"/>
  <c r="C74" i="5" a="1"/>
  <c r="C74" i="5" s="1"/>
  <c r="B74" i="5" a="1"/>
  <c r="B74" i="5" s="1"/>
  <c r="S73" i="5" a="1"/>
  <c r="S73" i="5" s="1"/>
  <c r="R73" i="5" a="1"/>
  <c r="R73" i="5" s="1"/>
  <c r="Q73" i="5" a="1"/>
  <c r="Q73" i="5" s="1"/>
  <c r="P73" i="5"/>
  <c r="P73" i="5" a="1"/>
  <c r="O73" i="5" a="1"/>
  <c r="O73" i="5" s="1"/>
  <c r="N73" i="5"/>
  <c r="N73" i="5" a="1"/>
  <c r="M73" i="5" a="1"/>
  <c r="M73" i="5" s="1"/>
  <c r="L73" i="5"/>
  <c r="L73" i="5" a="1"/>
  <c r="K73" i="5" a="1"/>
  <c r="K73" i="5" s="1"/>
  <c r="J73" i="5" a="1"/>
  <c r="J73" i="5" s="1"/>
  <c r="I73" i="5" a="1"/>
  <c r="I73" i="5" s="1"/>
  <c r="H73" i="5" a="1"/>
  <c r="H73" i="5" s="1"/>
  <c r="F73" i="5" a="1"/>
  <c r="F73" i="5" s="1"/>
  <c r="D73" i="5" a="1"/>
  <c r="D73" i="5" s="1"/>
  <c r="C73" i="5" a="1"/>
  <c r="C73" i="5" s="1"/>
  <c r="B73" i="5"/>
  <c r="B73" i="5" a="1"/>
  <c r="S72" i="5" a="1"/>
  <c r="S72" i="5" s="1"/>
  <c r="R72" i="5" a="1"/>
  <c r="R72" i="5" s="1"/>
  <c r="Q72" i="5" a="1"/>
  <c r="Q72" i="5" s="1"/>
  <c r="P72" i="5"/>
  <c r="P72" i="5" a="1"/>
  <c r="O72" i="5" a="1"/>
  <c r="O72" i="5" s="1"/>
  <c r="N72" i="5"/>
  <c r="N72" i="5" a="1"/>
  <c r="M72" i="5" a="1"/>
  <c r="M72" i="5" s="1"/>
  <c r="L72" i="5"/>
  <c r="L72" i="5" a="1"/>
  <c r="K72" i="5" a="1"/>
  <c r="K72" i="5" s="1"/>
  <c r="J72" i="5" a="1"/>
  <c r="J72" i="5" s="1"/>
  <c r="I72" i="5" a="1"/>
  <c r="I72" i="5" s="1"/>
  <c r="H72" i="5" a="1"/>
  <c r="H72" i="5" s="1"/>
  <c r="F72" i="5" a="1"/>
  <c r="F72" i="5" s="1"/>
  <c r="D72" i="5" a="1"/>
  <c r="D72" i="5" s="1"/>
  <c r="C72" i="5" a="1"/>
  <c r="C72" i="5" s="1"/>
  <c r="B72" i="5" a="1"/>
  <c r="B72" i="5" s="1"/>
  <c r="S71" i="5" a="1"/>
  <c r="S71" i="5" s="1"/>
  <c r="R71" i="5" a="1"/>
  <c r="R71" i="5" s="1"/>
  <c r="Q71" i="5" a="1"/>
  <c r="Q71" i="5" s="1"/>
  <c r="P71" i="5"/>
  <c r="P71" i="5" a="1"/>
  <c r="O71" i="5" a="1"/>
  <c r="O71" i="5" s="1"/>
  <c r="N71" i="5"/>
  <c r="N71" i="5" a="1"/>
  <c r="M71" i="5" a="1"/>
  <c r="M71" i="5" s="1"/>
  <c r="L71" i="5"/>
  <c r="L71" i="5" a="1"/>
  <c r="K71" i="5" a="1"/>
  <c r="K71" i="5" s="1"/>
  <c r="J71" i="5" a="1"/>
  <c r="J71" i="5" s="1"/>
  <c r="I71" i="5" a="1"/>
  <c r="I71" i="5" s="1"/>
  <c r="H71" i="5" a="1"/>
  <c r="H71" i="5" s="1"/>
  <c r="F71" i="5" a="1"/>
  <c r="F71" i="5" s="1"/>
  <c r="D71" i="5" a="1"/>
  <c r="D71" i="5" s="1"/>
  <c r="C71" i="5" a="1"/>
  <c r="C71" i="5" s="1"/>
  <c r="B71" i="5"/>
  <c r="B71" i="5" a="1"/>
  <c r="S70" i="5" a="1"/>
  <c r="S70" i="5" s="1"/>
  <c r="R70" i="5" a="1"/>
  <c r="R70" i="5" s="1"/>
  <c r="Q70" i="5" a="1"/>
  <c r="Q70" i="5" s="1"/>
  <c r="P70" i="5"/>
  <c r="P70" i="5" a="1"/>
  <c r="O70" i="5" a="1"/>
  <c r="O70" i="5" s="1"/>
  <c r="N70" i="5"/>
  <c r="N70" i="5" a="1"/>
  <c r="M70" i="5" a="1"/>
  <c r="M70" i="5" s="1"/>
  <c r="L70" i="5"/>
  <c r="L70" i="5" a="1"/>
  <c r="K70" i="5" a="1"/>
  <c r="K70" i="5" s="1"/>
  <c r="J70" i="5" a="1"/>
  <c r="J70" i="5" s="1"/>
  <c r="I70" i="5" a="1"/>
  <c r="I70" i="5" s="1"/>
  <c r="H70" i="5" a="1"/>
  <c r="H70" i="5" s="1"/>
  <c r="F70" i="5" a="1"/>
  <c r="F70" i="5" s="1"/>
  <c r="D70" i="5" a="1"/>
  <c r="D70" i="5" s="1"/>
  <c r="C70" i="5" a="1"/>
  <c r="C70" i="5" s="1"/>
  <c r="B70" i="5" a="1"/>
  <c r="B70" i="5" s="1"/>
  <c r="S69" i="5" a="1"/>
  <c r="S69" i="5" s="1"/>
  <c r="R69" i="5" a="1"/>
  <c r="R69" i="5" s="1"/>
  <c r="Q69" i="5" a="1"/>
  <c r="Q69" i="5" s="1"/>
  <c r="P69" i="5"/>
  <c r="P69" i="5" a="1"/>
  <c r="O69" i="5" a="1"/>
  <c r="O69" i="5" s="1"/>
  <c r="N69" i="5"/>
  <c r="N69" i="5" a="1"/>
  <c r="M69" i="5" a="1"/>
  <c r="M69" i="5" s="1"/>
  <c r="L69" i="5"/>
  <c r="L69" i="5" a="1"/>
  <c r="K69" i="5" a="1"/>
  <c r="K69" i="5" s="1"/>
  <c r="J69" i="5" a="1"/>
  <c r="J69" i="5" s="1"/>
  <c r="I69" i="5" a="1"/>
  <c r="I69" i="5" s="1"/>
  <c r="H69" i="5" a="1"/>
  <c r="H69" i="5" s="1"/>
  <c r="F69" i="5" a="1"/>
  <c r="F69" i="5" s="1"/>
  <c r="D69" i="5" a="1"/>
  <c r="D69" i="5" s="1"/>
  <c r="C69" i="5" a="1"/>
  <c r="C69" i="5" s="1"/>
  <c r="B69" i="5"/>
  <c r="B69" i="5" a="1"/>
  <c r="S68" i="5" a="1"/>
  <c r="S68" i="5" s="1"/>
  <c r="R68" i="5" a="1"/>
  <c r="R68" i="5" s="1"/>
  <c r="Q68" i="5" a="1"/>
  <c r="Q68" i="5" s="1"/>
  <c r="P68" i="5"/>
  <c r="P68" i="5" a="1"/>
  <c r="O68" i="5" a="1"/>
  <c r="O68" i="5" s="1"/>
  <c r="N68" i="5"/>
  <c r="N68" i="5" a="1"/>
  <c r="M68" i="5" a="1"/>
  <c r="M68" i="5" s="1"/>
  <c r="L68" i="5"/>
  <c r="L68" i="5" a="1"/>
  <c r="K68" i="5" a="1"/>
  <c r="K68" i="5" s="1"/>
  <c r="J68" i="5" a="1"/>
  <c r="J68" i="5" s="1"/>
  <c r="I68" i="5" a="1"/>
  <c r="I68" i="5" s="1"/>
  <c r="H68" i="5" a="1"/>
  <c r="H68" i="5" s="1"/>
  <c r="F68" i="5" a="1"/>
  <c r="F68" i="5" s="1"/>
  <c r="D68" i="5" a="1"/>
  <c r="D68" i="5" s="1"/>
  <c r="C68" i="5" a="1"/>
  <c r="C68" i="5" s="1"/>
  <c r="B68" i="5" a="1"/>
  <c r="B68" i="5" s="1"/>
  <c r="S67" i="5" a="1"/>
  <c r="S67" i="5" s="1"/>
  <c r="R67" i="5" a="1"/>
  <c r="R67" i="5" s="1"/>
  <c r="Q67" i="5" a="1"/>
  <c r="Q67" i="5" s="1"/>
  <c r="P67" i="5"/>
  <c r="P67" i="5" a="1"/>
  <c r="O67" i="5" a="1"/>
  <c r="O67" i="5" s="1"/>
  <c r="N67" i="5"/>
  <c r="N67" i="5" a="1"/>
  <c r="M67" i="5" a="1"/>
  <c r="M67" i="5" s="1"/>
  <c r="L67" i="5"/>
  <c r="L67" i="5" a="1"/>
  <c r="K67" i="5" a="1"/>
  <c r="K67" i="5" s="1"/>
  <c r="J67" i="5" a="1"/>
  <c r="J67" i="5" s="1"/>
  <c r="I67" i="5" a="1"/>
  <c r="I67" i="5" s="1"/>
  <c r="H67" i="5" a="1"/>
  <c r="H67" i="5" s="1"/>
  <c r="F67" i="5" a="1"/>
  <c r="F67" i="5" s="1"/>
  <c r="D67" i="5" a="1"/>
  <c r="D67" i="5" s="1"/>
  <c r="C67" i="5" a="1"/>
  <c r="C67" i="5" s="1"/>
  <c r="B67" i="5"/>
  <c r="B67" i="5" a="1"/>
  <c r="S66" i="5" a="1"/>
  <c r="S66" i="5" s="1"/>
  <c r="R66" i="5" a="1"/>
  <c r="R66" i="5" s="1"/>
  <c r="Q66" i="5" a="1"/>
  <c r="Q66" i="5" s="1"/>
  <c r="P66" i="5"/>
  <c r="P66" i="5" a="1"/>
  <c r="O66" i="5" a="1"/>
  <c r="O66" i="5" s="1"/>
  <c r="N66" i="5"/>
  <c r="N66" i="5" a="1"/>
  <c r="M66" i="5" a="1"/>
  <c r="M66" i="5" s="1"/>
  <c r="L66" i="5"/>
  <c r="L66" i="5" a="1"/>
  <c r="K66" i="5" a="1"/>
  <c r="K66" i="5" s="1"/>
  <c r="J66" i="5" a="1"/>
  <c r="J66" i="5" s="1"/>
  <c r="I66" i="5" a="1"/>
  <c r="I66" i="5" s="1"/>
  <c r="H66" i="5" a="1"/>
  <c r="H66" i="5" s="1"/>
  <c r="F66" i="5" a="1"/>
  <c r="F66" i="5" s="1"/>
  <c r="D66" i="5" a="1"/>
  <c r="D66" i="5" s="1"/>
  <c r="C66" i="5" a="1"/>
  <c r="C66" i="5" s="1"/>
  <c r="B66" i="5" a="1"/>
  <c r="B66" i="5" s="1"/>
  <c r="S65" i="5" a="1"/>
  <c r="S65" i="5" s="1"/>
  <c r="R65" i="5" a="1"/>
  <c r="R65" i="5" s="1"/>
  <c r="Q65" i="5" a="1"/>
  <c r="Q65" i="5" s="1"/>
  <c r="P65" i="5"/>
  <c r="P65" i="5" a="1"/>
  <c r="O65" i="5" a="1"/>
  <c r="O65" i="5" s="1"/>
  <c r="N65" i="5"/>
  <c r="N65" i="5" a="1"/>
  <c r="M65" i="5" a="1"/>
  <c r="M65" i="5" s="1"/>
  <c r="L65" i="5"/>
  <c r="L65" i="5" a="1"/>
  <c r="K65" i="5" a="1"/>
  <c r="K65" i="5" s="1"/>
  <c r="J65" i="5" a="1"/>
  <c r="J65" i="5" s="1"/>
  <c r="I65" i="5" a="1"/>
  <c r="I65" i="5" s="1"/>
  <c r="H65" i="5" a="1"/>
  <c r="H65" i="5" s="1"/>
  <c r="F65" i="5" a="1"/>
  <c r="F65" i="5" s="1"/>
  <c r="D65" i="5" a="1"/>
  <c r="D65" i="5" s="1"/>
  <c r="C65" i="5" a="1"/>
  <c r="C65" i="5" s="1"/>
  <c r="B65" i="5"/>
  <c r="B65" i="5" a="1"/>
  <c r="S64" i="5" a="1"/>
  <c r="S64" i="5" s="1"/>
  <c r="R64" i="5" a="1"/>
  <c r="R64" i="5" s="1"/>
  <c r="Q64" i="5" a="1"/>
  <c r="Q64" i="5" s="1"/>
  <c r="P64" i="5"/>
  <c r="P64" i="5" a="1"/>
  <c r="O64" i="5" a="1"/>
  <c r="O64" i="5" s="1"/>
  <c r="N64" i="5"/>
  <c r="N64" i="5" a="1"/>
  <c r="M64" i="5" a="1"/>
  <c r="M64" i="5" s="1"/>
  <c r="L64" i="5"/>
  <c r="L64" i="5" a="1"/>
  <c r="K64" i="5" a="1"/>
  <c r="K64" i="5" s="1"/>
  <c r="J64" i="5" a="1"/>
  <c r="J64" i="5" s="1"/>
  <c r="I64" i="5" a="1"/>
  <c r="I64" i="5" s="1"/>
  <c r="H64" i="5" a="1"/>
  <c r="H64" i="5" s="1"/>
  <c r="F64" i="5" a="1"/>
  <c r="F64" i="5" s="1"/>
  <c r="D64" i="5" a="1"/>
  <c r="D64" i="5" s="1"/>
  <c r="C64" i="5" a="1"/>
  <c r="C64" i="5" s="1"/>
  <c r="B64" i="5" a="1"/>
  <c r="B64" i="5" s="1"/>
  <c r="S63" i="5" a="1"/>
  <c r="S63" i="5" s="1"/>
  <c r="R63" i="5" a="1"/>
  <c r="R63" i="5" s="1"/>
  <c r="Q63" i="5" a="1"/>
  <c r="Q63" i="5" s="1"/>
  <c r="P63" i="5"/>
  <c r="P63" i="5" a="1"/>
  <c r="O63" i="5" a="1"/>
  <c r="O63" i="5" s="1"/>
  <c r="N63" i="5"/>
  <c r="N63" i="5" a="1"/>
  <c r="M63" i="5" a="1"/>
  <c r="M63" i="5" s="1"/>
  <c r="L63" i="5"/>
  <c r="L63" i="5" a="1"/>
  <c r="K63" i="5" a="1"/>
  <c r="K63" i="5" s="1"/>
  <c r="J63" i="5" a="1"/>
  <c r="J63" i="5" s="1"/>
  <c r="I63" i="5" a="1"/>
  <c r="I63" i="5" s="1"/>
  <c r="H63" i="5" a="1"/>
  <c r="H63" i="5" s="1"/>
  <c r="F63" i="5" a="1"/>
  <c r="F63" i="5" s="1"/>
  <c r="D63" i="5" a="1"/>
  <c r="D63" i="5" s="1"/>
  <c r="C63" i="5" a="1"/>
  <c r="C63" i="5" s="1"/>
  <c r="B63" i="5"/>
  <c r="B63" i="5" a="1"/>
  <c r="S62" i="5" a="1"/>
  <c r="S62" i="5" s="1"/>
  <c r="R62" i="5" a="1"/>
  <c r="R62" i="5" s="1"/>
  <c r="Q62" i="5" a="1"/>
  <c r="Q62" i="5" s="1"/>
  <c r="P62" i="5"/>
  <c r="P62" i="5" a="1"/>
  <c r="O62" i="5" a="1"/>
  <c r="O62" i="5" s="1"/>
  <c r="N62" i="5"/>
  <c r="N62" i="5" a="1"/>
  <c r="M62" i="5" a="1"/>
  <c r="M62" i="5" s="1"/>
  <c r="L62" i="5"/>
  <c r="L62" i="5" a="1"/>
  <c r="K62" i="5" a="1"/>
  <c r="K62" i="5" s="1"/>
  <c r="J62" i="5" a="1"/>
  <c r="J62" i="5" s="1"/>
  <c r="I62" i="5" a="1"/>
  <c r="I62" i="5" s="1"/>
  <c r="H62" i="5" a="1"/>
  <c r="H62" i="5" s="1"/>
  <c r="F62" i="5" a="1"/>
  <c r="F62" i="5" s="1"/>
  <c r="D62" i="5" a="1"/>
  <c r="D62" i="5" s="1"/>
  <c r="C62" i="5" a="1"/>
  <c r="C62" i="5" s="1"/>
  <c r="B62" i="5" a="1"/>
  <c r="B62" i="5" s="1"/>
  <c r="S61" i="5" a="1"/>
  <c r="S61" i="5" s="1"/>
  <c r="R61" i="5" a="1"/>
  <c r="R61" i="5" s="1"/>
  <c r="Q61" i="5" a="1"/>
  <c r="Q61" i="5" s="1"/>
  <c r="P61" i="5"/>
  <c r="P61" i="5" a="1"/>
  <c r="O61" i="5" a="1"/>
  <c r="O61" i="5" s="1"/>
  <c r="N61" i="5"/>
  <c r="N61" i="5" a="1"/>
  <c r="M61" i="5" a="1"/>
  <c r="M61" i="5" s="1"/>
  <c r="L61" i="5"/>
  <c r="L61" i="5" a="1"/>
  <c r="K61" i="5" a="1"/>
  <c r="K61" i="5" s="1"/>
  <c r="J61" i="5" a="1"/>
  <c r="J61" i="5" s="1"/>
  <c r="I61" i="5" a="1"/>
  <c r="I61" i="5" s="1"/>
  <c r="H61" i="5" a="1"/>
  <c r="H61" i="5" s="1"/>
  <c r="F61" i="5" a="1"/>
  <c r="F61" i="5" s="1"/>
  <c r="D61" i="5" a="1"/>
  <c r="D61" i="5" s="1"/>
  <c r="C61" i="5" a="1"/>
  <c r="C61" i="5" s="1"/>
  <c r="B61" i="5"/>
  <c r="B61" i="5" a="1"/>
  <c r="S60" i="5" a="1"/>
  <c r="S60" i="5" s="1"/>
  <c r="R60" i="5" a="1"/>
  <c r="R60" i="5" s="1"/>
  <c r="Q60" i="5" a="1"/>
  <c r="Q60" i="5" s="1"/>
  <c r="P60" i="5"/>
  <c r="P60" i="5" a="1"/>
  <c r="O60" i="5" a="1"/>
  <c r="O60" i="5" s="1"/>
  <c r="N60" i="5"/>
  <c r="N60" i="5" a="1"/>
  <c r="M60" i="5" a="1"/>
  <c r="M60" i="5" s="1"/>
  <c r="L60" i="5"/>
  <c r="L60" i="5" a="1"/>
  <c r="K60" i="5" a="1"/>
  <c r="K60" i="5" s="1"/>
  <c r="J60" i="5" a="1"/>
  <c r="J60" i="5" s="1"/>
  <c r="I60" i="5" a="1"/>
  <c r="I60" i="5" s="1"/>
  <c r="H60" i="5" a="1"/>
  <c r="H60" i="5" s="1"/>
  <c r="F60" i="5" a="1"/>
  <c r="F60" i="5" s="1"/>
  <c r="D60" i="5" a="1"/>
  <c r="D60" i="5" s="1"/>
  <c r="C60" i="5" a="1"/>
  <c r="C60" i="5" s="1"/>
  <c r="B60" i="5" a="1"/>
  <c r="B60" i="5" s="1"/>
  <c r="S59" i="5" a="1"/>
  <c r="S59" i="5" s="1"/>
  <c r="R59" i="5" a="1"/>
  <c r="R59" i="5" s="1"/>
  <c r="Q59" i="5" a="1"/>
  <c r="Q59" i="5" s="1"/>
  <c r="P59" i="5"/>
  <c r="P59" i="5" a="1"/>
  <c r="O59" i="5" a="1"/>
  <c r="O59" i="5" s="1"/>
  <c r="N59" i="5"/>
  <c r="N59" i="5" a="1"/>
  <c r="M59" i="5" a="1"/>
  <c r="M59" i="5" s="1"/>
  <c r="L59" i="5"/>
  <c r="L59" i="5" a="1"/>
  <c r="K59" i="5" a="1"/>
  <c r="K59" i="5" s="1"/>
  <c r="J59" i="5" a="1"/>
  <c r="J59" i="5" s="1"/>
  <c r="I59" i="5"/>
  <c r="I59" i="5" a="1"/>
  <c r="H59" i="5" a="1"/>
  <c r="H59" i="5" s="1"/>
  <c r="F59" i="5" a="1"/>
  <c r="F59" i="5" s="1"/>
  <c r="D59" i="5" a="1"/>
  <c r="D59" i="5" s="1"/>
  <c r="C59" i="5"/>
  <c r="C59" i="5" a="1"/>
  <c r="B59" i="5" a="1"/>
  <c r="B59" i="5" s="1"/>
  <c r="S58" i="5" a="1"/>
  <c r="S58" i="5" s="1"/>
  <c r="R58" i="5" a="1"/>
  <c r="R58" i="5" s="1"/>
  <c r="Q58" i="5"/>
  <c r="Q58" i="5" a="1"/>
  <c r="P58" i="5" a="1"/>
  <c r="P58" i="5" s="1"/>
  <c r="O58" i="5" a="1"/>
  <c r="O58" i="5" s="1"/>
  <c r="N58" i="5" a="1"/>
  <c r="N58" i="5" s="1"/>
  <c r="M58" i="5"/>
  <c r="M58" i="5" a="1"/>
  <c r="L58" i="5" a="1"/>
  <c r="L58" i="5" s="1"/>
  <c r="K58" i="5" a="1"/>
  <c r="K58" i="5" s="1"/>
  <c r="J58" i="5" a="1"/>
  <c r="J58" i="5" s="1"/>
  <c r="I58" i="5"/>
  <c r="I58" i="5" a="1"/>
  <c r="H58" i="5" a="1"/>
  <c r="H58" i="5" s="1"/>
  <c r="F58" i="5" a="1"/>
  <c r="F58" i="5" s="1"/>
  <c r="D58" i="5" a="1"/>
  <c r="D58" i="5" s="1"/>
  <c r="C58" i="5"/>
  <c r="C58" i="5" a="1"/>
  <c r="B58" i="5" a="1"/>
  <c r="B58" i="5" s="1"/>
  <c r="S57" i="5" a="1"/>
  <c r="S57" i="5" s="1"/>
  <c r="R57" i="5" a="1"/>
  <c r="R57" i="5" s="1"/>
  <c r="Q57" i="5"/>
  <c r="Q57" i="5" a="1"/>
  <c r="P57" i="5" a="1"/>
  <c r="P57" i="5" s="1"/>
  <c r="O57" i="5" a="1"/>
  <c r="O57" i="5" s="1"/>
  <c r="N57" i="5" a="1"/>
  <c r="N57" i="5" s="1"/>
  <c r="M57" i="5"/>
  <c r="M57" i="5" a="1"/>
  <c r="L57" i="5" a="1"/>
  <c r="L57" i="5" s="1"/>
  <c r="K57" i="5" a="1"/>
  <c r="K57" i="5" s="1"/>
  <c r="J57" i="5" a="1"/>
  <c r="J57" i="5" s="1"/>
  <c r="I57" i="5"/>
  <c r="I57" i="5" a="1"/>
  <c r="H57" i="5" a="1"/>
  <c r="H57" i="5" s="1"/>
  <c r="F57" i="5" a="1"/>
  <c r="F57" i="5" s="1"/>
  <c r="D57" i="5" a="1"/>
  <c r="D57" i="5" s="1"/>
  <c r="C57" i="5"/>
  <c r="C57" i="5" a="1"/>
  <c r="B57" i="5" a="1"/>
  <c r="B57" i="5" s="1"/>
  <c r="S56" i="5" a="1"/>
  <c r="S56" i="5" s="1"/>
  <c r="R56" i="5" a="1"/>
  <c r="R56" i="5" s="1"/>
  <c r="Q56" i="5"/>
  <c r="Q56" i="5" a="1"/>
  <c r="P56" i="5" a="1"/>
  <c r="P56" i="5" s="1"/>
  <c r="O56" i="5" a="1"/>
  <c r="O56" i="5" s="1"/>
  <c r="N56" i="5" a="1"/>
  <c r="N56" i="5" s="1"/>
  <c r="M56" i="5"/>
  <c r="M56" i="5" a="1"/>
  <c r="L56" i="5" a="1"/>
  <c r="L56" i="5" s="1"/>
  <c r="K56" i="5" a="1"/>
  <c r="K56" i="5" s="1"/>
  <c r="J56" i="5" a="1"/>
  <c r="J56" i="5" s="1"/>
  <c r="I56" i="5"/>
  <c r="I56" i="5" a="1"/>
  <c r="H56" i="5" a="1"/>
  <c r="H56" i="5" s="1"/>
  <c r="F56" i="5" a="1"/>
  <c r="F56" i="5" s="1"/>
  <c r="D56" i="5" a="1"/>
  <c r="D56" i="5" s="1"/>
  <c r="C56" i="5"/>
  <c r="C56" i="5" a="1"/>
  <c r="B56" i="5" a="1"/>
  <c r="B56" i="5" s="1"/>
  <c r="S55" i="5" a="1"/>
  <c r="S55" i="5" s="1"/>
  <c r="R55" i="5" a="1"/>
  <c r="R55" i="5" s="1"/>
  <c r="Q55" i="5"/>
  <c r="Q55" i="5" a="1"/>
  <c r="P55" i="5" a="1"/>
  <c r="P55" i="5" s="1"/>
  <c r="O55" i="5" a="1"/>
  <c r="O55" i="5" s="1"/>
  <c r="N55" i="5" a="1"/>
  <c r="N55" i="5" s="1"/>
  <c r="M55" i="5"/>
  <c r="M55" i="5" a="1"/>
  <c r="L55" i="5" a="1"/>
  <c r="L55" i="5" s="1"/>
  <c r="K55" i="5" a="1"/>
  <c r="K55" i="5" s="1"/>
  <c r="J55" i="5" a="1"/>
  <c r="J55" i="5" s="1"/>
  <c r="I55" i="5"/>
  <c r="I55" i="5" a="1"/>
  <c r="H55" i="5" a="1"/>
  <c r="H55" i="5" s="1"/>
  <c r="F55" i="5" a="1"/>
  <c r="F55" i="5" s="1"/>
  <c r="D55" i="5" a="1"/>
  <c r="D55" i="5" s="1"/>
  <c r="C55" i="5"/>
  <c r="C55" i="5" a="1"/>
  <c r="B55" i="5" a="1"/>
  <c r="B55" i="5" s="1"/>
  <c r="S54" i="5" a="1"/>
  <c r="S54" i="5" s="1"/>
  <c r="R54" i="5" a="1"/>
  <c r="R54" i="5" s="1"/>
  <c r="Q54" i="5"/>
  <c r="Q54" i="5" a="1"/>
  <c r="P54" i="5" a="1"/>
  <c r="P54" i="5" s="1"/>
  <c r="O54" i="5" a="1"/>
  <c r="O54" i="5" s="1"/>
  <c r="N54" i="5" a="1"/>
  <c r="N54" i="5" s="1"/>
  <c r="M54" i="5"/>
  <c r="M54" i="5" a="1"/>
  <c r="L54" i="5" a="1"/>
  <c r="L54" i="5" s="1"/>
  <c r="K54" i="5" a="1"/>
  <c r="K54" i="5" s="1"/>
  <c r="J54" i="5" a="1"/>
  <c r="J54" i="5" s="1"/>
  <c r="I54" i="5"/>
  <c r="I54" i="5" a="1"/>
  <c r="H54" i="5" a="1"/>
  <c r="H54" i="5" s="1"/>
  <c r="F54" i="5" a="1"/>
  <c r="F54" i="5" s="1"/>
  <c r="D54" i="5" a="1"/>
  <c r="D54" i="5" s="1"/>
  <c r="C54" i="5"/>
  <c r="C54" i="5" a="1"/>
  <c r="B54" i="5" a="1"/>
  <c r="B54" i="5" s="1"/>
  <c r="S53" i="5" a="1"/>
  <c r="S53" i="5" s="1"/>
  <c r="R53" i="5" a="1"/>
  <c r="R53" i="5" s="1"/>
  <c r="Q53" i="5"/>
  <c r="Q53" i="5" a="1"/>
  <c r="P53" i="5" a="1"/>
  <c r="P53" i="5" s="1"/>
  <c r="O53" i="5" a="1"/>
  <c r="O53" i="5" s="1"/>
  <c r="N53" i="5" a="1"/>
  <c r="N53" i="5" s="1"/>
  <c r="M53" i="5"/>
  <c r="M53" i="5" a="1"/>
  <c r="L53" i="5" a="1"/>
  <c r="L53" i="5" s="1"/>
  <c r="K53" i="5" a="1"/>
  <c r="K53" i="5" s="1"/>
  <c r="J53" i="5" a="1"/>
  <c r="J53" i="5" s="1"/>
  <c r="I53" i="5"/>
  <c r="I53" i="5" a="1"/>
  <c r="H53" i="5" a="1"/>
  <c r="H53" i="5" s="1"/>
  <c r="F53" i="5" a="1"/>
  <c r="F53" i="5" s="1"/>
  <c r="D53" i="5" a="1"/>
  <c r="D53" i="5" s="1"/>
  <c r="C53" i="5"/>
  <c r="C53" i="5" a="1"/>
  <c r="B53" i="5" a="1"/>
  <c r="B53" i="5" s="1"/>
  <c r="S52" i="5" a="1"/>
  <c r="S52" i="5" s="1"/>
  <c r="R52" i="5" a="1"/>
  <c r="R52" i="5" s="1"/>
  <c r="Q52" i="5"/>
  <c r="Q52" i="5" a="1"/>
  <c r="P52" i="5" a="1"/>
  <c r="P52" i="5" s="1"/>
  <c r="O52" i="5" a="1"/>
  <c r="O52" i="5" s="1"/>
  <c r="N52" i="5" a="1"/>
  <c r="N52" i="5" s="1"/>
  <c r="M52" i="5"/>
  <c r="M52" i="5" a="1"/>
  <c r="L52" i="5" a="1"/>
  <c r="L52" i="5" s="1"/>
  <c r="K52" i="5" a="1"/>
  <c r="K52" i="5" s="1"/>
  <c r="J52" i="5" a="1"/>
  <c r="J52" i="5" s="1"/>
  <c r="I52" i="5"/>
  <c r="I52" i="5" a="1"/>
  <c r="H52" i="5" a="1"/>
  <c r="H52" i="5" s="1"/>
  <c r="F52" i="5" a="1"/>
  <c r="F52" i="5" s="1"/>
  <c r="D52" i="5" a="1"/>
  <c r="D52" i="5" s="1"/>
  <c r="C52" i="5"/>
  <c r="C52" i="5" a="1"/>
  <c r="B52" i="5" a="1"/>
  <c r="B52" i="5" s="1"/>
  <c r="S51" i="5" a="1"/>
  <c r="S51" i="5" s="1"/>
  <c r="R51" i="5" a="1"/>
  <c r="R51" i="5" s="1"/>
  <c r="Q51" i="5"/>
  <c r="Q51" i="5" a="1"/>
  <c r="P51" i="5" a="1"/>
  <c r="P51" i="5" s="1"/>
  <c r="O51" i="5" a="1"/>
  <c r="O51" i="5" s="1"/>
  <c r="N51" i="5" a="1"/>
  <c r="N51" i="5" s="1"/>
  <c r="M51" i="5"/>
  <c r="M51" i="5" a="1"/>
  <c r="L51" i="5" a="1"/>
  <c r="L51" i="5" s="1"/>
  <c r="K51" i="5" a="1"/>
  <c r="K51" i="5" s="1"/>
  <c r="J51" i="5" a="1"/>
  <c r="J51" i="5" s="1"/>
  <c r="I51" i="5"/>
  <c r="I51" i="5" a="1"/>
  <c r="H51" i="5" a="1"/>
  <c r="H51" i="5" s="1"/>
  <c r="F51" i="5" a="1"/>
  <c r="F51" i="5" s="1"/>
  <c r="D51" i="5" a="1"/>
  <c r="D51" i="5" s="1"/>
  <c r="C51" i="5"/>
  <c r="C51" i="5" a="1"/>
  <c r="B51" i="5" a="1"/>
  <c r="B51" i="5" s="1"/>
  <c r="S50" i="5" a="1"/>
  <c r="S50" i="5" s="1"/>
  <c r="R50" i="5" a="1"/>
  <c r="R50" i="5" s="1"/>
  <c r="Q50" i="5"/>
  <c r="Q50" i="5" a="1"/>
  <c r="P50" i="5" a="1"/>
  <c r="P50" i="5" s="1"/>
  <c r="O50" i="5" a="1"/>
  <c r="O50" i="5" s="1"/>
  <c r="N50" i="5" a="1"/>
  <c r="N50" i="5" s="1"/>
  <c r="M50" i="5"/>
  <c r="M50" i="5" a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F50" i="5" a="1"/>
  <c r="F50" i="5" s="1"/>
  <c r="D50" i="5" a="1"/>
  <c r="D50" i="5" s="1"/>
  <c r="C50" i="5" a="1"/>
  <c r="C50" i="5" s="1"/>
  <c r="B50" i="5" a="1"/>
  <c r="B50" i="5" s="1"/>
  <c r="S49" i="5" a="1"/>
  <c r="S49" i="5" s="1"/>
  <c r="R49" i="5" a="1"/>
  <c r="R49" i="5" s="1"/>
  <c r="Q49" i="5" a="1"/>
  <c r="Q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/>
  <c r="I49" i="5" a="1"/>
  <c r="H49" i="5" a="1"/>
  <c r="H49" i="5" s="1"/>
  <c r="F49" i="5" a="1"/>
  <c r="F49" i="5" s="1"/>
  <c r="D49" i="5" a="1"/>
  <c r="D49" i="5" s="1"/>
  <c r="C49" i="5"/>
  <c r="C49" i="5" a="1"/>
  <c r="B49" i="5" a="1"/>
  <c r="B49" i="5" s="1"/>
  <c r="S48" i="5" a="1"/>
  <c r="S48" i="5" s="1"/>
  <c r="R48" i="5" a="1"/>
  <c r="R48" i="5" s="1"/>
  <c r="Q48" i="5"/>
  <c r="Q48" i="5" a="1"/>
  <c r="P48" i="5" a="1"/>
  <c r="P48" i="5" s="1"/>
  <c r="O48" i="5" a="1"/>
  <c r="O48" i="5" s="1"/>
  <c r="N48" i="5" a="1"/>
  <c r="N48" i="5" s="1"/>
  <c r="M48" i="5"/>
  <c r="M48" i="5" a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F48" i="5" a="1"/>
  <c r="F48" i="5" s="1"/>
  <c r="D48" i="5" a="1"/>
  <c r="D48" i="5" s="1"/>
  <c r="C48" i="5" a="1"/>
  <c r="C48" i="5" s="1"/>
  <c r="B48" i="5" a="1"/>
  <c r="B48" i="5" s="1"/>
  <c r="S47" i="5" a="1"/>
  <c r="S47" i="5" s="1"/>
  <c r="R47" i="5" a="1"/>
  <c r="R47" i="5" s="1"/>
  <c r="Q47" i="5" a="1"/>
  <c r="Q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/>
  <c r="I47" i="5" a="1"/>
  <c r="H47" i="5" a="1"/>
  <c r="H47" i="5" s="1"/>
  <c r="F47" i="5" a="1"/>
  <c r="F47" i="5" s="1"/>
  <c r="D47" i="5" a="1"/>
  <c r="D47" i="5" s="1"/>
  <c r="C47" i="5"/>
  <c r="C47" i="5" a="1"/>
  <c r="B47" i="5" a="1"/>
  <c r="B47" i="5" s="1"/>
  <c r="S46" i="5" a="1"/>
  <c r="S46" i="5" s="1"/>
  <c r="R46" i="5" a="1"/>
  <c r="R46" i="5" s="1"/>
  <c r="Q46" i="5"/>
  <c r="Q46" i="5" a="1"/>
  <c r="P46" i="5" a="1"/>
  <c r="P46" i="5" s="1"/>
  <c r="O46" i="5" a="1"/>
  <c r="O46" i="5" s="1"/>
  <c r="N46" i="5" a="1"/>
  <c r="N46" i="5" s="1"/>
  <c r="M46" i="5"/>
  <c r="M46" i="5" a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F46" i="5" a="1"/>
  <c r="F46" i="5" s="1"/>
  <c r="D46" i="5" a="1"/>
  <c r="D46" i="5" s="1"/>
  <c r="C46" i="5" a="1"/>
  <c r="C46" i="5" s="1"/>
  <c r="B46" i="5" a="1"/>
  <c r="B46" i="5" s="1"/>
  <c r="S45" i="5" a="1"/>
  <c r="S45" i="5" s="1"/>
  <c r="R45" i="5" a="1"/>
  <c r="R45" i="5" s="1"/>
  <c r="Q45" i="5" a="1"/>
  <c r="Q45" i="5" s="1"/>
  <c r="P45" i="5" a="1"/>
  <c r="P45" i="5" s="1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/>
  <c r="I45" i="5" a="1"/>
  <c r="H45" i="5" a="1"/>
  <c r="H45" i="5" s="1"/>
  <c r="F45" i="5" a="1"/>
  <c r="F45" i="5" s="1"/>
  <c r="D45" i="5" a="1"/>
  <c r="D45" i="5" s="1"/>
  <c r="C45" i="5"/>
  <c r="C45" i="5" a="1"/>
  <c r="B45" i="5" a="1"/>
  <c r="B45" i="5" s="1"/>
  <c r="S44" i="5" a="1"/>
  <c r="S44" i="5" s="1"/>
  <c r="R44" i="5" a="1"/>
  <c r="R44" i="5" s="1"/>
  <c r="Q44" i="5"/>
  <c r="Q44" i="5" a="1"/>
  <c r="P44" i="5" a="1"/>
  <c r="P44" i="5" s="1"/>
  <c r="O44" i="5" a="1"/>
  <c r="O44" i="5" s="1"/>
  <c r="N44" i="5" a="1"/>
  <c r="N44" i="5" s="1"/>
  <c r="M44" i="5"/>
  <c r="M44" i="5" a="1"/>
  <c r="L44" i="5" a="1"/>
  <c r="L44" i="5" s="1"/>
  <c r="K44" i="5" a="1"/>
  <c r="K44" i="5" s="1"/>
  <c r="J44" i="5" a="1"/>
  <c r="J44" i="5" s="1"/>
  <c r="I44" i="5" a="1"/>
  <c r="I44" i="5" s="1"/>
  <c r="H44" i="5" a="1"/>
  <c r="H44" i="5" s="1"/>
  <c r="F44" i="5" a="1"/>
  <c r="F44" i="5" s="1"/>
  <c r="D44" i="5" a="1"/>
  <c r="D44" i="5" s="1"/>
  <c r="C44" i="5" a="1"/>
  <c r="C44" i="5" s="1"/>
  <c r="B44" i="5" a="1"/>
  <c r="B44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/>
  <c r="I43" i="5" a="1"/>
  <c r="H43" i="5" a="1"/>
  <c r="H43" i="5" s="1"/>
  <c r="F43" i="5" a="1"/>
  <c r="F43" i="5" s="1"/>
  <c r="D43" i="5" a="1"/>
  <c r="D43" i="5" s="1"/>
  <c r="C43" i="5"/>
  <c r="C43" i="5" a="1"/>
  <c r="B43" i="5" a="1"/>
  <c r="B43" i="5" s="1"/>
  <c r="S42" i="5" a="1"/>
  <c r="S42" i="5" s="1"/>
  <c r="R42" i="5" a="1"/>
  <c r="R42" i="5" s="1"/>
  <c r="Q42" i="5"/>
  <c r="Q42" i="5" a="1"/>
  <c r="P42" i="5" a="1"/>
  <c r="P42" i="5" s="1"/>
  <c r="O42" i="5" a="1"/>
  <c r="O42" i="5" s="1"/>
  <c r="N42" i="5" a="1"/>
  <c r="N42" i="5" s="1"/>
  <c r="M42" i="5"/>
  <c r="M42" i="5" a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F42" i="5" a="1"/>
  <c r="F42" i="5" s="1"/>
  <c r="D42" i="5" a="1"/>
  <c r="D42" i="5" s="1"/>
  <c r="C42" i="5" a="1"/>
  <c r="C42" i="5" s="1"/>
  <c r="B42" i="5" a="1"/>
  <c r="B42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/>
  <c r="I41" i="5" a="1"/>
  <c r="H41" i="5" a="1"/>
  <c r="H41" i="5" s="1"/>
  <c r="F41" i="5" a="1"/>
  <c r="F41" i="5" s="1"/>
  <c r="D41" i="5" a="1"/>
  <c r="D41" i="5" s="1"/>
  <c r="C41" i="5"/>
  <c r="C41" i="5" a="1"/>
  <c r="B41" i="5" a="1"/>
  <c r="B41" i="5" s="1"/>
  <c r="S40" i="5" a="1"/>
  <c r="S40" i="5" s="1"/>
  <c r="R40" i="5" a="1"/>
  <c r="R40" i="5" s="1"/>
  <c r="Q40" i="5"/>
  <c r="Q40" i="5" a="1"/>
  <c r="P40" i="5" a="1"/>
  <c r="P40" i="5" s="1"/>
  <c r="O40" i="5" a="1"/>
  <c r="O40" i="5" s="1"/>
  <c r="N40" i="5" a="1"/>
  <c r="N40" i="5" s="1"/>
  <c r="M40" i="5"/>
  <c r="M40" i="5" a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F40" i="5" a="1"/>
  <c r="F40" i="5" s="1"/>
  <c r="D40" i="5" a="1"/>
  <c r="D40" i="5" s="1"/>
  <c r="C40" i="5" a="1"/>
  <c r="C40" i="5" s="1"/>
  <c r="B40" i="5" a="1"/>
  <c r="B40" i="5" s="1"/>
  <c r="S39" i="5" a="1"/>
  <c r="S39" i="5" s="1"/>
  <c r="R39" i="5" a="1"/>
  <c r="R39" i="5" s="1"/>
  <c r="Q39" i="5" a="1"/>
  <c r="Q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/>
  <c r="I39" i="5" a="1"/>
  <c r="H39" i="5" a="1"/>
  <c r="H39" i="5" s="1"/>
  <c r="F39" i="5" a="1"/>
  <c r="F39" i="5" s="1"/>
  <c r="D39" i="5" a="1"/>
  <c r="D39" i="5" s="1"/>
  <c r="C39" i="5"/>
  <c r="C39" i="5" a="1"/>
  <c r="B39" i="5" a="1"/>
  <c r="B39" i="5" s="1"/>
  <c r="S38" i="5" a="1"/>
  <c r="S38" i="5" s="1"/>
  <c r="R38" i="5" a="1"/>
  <c r="R38" i="5" s="1"/>
  <c r="Q38" i="5"/>
  <c r="Q38" i="5" a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F38" i="5" a="1"/>
  <c r="F38" i="5" s="1"/>
  <c r="D38" i="5" a="1"/>
  <c r="D38" i="5" s="1"/>
  <c r="C38" i="5" a="1"/>
  <c r="C38" i="5" s="1"/>
  <c r="B38" i="5" a="1"/>
  <c r="B38" i="5" s="1"/>
  <c r="S37" i="5" a="1"/>
  <c r="S37" i="5" s="1"/>
  <c r="R37" i="5" a="1"/>
  <c r="R37" i="5" s="1"/>
  <c r="Q37" i="5" a="1"/>
  <c r="Q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/>
  <c r="I37" i="5" a="1"/>
  <c r="H37" i="5" a="1"/>
  <c r="H37" i="5" s="1"/>
  <c r="F37" i="5" a="1"/>
  <c r="F37" i="5" s="1"/>
  <c r="D37" i="5" a="1"/>
  <c r="D37" i="5" s="1"/>
  <c r="C37" i="5"/>
  <c r="C37" i="5" a="1"/>
  <c r="B37" i="5" a="1"/>
  <c r="B37" i="5" s="1"/>
  <c r="S36" i="5" a="1"/>
  <c r="S36" i="5" s="1"/>
  <c r="R36" i="5" a="1"/>
  <c r="R36" i="5" s="1"/>
  <c r="Q36" i="5"/>
  <c r="Q36" i="5" a="1"/>
  <c r="P36" i="5" a="1"/>
  <c r="P36" i="5" s="1"/>
  <c r="O36" i="5" a="1"/>
  <c r="O36" i="5" s="1"/>
  <c r="N36" i="5" a="1"/>
  <c r="N36" i="5" s="1"/>
  <c r="M36" i="5"/>
  <c r="M36" i="5" a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F36" i="5" a="1"/>
  <c r="F36" i="5" s="1"/>
  <c r="D36" i="5" a="1"/>
  <c r="D36" i="5" s="1"/>
  <c r="C36" i="5" a="1"/>
  <c r="C36" i="5" s="1"/>
  <c r="B36" i="5" a="1"/>
  <c r="B36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/>
  <c r="I35" i="5" a="1"/>
  <c r="H35" i="5" a="1"/>
  <c r="H35" i="5" s="1"/>
  <c r="F35" i="5" a="1"/>
  <c r="F35" i="5" s="1"/>
  <c r="D35" i="5" a="1"/>
  <c r="D35" i="5" s="1"/>
  <c r="C35" i="5"/>
  <c r="C35" i="5" a="1"/>
  <c r="B35" i="5" a="1"/>
  <c r="B35" i="5" s="1"/>
  <c r="S34" i="5" a="1"/>
  <c r="S34" i="5" s="1"/>
  <c r="R34" i="5" a="1"/>
  <c r="R34" i="5" s="1"/>
  <c r="Q34" i="5"/>
  <c r="Q34" i="5" a="1"/>
  <c r="P34" i="5" a="1"/>
  <c r="P34" i="5" s="1"/>
  <c r="O34" i="5" a="1"/>
  <c r="O34" i="5" s="1"/>
  <c r="N34" i="5" a="1"/>
  <c r="N34" i="5" s="1"/>
  <c r="M34" i="5"/>
  <c r="M34" i="5" a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F34" i="5" a="1"/>
  <c r="F34" i="5" s="1"/>
  <c r="D34" i="5" a="1"/>
  <c r="D34" i="5" s="1"/>
  <c r="C34" i="5" a="1"/>
  <c r="C34" i="5" s="1"/>
  <c r="B34" i="5" a="1"/>
  <c r="B34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/>
  <c r="I33" i="5" a="1"/>
  <c r="H33" i="5" a="1"/>
  <c r="H33" i="5" s="1"/>
  <c r="F33" i="5" a="1"/>
  <c r="F33" i="5" s="1"/>
  <c r="D33" i="5" a="1"/>
  <c r="D33" i="5" s="1"/>
  <c r="C33" i="5"/>
  <c r="C33" i="5" a="1"/>
  <c r="B33" i="5" a="1"/>
  <c r="B33" i="5" s="1"/>
  <c r="S32" i="5" a="1"/>
  <c r="S32" i="5" s="1"/>
  <c r="R32" i="5" a="1"/>
  <c r="R32" i="5" s="1"/>
  <c r="Q32" i="5"/>
  <c r="Q32" i="5" a="1"/>
  <c r="P32" i="5" a="1"/>
  <c r="P32" i="5" s="1"/>
  <c r="O32" i="5" a="1"/>
  <c r="O32" i="5" s="1"/>
  <c r="N32" i="5" a="1"/>
  <c r="N32" i="5" s="1"/>
  <c r="M32" i="5"/>
  <c r="M32" i="5" a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F32" i="5" a="1"/>
  <c r="F32" i="5" s="1"/>
  <c r="D32" i="5" a="1"/>
  <c r="D32" i="5" s="1"/>
  <c r="C32" i="5" a="1"/>
  <c r="C32" i="5" s="1"/>
  <c r="B32" i="5" a="1"/>
  <c r="B32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/>
  <c r="I31" i="5" a="1"/>
  <c r="H31" i="5" a="1"/>
  <c r="H31" i="5" s="1"/>
  <c r="F31" i="5" a="1"/>
  <c r="F31" i="5" s="1"/>
  <c r="D31" i="5" a="1"/>
  <c r="D31" i="5" s="1"/>
  <c r="C31" i="5"/>
  <c r="C31" i="5" a="1"/>
  <c r="B31" i="5" a="1"/>
  <c r="B31" i="5" s="1"/>
  <c r="S30" i="5" a="1"/>
  <c r="S30" i="5" s="1"/>
  <c r="R30" i="5" a="1"/>
  <c r="R30" i="5" s="1"/>
  <c r="Q30" i="5"/>
  <c r="Q30" i="5" a="1"/>
  <c r="P30" i="5" a="1"/>
  <c r="P30" i="5" s="1"/>
  <c r="O30" i="5" a="1"/>
  <c r="O30" i="5" s="1"/>
  <c r="N30" i="5" a="1"/>
  <c r="N30" i="5" s="1"/>
  <c r="M30" i="5"/>
  <c r="M30" i="5" a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F30" i="5" a="1"/>
  <c r="F30" i="5" s="1"/>
  <c r="D30" i="5" a="1"/>
  <c r="D30" i="5" s="1"/>
  <c r="C30" i="5" a="1"/>
  <c r="C30" i="5" s="1"/>
  <c r="B30" i="5" a="1"/>
  <c r="B30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/>
  <c r="I29" i="5" a="1"/>
  <c r="H29" i="5" a="1"/>
  <c r="H29" i="5" s="1"/>
  <c r="F29" i="5" a="1"/>
  <c r="F29" i="5" s="1"/>
  <c r="D29" i="5" a="1"/>
  <c r="D29" i="5" s="1"/>
  <c r="C29" i="5"/>
  <c r="C29" i="5" a="1"/>
  <c r="B29" i="5" a="1"/>
  <c r="B29" i="5" s="1"/>
  <c r="S28" i="5" a="1"/>
  <c r="S28" i="5" s="1"/>
  <c r="R28" i="5" a="1"/>
  <c r="R28" i="5" s="1"/>
  <c r="Q28" i="5"/>
  <c r="Q28" i="5" a="1"/>
  <c r="P28" i="5" a="1"/>
  <c r="P28" i="5" s="1"/>
  <c r="O28" i="5" a="1"/>
  <c r="O28" i="5" s="1"/>
  <c r="N28" i="5" a="1"/>
  <c r="N28" i="5" s="1"/>
  <c r="M28" i="5"/>
  <c r="M28" i="5" a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F28" i="5" a="1"/>
  <c r="F28" i="5" s="1"/>
  <c r="D28" i="5" a="1"/>
  <c r="D28" i="5" s="1"/>
  <c r="C28" i="5" a="1"/>
  <c r="C28" i="5" s="1"/>
  <c r="B28" i="5" a="1"/>
  <c r="B28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/>
  <c r="I27" i="5" a="1"/>
  <c r="H27" i="5" a="1"/>
  <c r="H27" i="5" s="1"/>
  <c r="F27" i="5" a="1"/>
  <c r="F27" i="5" s="1"/>
  <c r="D27" i="5" a="1"/>
  <c r="D27" i="5" s="1"/>
  <c r="C27" i="5"/>
  <c r="C27" i="5" a="1"/>
  <c r="B27" i="5" a="1"/>
  <c r="B27" i="5" s="1"/>
  <c r="S26" i="5" a="1"/>
  <c r="S26" i="5" s="1"/>
  <c r="R26" i="5" a="1"/>
  <c r="R26" i="5" s="1"/>
  <c r="Q26" i="5"/>
  <c r="Q26" i="5" a="1"/>
  <c r="P26" i="5" a="1"/>
  <c r="P26" i="5" s="1"/>
  <c r="O26" i="5" a="1"/>
  <c r="O26" i="5" s="1"/>
  <c r="N26" i="5" a="1"/>
  <c r="N26" i="5" s="1"/>
  <c r="M26" i="5"/>
  <c r="M26" i="5" a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F26" i="5" a="1"/>
  <c r="F26" i="5" s="1"/>
  <c r="D26" i="5" a="1"/>
  <c r="D26" i="5" s="1"/>
  <c r="C26" i="5" a="1"/>
  <c r="C26" i="5" s="1"/>
  <c r="B26" i="5" a="1"/>
  <c r="B26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/>
  <c r="I25" i="5" a="1"/>
  <c r="H25" i="5" a="1"/>
  <c r="H25" i="5" s="1"/>
  <c r="F25" i="5" a="1"/>
  <c r="F25" i="5" s="1"/>
  <c r="D25" i="5" a="1"/>
  <c r="D25" i="5" s="1"/>
  <c r="C25" i="5"/>
  <c r="C25" i="5" a="1"/>
  <c r="B25" i="5" a="1"/>
  <c r="B25" i="5" s="1"/>
  <c r="S24" i="5" a="1"/>
  <c r="S24" i="5" s="1"/>
  <c r="R24" i="5" a="1"/>
  <c r="R24" i="5" s="1"/>
  <c r="Q24" i="5"/>
  <c r="Q24" i="5" a="1"/>
  <c r="P24" i="5" a="1"/>
  <c r="P24" i="5" s="1"/>
  <c r="O24" i="5" a="1"/>
  <c r="O24" i="5" s="1"/>
  <c r="N24" i="5" a="1"/>
  <c r="N24" i="5" s="1"/>
  <c r="M24" i="5"/>
  <c r="M24" i="5" a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F24" i="5" a="1"/>
  <c r="F24" i="5" s="1"/>
  <c r="D24" i="5" a="1"/>
  <c r="D24" i="5" s="1"/>
  <c r="C24" i="5" a="1"/>
  <c r="C24" i="5" s="1"/>
  <c r="B24" i="5" a="1"/>
  <c r="B24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/>
  <c r="I23" i="5" a="1"/>
  <c r="H23" i="5" a="1"/>
  <c r="H23" i="5" s="1"/>
  <c r="F23" i="5" a="1"/>
  <c r="F23" i="5" s="1"/>
  <c r="D23" i="5" a="1"/>
  <c r="D23" i="5" s="1"/>
  <c r="C23" i="5"/>
  <c r="C23" i="5" a="1"/>
  <c r="B23" i="5"/>
  <c r="B23" i="5" a="1"/>
  <c r="S22" i="5" a="1"/>
  <c r="S22" i="5" s="1"/>
  <c r="R22" i="5" a="1"/>
  <c r="R22" i="5" s="1"/>
  <c r="Q22" i="5" a="1"/>
  <c r="Q22" i="5" s="1"/>
  <c r="P22" i="5"/>
  <c r="P22" i="5" a="1"/>
  <c r="O22" i="5" a="1"/>
  <c r="O22" i="5" s="1"/>
  <c r="N22" i="5"/>
  <c r="N22" i="5" a="1"/>
  <c r="M22" i="5"/>
  <c r="M22" i="5" a="1"/>
  <c r="L22" i="5" a="1"/>
  <c r="L22" i="5" s="1"/>
  <c r="K22" i="5" a="1"/>
  <c r="K22" i="5" s="1"/>
  <c r="J22" i="5"/>
  <c r="J22" i="5" a="1"/>
  <c r="I22" i="5"/>
  <c r="I22" i="5" a="1"/>
  <c r="H22" i="5" a="1"/>
  <c r="H22" i="5" s="1"/>
  <c r="F22" i="5" a="1"/>
  <c r="F22" i="5" s="1"/>
  <c r="D22" i="5"/>
  <c r="D22" i="5" a="1"/>
  <c r="C22" i="5"/>
  <c r="C22" i="5" a="1"/>
  <c r="B22" i="5" a="1"/>
  <c r="B22" i="5" s="1"/>
  <c r="S21" i="5" a="1"/>
  <c r="S21" i="5" s="1"/>
  <c r="R21" i="5"/>
  <c r="R21" i="5" a="1"/>
  <c r="Q21" i="5"/>
  <c r="Q21" i="5" a="1"/>
  <c r="P21" i="5" a="1"/>
  <c r="P21" i="5" s="1"/>
  <c r="O21" i="5" a="1"/>
  <c r="O21" i="5" s="1"/>
  <c r="N21" i="5"/>
  <c r="N21" i="5" a="1"/>
  <c r="M21" i="5"/>
  <c r="M21" i="5" a="1"/>
  <c r="L21" i="5" a="1"/>
  <c r="L21" i="5" s="1"/>
  <c r="K21" i="5" a="1"/>
  <c r="K21" i="5" s="1"/>
  <c r="J21" i="5"/>
  <c r="J21" i="5" a="1"/>
  <c r="I21" i="5"/>
  <c r="I21" i="5" a="1"/>
  <c r="H21" i="5" a="1"/>
  <c r="H21" i="5" s="1"/>
  <c r="F21" i="5" a="1"/>
  <c r="F21" i="5" s="1"/>
  <c r="D21" i="5" a="1"/>
  <c r="D21" i="5" s="1"/>
  <c r="C21" i="5"/>
  <c r="C21" i="5" a="1"/>
  <c r="B21" i="5" a="1"/>
  <c r="B21" i="5" s="1"/>
  <c r="S20" i="5" a="1"/>
  <c r="S20" i="5" s="1"/>
  <c r="R20" i="5" a="1"/>
  <c r="R20" i="5" s="1"/>
  <c r="Q20" i="5"/>
  <c r="Q20" i="5" a="1"/>
  <c r="P20" i="5" a="1"/>
  <c r="P20" i="5" s="1"/>
  <c r="O20" i="5" a="1"/>
  <c r="O20" i="5" s="1"/>
  <c r="N20" i="5" a="1"/>
  <c r="N20" i="5" s="1"/>
  <c r="M20" i="5"/>
  <c r="M20" i="5" a="1"/>
  <c r="L20" i="5" a="1"/>
  <c r="L20" i="5" s="1"/>
  <c r="K20" i="5" a="1"/>
  <c r="K20" i="5" s="1"/>
  <c r="J20" i="5" a="1"/>
  <c r="J20" i="5" s="1"/>
  <c r="I20" i="5"/>
  <c r="I20" i="5" a="1"/>
  <c r="H20" i="5" a="1"/>
  <c r="H20" i="5" s="1"/>
  <c r="F20" i="5" a="1"/>
  <c r="F20" i="5" s="1"/>
  <c r="D20" i="5" a="1"/>
  <c r="D20" i="5" s="1"/>
  <c r="C20" i="5"/>
  <c r="C20" i="5" a="1"/>
  <c r="B20" i="5" a="1"/>
  <c r="B20" i="5" s="1"/>
  <c r="S19" i="5" a="1"/>
  <c r="S19" i="5" s="1"/>
  <c r="R19" i="5" a="1"/>
  <c r="R19" i="5" s="1"/>
  <c r="Q19" i="5"/>
  <c r="Q19" i="5" a="1"/>
  <c r="P19" i="5" a="1"/>
  <c r="P19" i="5" s="1"/>
  <c r="O19" i="5" a="1"/>
  <c r="O19" i="5" s="1"/>
  <c r="N19" i="5" a="1"/>
  <c r="N19" i="5" s="1"/>
  <c r="M19" i="5"/>
  <c r="M19" i="5" a="1"/>
  <c r="L19" i="5" a="1"/>
  <c r="L19" i="5" s="1"/>
  <c r="K19" i="5" a="1"/>
  <c r="K19" i="5" s="1"/>
  <c r="J19" i="5" a="1"/>
  <c r="J19" i="5" s="1"/>
  <c r="I19" i="5"/>
  <c r="I19" i="5" a="1"/>
  <c r="H19" i="5" a="1"/>
  <c r="H19" i="5" s="1"/>
  <c r="F19" i="5" a="1"/>
  <c r="F19" i="5" s="1"/>
  <c r="D19" i="5" a="1"/>
  <c r="D19" i="5" s="1"/>
  <c r="C19" i="5"/>
  <c r="C19" i="5" a="1"/>
  <c r="B19" i="5" a="1"/>
  <c r="B19" i="5" s="1"/>
  <c r="S18" i="5" a="1"/>
  <c r="S18" i="5" s="1"/>
  <c r="R18" i="5" a="1"/>
  <c r="R18" i="5" s="1"/>
  <c r="Q18" i="5"/>
  <c r="Q18" i="5" a="1"/>
  <c r="P18" i="5" a="1"/>
  <c r="P18" i="5" s="1"/>
  <c r="O18" i="5" a="1"/>
  <c r="O18" i="5" s="1"/>
  <c r="N18" i="5" a="1"/>
  <c r="N18" i="5" s="1"/>
  <c r="M18" i="5"/>
  <c r="M18" i="5" a="1"/>
  <c r="L18" i="5" a="1"/>
  <c r="L18" i="5" s="1"/>
  <c r="K18" i="5" a="1"/>
  <c r="K18" i="5" s="1"/>
  <c r="J18" i="5" a="1"/>
  <c r="J18" i="5" s="1"/>
  <c r="I18" i="5"/>
  <c r="I18" i="5" a="1"/>
  <c r="H18" i="5" a="1"/>
  <c r="H18" i="5" s="1"/>
  <c r="F18" i="5" a="1"/>
  <c r="F18" i="5" s="1"/>
  <c r="D18" i="5" a="1"/>
  <c r="D18" i="5" s="1"/>
  <c r="C18" i="5" a="1"/>
  <c r="C18" i="5" s="1"/>
  <c r="B18" i="5" a="1"/>
  <c r="B18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F17" i="5" a="1"/>
  <c r="F17" i="5" s="1"/>
  <c r="D17" i="5" a="1"/>
  <c r="D17" i="5" s="1"/>
  <c r="C17" i="5" a="1"/>
  <c r="C17" i="5" s="1"/>
  <c r="B17" i="5" a="1"/>
  <c r="B17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F16" i="5" a="1"/>
  <c r="F16" i="5" s="1"/>
  <c r="D16" i="5" a="1"/>
  <c r="D16" i="5" s="1"/>
  <c r="C16" i="5" a="1"/>
  <c r="C16" i="5" s="1"/>
  <c r="B16" i="5" a="1"/>
  <c r="B16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F15" i="5" a="1"/>
  <c r="F15" i="5" s="1"/>
  <c r="D15" i="5" a="1"/>
  <c r="D15" i="5" s="1"/>
  <c r="C15" i="5" a="1"/>
  <c r="C15" i="5" s="1"/>
  <c r="B15" i="5" a="1"/>
  <c r="B15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F14" i="5" a="1"/>
  <c r="F14" i="5" s="1"/>
  <c r="D14" i="5" a="1"/>
  <c r="D14" i="5" s="1"/>
  <c r="C14" i="5" a="1"/>
  <c r="C14" i="5" s="1"/>
  <c r="B14" i="5" a="1"/>
  <c r="B14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F13" i="5" a="1"/>
  <c r="F13" i="5" s="1"/>
  <c r="D13" i="5" a="1"/>
  <c r="D13" i="5" s="1"/>
  <c r="C13" i="5" a="1"/>
  <c r="C13" i="5" s="1"/>
  <c r="B13" i="5" a="1"/>
  <c r="B13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F12" i="5" a="1"/>
  <c r="F12" i="5" s="1"/>
  <c r="D12" i="5" a="1"/>
  <c r="D12" i="5" s="1"/>
  <c r="C12" i="5" a="1"/>
  <c r="C12" i="5" s="1"/>
  <c r="B12" i="5" a="1"/>
  <c r="B12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F11" i="5" a="1"/>
  <c r="F11" i="5" s="1"/>
  <c r="D11" i="5" a="1"/>
  <c r="D11" i="5" s="1"/>
  <c r="C11" i="5" a="1"/>
  <c r="C11" i="5" s="1"/>
  <c r="B11" i="5" a="1"/>
  <c r="B11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F10" i="5" a="1"/>
  <c r="F10" i="5" s="1"/>
  <c r="D10" i="5" a="1"/>
  <c r="D10" i="5" s="1"/>
  <c r="C10" i="5" a="1"/>
  <c r="C10" i="5" s="1"/>
  <c r="B10" i="5" a="1"/>
  <c r="B10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F9" i="5" a="1"/>
  <c r="F9" i="5" s="1"/>
  <c r="D9" i="5" a="1"/>
  <c r="D9" i="5" s="1"/>
  <c r="C9" i="5" a="1"/>
  <c r="C9" i="5" s="1"/>
  <c r="B9" i="5" a="1"/>
  <c r="B9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F8" i="5" a="1"/>
  <c r="F8" i="5" s="1"/>
  <c r="D8" i="5" a="1"/>
  <c r="D8" i="5" s="1"/>
  <c r="C8" i="5" a="1"/>
  <c r="C8" i="5" s="1"/>
  <c r="B8" i="5" a="1"/>
  <c r="B8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F7" i="5" a="1"/>
  <c r="F7" i="5" s="1"/>
  <c r="D7" i="5" a="1"/>
  <c r="D7" i="5" s="1"/>
  <c r="C7" i="5" a="1"/>
  <c r="C7" i="5" s="1"/>
  <c r="B7" i="5" a="1"/>
  <c r="B7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F6" i="5" a="1"/>
  <c r="F6" i="5" s="1"/>
  <c r="D6" i="5" a="1"/>
  <c r="D6" i="5" s="1"/>
  <c r="C6" i="5" a="1"/>
  <c r="C6" i="5" s="1"/>
  <c r="B6" i="5" a="1"/>
  <c r="B6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F5" i="5" a="1"/>
  <c r="F5" i="5" s="1"/>
  <c r="D5" i="5" a="1"/>
  <c r="D5" i="5" s="1"/>
  <c r="C5" i="5" a="1"/>
  <c r="C5" i="5" s="1"/>
  <c r="B5" i="5" a="1"/>
  <c r="B5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F4" i="5" a="1"/>
  <c r="F4" i="5" s="1"/>
  <c r="D4" i="5" a="1"/>
  <c r="D4" i="5" s="1"/>
  <c r="C4" i="5" a="1"/>
  <c r="C4" i="5" s="1"/>
  <c r="B4" i="5" a="1"/>
  <c r="B4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F3" i="5" a="1"/>
  <c r="F3" i="5" s="1"/>
  <c r="D3" i="5" a="1"/>
  <c r="D3" i="5" s="1"/>
  <c r="C3" i="5" a="1"/>
  <c r="C3" i="5" s="1"/>
  <c r="AO342" i="3"/>
  <c r="AO341" i="3"/>
  <c r="AO340" i="3"/>
  <c r="AO339" i="3"/>
  <c r="AO338" i="3"/>
  <c r="AO337" i="3"/>
  <c r="AO336" i="3"/>
  <c r="AO335" i="3"/>
  <c r="AO334" i="3"/>
  <c r="AO333" i="3"/>
  <c r="AO332" i="3"/>
  <c r="AO331" i="3"/>
  <c r="AO330" i="3"/>
  <c r="AO329" i="3"/>
  <c r="AO328" i="3"/>
  <c r="AO327" i="3"/>
  <c r="AJ327" i="3"/>
  <c r="AI327" i="3"/>
  <c r="AO326" i="3"/>
  <c r="AO325" i="3"/>
  <c r="AO324" i="3"/>
  <c r="AO323" i="3"/>
  <c r="AJ323" i="3"/>
  <c r="AI323" i="3"/>
  <c r="AO322" i="3"/>
  <c r="AO321" i="3"/>
  <c r="AO320" i="3"/>
  <c r="AO319" i="3"/>
  <c r="AJ319" i="3"/>
  <c r="AI319" i="3"/>
  <c r="AO318" i="3"/>
  <c r="AO317" i="3"/>
  <c r="AO316" i="3"/>
  <c r="AO315" i="3"/>
  <c r="AO314" i="3"/>
  <c r="AO313" i="3"/>
  <c r="AO312" i="3"/>
  <c r="AJ312" i="3"/>
  <c r="AI312" i="3"/>
  <c r="AO311" i="3"/>
  <c r="AO310" i="3"/>
  <c r="AO309" i="3"/>
  <c r="AO308" i="3"/>
  <c r="AO307" i="3"/>
  <c r="AO306" i="3"/>
  <c r="AJ306" i="3"/>
  <c r="AI306" i="3"/>
  <c r="AO305" i="3"/>
  <c r="AO304" i="3"/>
  <c r="AO303" i="3"/>
  <c r="AO302" i="3"/>
  <c r="AO301" i="3"/>
  <c r="AO300" i="3"/>
  <c r="AO299" i="3"/>
  <c r="AO298" i="3"/>
  <c r="AO297" i="3"/>
  <c r="AO296" i="3"/>
  <c r="AJ296" i="3"/>
  <c r="AI296" i="3"/>
  <c r="AO295" i="3"/>
  <c r="AO294" i="3"/>
  <c r="AO293" i="3"/>
  <c r="AO292" i="3"/>
  <c r="AO291" i="3"/>
  <c r="AO290" i="3"/>
  <c r="AO289" i="3"/>
  <c r="AO288" i="3"/>
  <c r="AO287" i="3"/>
  <c r="AO286" i="3"/>
  <c r="AO285" i="3"/>
  <c r="AO284" i="3"/>
  <c r="AO283" i="3"/>
  <c r="AO282" i="3"/>
  <c r="AJ282" i="3"/>
  <c r="AI282" i="3"/>
  <c r="AO281" i="3"/>
  <c r="AO280" i="3"/>
  <c r="AO279" i="3"/>
  <c r="AO278" i="3"/>
  <c r="AO277" i="3"/>
  <c r="AO276" i="3"/>
  <c r="AO275" i="3"/>
  <c r="AO274" i="3"/>
  <c r="AO273" i="3"/>
  <c r="AO272" i="3"/>
  <c r="AO271" i="3"/>
  <c r="AO270" i="3"/>
  <c r="AO269" i="3"/>
  <c r="AO268" i="3"/>
  <c r="AJ268" i="3"/>
  <c r="AI268" i="3"/>
  <c r="AO267" i="3"/>
  <c r="AO266" i="3"/>
  <c r="AO265" i="3"/>
  <c r="AO264" i="3"/>
  <c r="AO263" i="3"/>
  <c r="AO262" i="3"/>
  <c r="AO261" i="3"/>
  <c r="AO260" i="3"/>
  <c r="AO259" i="3"/>
  <c r="AO258" i="3"/>
  <c r="AO257" i="3"/>
  <c r="AO256" i="3"/>
  <c r="AO255" i="3"/>
  <c r="AO254" i="3"/>
  <c r="AO253" i="3"/>
  <c r="AO252" i="3"/>
  <c r="AJ252" i="3"/>
  <c r="AI252" i="3"/>
  <c r="AO251" i="3"/>
  <c r="AO250" i="3"/>
  <c r="AO249" i="3"/>
  <c r="AO248" i="3"/>
  <c r="AO247" i="3"/>
  <c r="AO246" i="3"/>
  <c r="AO245" i="3"/>
  <c r="AO244" i="3"/>
  <c r="AO243" i="3"/>
  <c r="AO242" i="3"/>
  <c r="AJ242" i="3"/>
  <c r="AI242" i="3"/>
  <c r="AO241" i="3"/>
  <c r="AO240" i="3"/>
  <c r="AO239" i="3"/>
  <c r="AO238" i="3"/>
  <c r="AO237" i="3"/>
  <c r="AO236" i="3"/>
  <c r="AO235" i="3"/>
  <c r="AO234" i="3"/>
  <c r="AO233" i="3"/>
  <c r="AO232" i="3"/>
  <c r="AJ232" i="3"/>
  <c r="AI232" i="3"/>
  <c r="AO231" i="3"/>
  <c r="AO230" i="3"/>
  <c r="AO229" i="3"/>
  <c r="AO228" i="3"/>
  <c r="AO227" i="3"/>
  <c r="AO226" i="3"/>
  <c r="AO225" i="3"/>
  <c r="AJ225" i="3"/>
  <c r="AI225" i="3"/>
  <c r="AO224" i="3"/>
  <c r="AO223" i="3"/>
  <c r="AO222" i="3"/>
  <c r="AO221" i="3"/>
  <c r="AO220" i="3"/>
  <c r="AO219" i="3"/>
  <c r="AJ219" i="3"/>
  <c r="AI219" i="3"/>
  <c r="AO218" i="3"/>
  <c r="AO217" i="3"/>
  <c r="AO216" i="3"/>
  <c r="AO215" i="3"/>
  <c r="AO214" i="3"/>
  <c r="AO213" i="3"/>
  <c r="AO212" i="3"/>
  <c r="AO211" i="3"/>
  <c r="AO210" i="3"/>
  <c r="AO209" i="3"/>
  <c r="AO208" i="3"/>
  <c r="AO207" i="3"/>
  <c r="AO206" i="3"/>
  <c r="AO205" i="3"/>
  <c r="AJ205" i="3"/>
  <c r="AI205" i="3"/>
  <c r="AO204" i="3"/>
  <c r="AO203" i="3"/>
  <c r="AO202" i="3"/>
  <c r="AO201" i="3"/>
  <c r="AO200" i="3"/>
  <c r="AO199" i="3"/>
  <c r="AO198" i="3"/>
  <c r="AO197" i="3"/>
  <c r="AO196" i="3"/>
  <c r="AO195" i="3"/>
  <c r="AO194" i="3"/>
  <c r="AO193" i="3"/>
  <c r="AO192" i="3"/>
  <c r="AO191" i="3"/>
  <c r="AJ191" i="3"/>
  <c r="AI191" i="3"/>
  <c r="AO190" i="3"/>
  <c r="AO189" i="3"/>
  <c r="AO188" i="3"/>
  <c r="AO187" i="3"/>
  <c r="AO186" i="3"/>
  <c r="AO185" i="3"/>
  <c r="AO184" i="3"/>
  <c r="AO183" i="3"/>
  <c r="AO182" i="3"/>
  <c r="AO181" i="3"/>
  <c r="AO180" i="3"/>
  <c r="AO179" i="3"/>
  <c r="AJ179" i="3"/>
  <c r="AI179" i="3"/>
  <c r="AO178" i="3"/>
  <c r="AO177" i="3"/>
  <c r="AO176" i="3"/>
  <c r="AO175" i="3"/>
  <c r="AO174" i="3"/>
  <c r="AO173" i="3"/>
  <c r="AO172" i="3"/>
  <c r="AO171" i="3"/>
  <c r="AO170" i="3"/>
  <c r="AO169" i="3"/>
  <c r="AJ169" i="3"/>
  <c r="AI169" i="3"/>
  <c r="AO168" i="3"/>
  <c r="AO167" i="3"/>
  <c r="AO166" i="3"/>
  <c r="AO165" i="3"/>
  <c r="AO164" i="3"/>
  <c r="AO163" i="3"/>
  <c r="AJ163" i="3"/>
  <c r="AI163" i="3"/>
  <c r="AO162" i="3"/>
  <c r="AO161" i="3"/>
  <c r="AO160" i="3"/>
  <c r="AO159" i="3"/>
  <c r="AO158" i="3"/>
  <c r="AO157" i="3"/>
  <c r="AO156" i="3"/>
  <c r="AO155" i="3"/>
  <c r="AO154" i="3"/>
  <c r="AJ154" i="3"/>
  <c r="AI154" i="3"/>
  <c r="AO153" i="3"/>
  <c r="AO152" i="3"/>
  <c r="AO151" i="3"/>
  <c r="AO150" i="3"/>
  <c r="AO149" i="3"/>
  <c r="AO148" i="3"/>
  <c r="AO147" i="3"/>
  <c r="AO146" i="3"/>
  <c r="AJ146" i="3"/>
  <c r="AI146" i="3"/>
  <c r="AO145" i="3"/>
  <c r="AO144" i="3"/>
  <c r="AO143" i="3"/>
  <c r="AO142" i="3"/>
  <c r="AO141" i="3"/>
  <c r="AO140" i="3"/>
  <c r="AO139" i="3"/>
  <c r="AO138" i="3"/>
  <c r="AO137" i="3"/>
  <c r="AO136" i="3"/>
  <c r="AO135" i="3"/>
  <c r="AO134" i="3"/>
  <c r="AO133" i="3"/>
  <c r="AO132" i="3"/>
  <c r="AO131" i="3"/>
  <c r="AO130" i="3"/>
  <c r="AO129" i="3"/>
  <c r="AO128" i="3"/>
  <c r="AJ128" i="3"/>
  <c r="AI128" i="3"/>
  <c r="AO127" i="3"/>
  <c r="AO126" i="3"/>
  <c r="AO125" i="3"/>
  <c r="AO124" i="3"/>
  <c r="AO123" i="3"/>
  <c r="AO122" i="3"/>
  <c r="AO121" i="3"/>
  <c r="AO120" i="3"/>
  <c r="AO119" i="3"/>
  <c r="AO118" i="3"/>
  <c r="AO117" i="3"/>
  <c r="AO116" i="3"/>
  <c r="AO115" i="3"/>
  <c r="AO114" i="3"/>
  <c r="AO113" i="3"/>
  <c r="AJ113" i="3"/>
  <c r="AI113" i="3"/>
  <c r="AO112" i="3"/>
  <c r="AO111" i="3"/>
  <c r="AO110" i="3"/>
  <c r="AO109" i="3"/>
  <c r="AO108" i="3"/>
  <c r="AO107" i="3"/>
  <c r="AO106" i="3"/>
  <c r="AO105" i="3"/>
  <c r="AO104" i="3"/>
  <c r="AO103" i="3"/>
  <c r="AO102" i="3"/>
  <c r="AO101" i="3"/>
  <c r="AO100" i="3"/>
  <c r="AJ100" i="3"/>
  <c r="AI100" i="3"/>
  <c r="AO99" i="3"/>
  <c r="AO98" i="3"/>
  <c r="AO97" i="3"/>
  <c r="AO96" i="3"/>
  <c r="AO95" i="3"/>
  <c r="AO94" i="3"/>
  <c r="AO93" i="3"/>
  <c r="AO92" i="3"/>
  <c r="AO91" i="3"/>
  <c r="AO90" i="3"/>
  <c r="AO89" i="3"/>
  <c r="AO88" i="3"/>
  <c r="AO87" i="3"/>
  <c r="AO86" i="3"/>
  <c r="AJ86" i="3"/>
  <c r="AI86" i="3"/>
  <c r="AO85" i="3"/>
  <c r="AO84" i="3"/>
  <c r="AO83" i="3"/>
  <c r="AO82" i="3"/>
  <c r="AO81" i="3"/>
  <c r="AO80" i="3"/>
  <c r="AO79" i="3"/>
  <c r="AO78" i="3"/>
  <c r="AO77" i="3"/>
  <c r="AO76" i="3"/>
  <c r="AO75" i="3"/>
  <c r="AO74" i="3"/>
  <c r="AO73" i="3"/>
  <c r="AO72" i="3"/>
  <c r="AO71" i="3"/>
  <c r="AO70" i="3"/>
  <c r="AO69" i="3"/>
  <c r="AO68" i="3"/>
  <c r="AJ68" i="3"/>
  <c r="AI68" i="3"/>
  <c r="AO67" i="3"/>
  <c r="AO66" i="3"/>
  <c r="AO65" i="3"/>
  <c r="AO64" i="3"/>
  <c r="AO63" i="3"/>
  <c r="AO62" i="3"/>
  <c r="AO61" i="3"/>
  <c r="AO60" i="3"/>
  <c r="AO59" i="3"/>
  <c r="AO58" i="3"/>
  <c r="AO57" i="3"/>
  <c r="AO56" i="3"/>
  <c r="AO55" i="3"/>
  <c r="AO54" i="3"/>
  <c r="AO53" i="3"/>
  <c r="AO52" i="3"/>
  <c r="AO51" i="3"/>
  <c r="AO50" i="3"/>
  <c r="AO49" i="3"/>
  <c r="AJ49" i="3"/>
  <c r="AI49" i="3"/>
  <c r="AO48" i="3"/>
  <c r="AO47" i="3"/>
  <c r="AO46" i="3"/>
  <c r="AO45" i="3"/>
  <c r="AO44" i="3"/>
  <c r="AO43" i="3"/>
  <c r="AO42" i="3"/>
  <c r="AO41" i="3"/>
  <c r="AO40" i="3"/>
  <c r="AO39" i="3"/>
  <c r="AO38" i="3"/>
  <c r="AO37" i="3"/>
  <c r="AO36" i="3"/>
  <c r="AO35" i="3"/>
  <c r="AO34" i="3"/>
  <c r="AO33" i="3"/>
  <c r="AO32" i="3"/>
  <c r="AO31" i="3"/>
  <c r="AO30" i="3"/>
  <c r="AJ30" i="3"/>
  <c r="AI30" i="3"/>
  <c r="AO29" i="3"/>
  <c r="AO28" i="3"/>
  <c r="AO27" i="3"/>
  <c r="AO26" i="3"/>
  <c r="AO25" i="3"/>
  <c r="AO24" i="3"/>
  <c r="AO23" i="3"/>
  <c r="AO22" i="3"/>
  <c r="AO21" i="3"/>
  <c r="AO20" i="3"/>
  <c r="AO19" i="3"/>
  <c r="AO18" i="3"/>
  <c r="AO17" i="3"/>
  <c r="AO16" i="3"/>
  <c r="AO15" i="3"/>
  <c r="AO14" i="3"/>
  <c r="AO13" i="3"/>
  <c r="AO12" i="3"/>
  <c r="AO11" i="3"/>
  <c r="AO10" i="3"/>
  <c r="AO9" i="3"/>
  <c r="AO8" i="3"/>
  <c r="AO7" i="3"/>
  <c r="AO6" i="3"/>
  <c r="AO5" i="3"/>
  <c r="AO4" i="3"/>
  <c r="AJ3" i="3"/>
  <c r="AI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  <author>Hanna Hoorfar</author>
    <author>tc={EC8E35BC-DDCA-40F2-AB3E-89FC61F53289}</author>
    <author>tc={37896D05-DAB9-4CC7-BD94-9B96B9C4936A}</author>
    <author>tc={5ECD41E9-3098-4FF2-B1AB-60E78D796880}</author>
    <author>tc={CFF746D7-A8D6-46C0-A235-A48EBF9AC7F2}</author>
    <author>tc={CE3E8880-CBA6-4D55-9A17-87D0250B995B}</author>
    <author>tc={0BCE1818-BA4E-4B32-A895-1F5560253A56}</author>
    <author>tc={96035100-C7F4-48FE-B59E-1071DB93EA80}</author>
    <author>tc={08BA3F30-750D-4936-8AA9-B98DDFECB49A}</author>
    <author>tc={119F5D1A-20A4-4302-8C68-9B9E12401625}</author>
    <author>tc={C9363327-FB9F-4F51-9AAF-416A47A2E7C6}</author>
    <author>tc={6FD3DF43-2876-4E0D-BE31-AF1DA8400BBF}</author>
    <author>tc={AA6153DD-1AA3-45C9-ACFA-1814266DA8D6}</author>
    <author>tc={57A0EA0D-31AB-4EFF-BCDE-B7BFF4C9BA0A}</author>
    <author>tc={1A28A192-74E8-4F7D-B217-C704F4FC30B6}</author>
    <author>tc={6A304D62-01B3-441D-A308-FD98F080AF7B}</author>
    <author>tc={BE43076E-598A-4EB1-9AA6-B53250C02049}</author>
    <author>tc={446B5A2E-65D2-493B-8555-FEF5330B7B6D}</author>
    <author>tc={72FE0EE0-937D-49CF-BCE1-3BC53D683232}</author>
  </authors>
  <commentList>
    <comment ref="B1" authorId="0" shapeId="0" xr:uid="{C5982483-0EB7-4E96-9C03-053A580E3904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Country code is unique to MVI &amp; not part of CMS system
</t>
        </r>
      </text>
    </comment>
    <comment ref="F1" authorId="0" shapeId="0" xr:uid="{739B3BCA-B44B-4CE1-A52B-6CFC6FFA795C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  <comment ref="AE1" authorId="1" shapeId="0" xr:uid="{8E94A046-31F3-41EC-918C-944FB27EDDA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Jill would like to keep this for quick reference</t>
        </r>
      </text>
    </comment>
    <comment ref="AF1" authorId="1" shapeId="0" xr:uid="{0F919D71-0F50-4BF7-8932-48A2F8B953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Column needed for </t>
        </r>
      </text>
    </comment>
    <comment ref="AI1" authorId="0" shapeId="0" xr:uid="{1E6977A8-1904-40A9-BA51-7FA3617A2B6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Green identifies MOS cells
</t>
        </r>
      </text>
    </comment>
    <comment ref="AA27" authorId="0" shapeId="0" xr:uid="{D00B50DC-8C0A-43E8-96A2-F1858EE9A8DF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The sim had a count of 2 but we want to request all avaialbel sample so insert dummy count
</t>
        </r>
      </text>
    </comment>
    <comment ref="E33" authorId="2" shapeId="0" xr:uid="{EC8E35BC-DDCA-40F2-AB3E-89FC61F5328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just "Gold"</t>
      </text>
    </comment>
    <comment ref="E34" authorId="3" shapeId="0" xr:uid="{37896D05-DAB9-4CC7-BD94-9B96B9C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RCP Green</t>
      </text>
    </comment>
    <comment ref="E39" authorId="4" shapeId="0" xr:uid="{5ECD41E9-3098-4FF2-B1AB-60E78D79688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GRCC Choice</t>
      </text>
    </comment>
    <comment ref="E52" authorId="5" shapeId="0" xr:uid="{CFF746D7-A8D6-46C0-A235-A48EBF9AC7F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just "Gold"</t>
      </text>
    </comment>
    <comment ref="E53" authorId="6" shapeId="0" xr:uid="{CE3E8880-CBA6-4D55-9A17-87D0250B995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RCP Green</t>
      </text>
    </comment>
    <comment ref="E58" authorId="7" shapeId="0" xr:uid="{0BCE1818-BA4E-4B32-A895-1F5560253A5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Formerly GRCC Choice</t>
      </text>
    </comment>
    <comment ref="AL85" authorId="8" shapeId="0" xr:uid="{96035100-C7F4-48FE-B59E-1071DB93EA8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payback plus, did not include sim count</t>
      </text>
    </comment>
    <comment ref="AM85" authorId="9" shapeId="0" xr:uid="{08BA3F30-750D-4936-8AA9-B98DDFECB4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payback plus, did not include sim count</t>
      </text>
    </comment>
    <comment ref="E103" authorId="10" shapeId="0" xr:uid="{119F5D1A-20A4-4302-8C68-9B9E124016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fee PCTs</t>
      </text>
    </comment>
    <comment ref="E104" authorId="11" shapeId="0" xr:uid="{C9363327-FB9F-4F51-9AAF-416A47A2E7C6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fee PCTs</t>
      </text>
    </comment>
    <comment ref="E174" authorId="12" shapeId="0" xr:uid="{6FD3DF43-2876-4E0D-BE31-AF1DA8400BBF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 PCT code 9F5 from requests; see playbook</t>
      </text>
    </comment>
    <comment ref="M182" authorId="1" shapeId="0" xr:uid="{849EC0A0-DD9A-43DD-A21F-68D068DE0C5B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N182" authorId="1" shapeId="0" xr:uid="{9B06C31A-1A81-4EDA-8C25-9291374E9C77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M183" authorId="1" shapeId="0" xr:uid="{F23C2FB4-3382-499D-B08C-124F9E394A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N183" authorId="1" shapeId="0" xr:uid="{1EA5F065-D001-4AF9-948D-440CF94DEB4D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M188" authorId="1" shapeId="0" xr:uid="{C1583FB9-4053-4E74-BC23-676A6F462B87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N188" authorId="1" shapeId="0" xr:uid="{6F0BA6E7-C2A7-45BD-8569-EA633E427DC3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Additional fee applies</t>
        </r>
      </text>
    </comment>
    <comment ref="AA220" authorId="0" shapeId="0" xr:uid="{0290210D-CAC6-4D70-B9A8-8716374B050B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Inflated due to $0 spenders Q1
</t>
        </r>
      </text>
    </comment>
    <comment ref="AA226" authorId="0" shapeId="0" xr:uid="{62C7F02F-A778-4B7D-8620-8435B1DBB81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Inflated due to $0 spenders Q1
</t>
        </r>
      </text>
    </comment>
    <comment ref="E233" authorId="13" shapeId="0" xr:uid="{AA6153DD-1AA3-45C9-ACFA-1814266DA8D6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fee PCTs</t>
      </text>
    </comment>
    <comment ref="N234" authorId="1" shapeId="0" xr:uid="{19122E55-8DB0-4D2A-8C9F-D13018E028AC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Q234" authorId="1" shapeId="0" xr:uid="{1455BC6E-CB2B-4EDE-84A4-2927FE39BC76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E236" authorId="14" shapeId="0" xr:uid="{57A0EA0D-31AB-4EFF-BCDE-B7BFF4C9BA0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monthly pcts</t>
      </text>
    </comment>
    <comment ref="S243" authorId="1" shapeId="0" xr:uid="{88E95A33-9E58-4857-9151-FECD0850F43E}">
      <text>
        <r>
          <rPr>
            <sz val="9"/>
            <color indexed="81"/>
            <rFont val="Tahoma"/>
            <family val="2"/>
          </rPr>
          <t>Mainly use "First year half fee" promotion</t>
        </r>
      </text>
    </comment>
    <comment ref="N244" authorId="1" shapeId="0" xr:uid="{F73AA3D8-2D91-4ABA-9DF3-9A6E0CB8D4EA}">
      <text>
        <r>
          <rPr>
            <sz val="9"/>
            <color indexed="81"/>
            <rFont val="Tahoma"/>
            <family val="2"/>
          </rPr>
          <t>No MR standard, but optional for 25 euro extra</t>
        </r>
      </text>
    </comment>
    <comment ref="S245" authorId="1" shapeId="0" xr:uid="{E4D51360-CAE5-4984-BF1A-AB06A7A36006}">
      <text>
        <r>
          <rPr>
            <sz val="9"/>
            <color indexed="81"/>
            <rFont val="Tahoma"/>
            <family val="2"/>
          </rPr>
          <t>Mainly use "First year half fee" promotion</t>
        </r>
      </text>
    </comment>
    <comment ref="S247" authorId="1" shapeId="0" xr:uid="{7E330586-4282-4B6D-BAD2-D307DBCA4503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Mainly sold first year half free</t>
        </r>
      </text>
    </comment>
    <comment ref="S249" authorId="1" shapeId="0" xr:uid="{20AE74AA-2334-469B-AC9D-361D58FF0BA4}">
      <text>
        <r>
          <rPr>
            <sz val="9"/>
            <color indexed="81"/>
            <rFont val="Tahoma"/>
            <family val="2"/>
          </rPr>
          <t>Mainly use "First year half fee" promotion</t>
        </r>
      </text>
    </comment>
    <comment ref="R250" authorId="1" shapeId="0" xr:uid="{D78E4571-950D-46F1-B93C-BA2A92831259}">
      <text>
        <r>
          <rPr>
            <sz val="9"/>
            <color indexed="81"/>
            <rFont val="Tahoma"/>
            <family val="2"/>
          </rPr>
          <t>There is a no fee offer</t>
        </r>
      </text>
    </comment>
    <comment ref="AL251" authorId="15" shapeId="0" xr:uid="{1A28A192-74E8-4F7D-B217-C704F4FC30B6}">
      <text>
        <t>[Threaded comment]
Your version of Excel allows you to read this threaded comment; however, any edits to it will get removed if the file is opened in a newer version of Excel. Learn more: https://go.microsoft.com/fwlink/?linkid=870924
Comment:
    rcp green bvl sim count not included anymore</t>
      </text>
    </comment>
    <comment ref="AM251" authorId="16" shapeId="0" xr:uid="{6A304D62-01B3-441D-A308-FD98F080AF7B}">
      <text>
        <t>[Threaded comment]
Your version of Excel allows you to read this threaded comment; however, any edits to it will get removed if the file is opened in a newer version of Excel. Learn more: https://go.microsoft.com/fwlink/?linkid=870924
Comment:
    rcp green bvl sim count not included anymore</t>
      </text>
    </comment>
    <comment ref="H269" authorId="17" shapeId="0" xr:uid="{BE43076E-598A-4EB1-9AA6-B53250C0204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Trademark removed</t>
      </text>
    </comment>
    <comment ref="N284" authorId="1" shapeId="0" xr:uid="{4989A850-85A2-4BD8-AD17-8160FFF8CE45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 additional fee</t>
        </r>
      </text>
    </comment>
    <comment ref="R284" authorId="1" shapeId="0" xr:uid="{95D4B43E-5BD0-4225-A9D0-871D2FDEF029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AL295" authorId="18" shapeId="0" xr:uid="{446B5A2E-65D2-493B-8555-FEF5330B7B6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RCP SAS Elite, did not include sim count
Reply:
    RCP SAS elite was formerly cell 6</t>
      </text>
    </comment>
    <comment ref="AM295" authorId="19" shapeId="0" xr:uid="{72FE0EE0-937D-49CF-BCE1-3BC53D6832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more RCP SAS Elite, did not include sim count
Reply:
    RCP SAS elite was formerly cell 6</t>
      </text>
    </comment>
    <comment ref="M328" authorId="1" shapeId="0" xr:uid="{5CDA7C07-A86C-4D71-B722-3FDD05E02C54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29" authorId="1" shapeId="0" xr:uid="{BA7CDA2D-3FC5-4E9C-AA8B-C92D13AE91D0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
</t>
        </r>
      </text>
    </comment>
    <comment ref="T329" authorId="1" shapeId="0" xr:uid="{6EBD722C-B9A5-42B8-81A9-72D4DC21C15D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30" authorId="1" shapeId="0" xr:uid="{E5EB5FFD-EA17-4EB4-B6BB-1E1BABCCA0C5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31" authorId="1" shapeId="0" xr:uid="{9973B651-8D67-4543-B7F7-758C63894E87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T331" authorId="1" shapeId="0" xr:uid="{D7D7D35E-FA9A-41AB-8360-623C2560343F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32" authorId="1" shapeId="0" xr:uid="{5AAC0260-1C38-4F32-A0C3-66AB02CBB4E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33" authorId="1" shapeId="0" xr:uid="{593289FA-E802-4198-8646-CA149A9A6C21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34" authorId="1" shapeId="0" xr:uid="{A712FA6F-1EB8-493E-AF22-FB8F0905028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36" authorId="1" shapeId="0" xr:uid="{AE0926AC-B854-4D68-A90E-E5CA76956521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37" authorId="1" shapeId="0" xr:uid="{DAB0BB77-527A-4003-9C30-CA441240731D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
</t>
        </r>
      </text>
    </comment>
    <comment ref="T337" authorId="1" shapeId="0" xr:uid="{C5B18923-5823-4133-90EC-3E1C3A9AEA0C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38" authorId="1" shapeId="0" xr:uid="{361F3757-4813-4D15-A530-A5B50D64BD2D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M339" authorId="1" shapeId="0" xr:uid="{68B6B556-DF0A-4807-8ABB-8511BD6E506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Membership rewards</t>
        </r>
      </text>
    </comment>
    <comment ref="T339" authorId="1" shapeId="0" xr:uid="{E2E5BE23-F76B-41E3-B74B-6A3B038D31FB}">
      <text>
        <r>
          <rPr>
            <b/>
            <sz val="9"/>
            <color indexed="81"/>
            <rFont val="Tahoma"/>
            <family val="2"/>
          </rPr>
          <t>Hanna Hoorfar
Few</t>
        </r>
      </text>
    </comment>
    <comment ref="M340" authorId="1" shapeId="0" xr:uid="{11098296-8026-47F1-A80A-06152ED558F0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41" authorId="1" shapeId="0" xr:uid="{531CE46F-511C-4153-90CF-5772E2474289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  <comment ref="M342" authorId="1" shapeId="0" xr:uid="{2B748F6B-1890-469E-8B74-81B0A31B5370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Miles &amp; More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tc={6E96FCFF-F306-499D-B04D-76DD61043AC7}</author>
  </authors>
  <commentList>
    <comment ref="I2" authorId="0" shapeId="0" xr:uid="{6E96FCFF-F306-499D-B04D-76DD6104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<sst xmlns="http://schemas.openxmlformats.org/spreadsheetml/2006/main" count="10478" uniqueCount="2261">
  <si>
    <t>Country</t>
  </si>
  <si>
    <t>Language</t>
  </si>
  <si>
    <t>FileExt</t>
  </si>
  <si>
    <t>Australia</t>
  </si>
  <si>
    <t>Canada</t>
  </si>
  <si>
    <t>Canada English</t>
  </si>
  <si>
    <t>Canada French</t>
  </si>
  <si>
    <t>Italy</t>
  </si>
  <si>
    <t>Japan</t>
  </si>
  <si>
    <t>UK</t>
  </si>
  <si>
    <t>Mexico</t>
  </si>
  <si>
    <t>Argentina</t>
  </si>
  <si>
    <t>Finland</t>
  </si>
  <si>
    <t>France</t>
  </si>
  <si>
    <t>Germany</t>
  </si>
  <si>
    <t>Hong Kong</t>
  </si>
  <si>
    <t>Hong Kong English</t>
  </si>
  <si>
    <t>Hong Kong Chinese</t>
  </si>
  <si>
    <t>IDC</t>
  </si>
  <si>
    <t>IDC English</t>
  </si>
  <si>
    <t>IDC Spanish</t>
  </si>
  <si>
    <t>India</t>
  </si>
  <si>
    <t>Netherlands</t>
  </si>
  <si>
    <t>Singapore</t>
  </si>
  <si>
    <t>Spain</t>
  </si>
  <si>
    <t>Sweden</t>
  </si>
  <si>
    <t>Taiwan</t>
  </si>
  <si>
    <t>Thailand</t>
  </si>
  <si>
    <t>Thailand English</t>
  </si>
  <si>
    <t>Thailand Thai</t>
  </si>
  <si>
    <t>New Zealand</t>
  </si>
  <si>
    <t>Austria</t>
  </si>
  <si>
    <t>Belgium</t>
  </si>
  <si>
    <t>Belgium French</t>
  </si>
  <si>
    <t>Belgium Flemish</t>
  </si>
  <si>
    <t>ICC-IDC</t>
  </si>
  <si>
    <t>ICC-IECC</t>
  </si>
  <si>
    <t>Country_Language</t>
  </si>
  <si>
    <t>NA_Country_Code</t>
  </si>
  <si>
    <t>Cell Number</t>
  </si>
  <si>
    <t>Cell_Number</t>
  </si>
  <si>
    <t>Country Code</t>
  </si>
  <si>
    <t>COUNTRY_CODE</t>
  </si>
  <si>
    <t>Product Code</t>
  </si>
  <si>
    <t>Product_Code</t>
  </si>
  <si>
    <t>Member Since</t>
  </si>
  <si>
    <t>Member_Since</t>
  </si>
  <si>
    <t>Establishment Date</t>
  </si>
  <si>
    <t>Establishment_Date</t>
  </si>
  <si>
    <t>Tenure</t>
  </si>
  <si>
    <t>Language Preference Code</t>
  </si>
  <si>
    <t>Language_Preference_Code</t>
  </si>
  <si>
    <t>MYCA Indicator</t>
  </si>
  <si>
    <t>MYCA_Indicator</t>
  </si>
  <si>
    <t>Paperless Indicator</t>
  </si>
  <si>
    <t>Paperless_Indicator</t>
  </si>
  <si>
    <t>MR Member Id</t>
  </si>
  <si>
    <t>MR_Member_ID</t>
  </si>
  <si>
    <t>Card Product</t>
  </si>
  <si>
    <t>Card_Product</t>
  </si>
  <si>
    <t>External Card Number (Last 5 digits only)</t>
  </si>
  <si>
    <t>Account_number_last_5_digits</t>
  </si>
  <si>
    <t>Amex Customer Id</t>
  </si>
  <si>
    <t>Amex_Customer_ID</t>
  </si>
  <si>
    <t>Avg Overseas&amp;Domestic ROCs</t>
  </si>
  <si>
    <t>Avg_Overseas_Domestic_ROCs</t>
  </si>
  <si>
    <t>MR Points</t>
  </si>
  <si>
    <t>MR_Points</t>
  </si>
  <si>
    <t>Total Overseas&amp;Domestic Spend(Local Currency)</t>
  </si>
  <si>
    <t>Total Overseas&amp;Domestic Spend(USD)</t>
  </si>
  <si>
    <t>Unique Record Identifier (15 Digit)</t>
  </si>
  <si>
    <t>Postal Code</t>
  </si>
  <si>
    <t>Postal_Code</t>
  </si>
  <si>
    <t>Remove</t>
  </si>
  <si>
    <t>MR Flag</t>
  </si>
  <si>
    <t>MR_Flag</t>
  </si>
  <si>
    <t>MR Tier</t>
  </si>
  <si>
    <t>MR_Tier</t>
  </si>
  <si>
    <t>MR Link Type Code</t>
  </si>
  <si>
    <t>MR_Link_Type_Code</t>
  </si>
  <si>
    <t>Criteria Spend/ROCs</t>
  </si>
  <si>
    <t>Date of Birth</t>
  </si>
  <si>
    <t>Date_of_Birth</t>
  </si>
  <si>
    <t>Income</t>
  </si>
  <si>
    <t>Unique Record Identifier (7 Digit)</t>
  </si>
  <si>
    <t>Unique_Record_Identifier7</t>
  </si>
  <si>
    <t>Record Identifier</t>
  </si>
  <si>
    <t>Record_Identifier</t>
  </si>
  <si>
    <t>Gen Number</t>
  </si>
  <si>
    <t>Gen_Number</t>
  </si>
  <si>
    <t>TRADEMARKED_NAME_INSERTION</t>
  </si>
  <si>
    <t>AMEX_CARD_INSERTION</t>
  </si>
  <si>
    <t>MRB Segments</t>
  </si>
  <si>
    <t>MRB_Segments</t>
  </si>
  <si>
    <t>Account Number (Last 5 digits only)</t>
  </si>
  <si>
    <t>Criteria_Spend_ROCs</t>
  </si>
  <si>
    <t>Unique_Record_Identifier15</t>
  </si>
  <si>
    <t>OG_Field</t>
  </si>
  <si>
    <t>New_Fieldname</t>
  </si>
  <si>
    <t>Language_Code</t>
  </si>
  <si>
    <t>EN-GB</t>
  </si>
  <si>
    <t>FL</t>
  </si>
  <si>
    <t>FR-BE</t>
  </si>
  <si>
    <t>DE=AT</t>
  </si>
  <si>
    <t>EN-NZ</t>
  </si>
  <si>
    <t>TH</t>
  </si>
  <si>
    <t>EN-TH</t>
  </si>
  <si>
    <t>ZH-TW</t>
  </si>
  <si>
    <t>SV</t>
  </si>
  <si>
    <t>ES-ES</t>
  </si>
  <si>
    <t>EN-SG</t>
  </si>
  <si>
    <t>NL</t>
  </si>
  <si>
    <t>EN-IN</t>
  </si>
  <si>
    <t>ES-IDC</t>
  </si>
  <si>
    <t>EN-IDC</t>
  </si>
  <si>
    <t>ZH-HK</t>
  </si>
  <si>
    <t>EN-HK</t>
  </si>
  <si>
    <t>DE</t>
  </si>
  <si>
    <t>FR</t>
  </si>
  <si>
    <t>FI</t>
  </si>
  <si>
    <t>ES-AR</t>
  </si>
  <si>
    <t>ES</t>
  </si>
  <si>
    <t>JA</t>
  </si>
  <si>
    <t>IT</t>
  </si>
  <si>
    <t>FR-CA</t>
  </si>
  <si>
    <t>EN-CA</t>
  </si>
  <si>
    <t>EN-AU</t>
  </si>
  <si>
    <t>Gender Code</t>
  </si>
  <si>
    <t>Gender_Code</t>
  </si>
  <si>
    <t>Total_OD_Spend_USD</t>
  </si>
  <si>
    <t>Total_OD_Spend_Local_Currency</t>
  </si>
  <si>
    <t xml:space="preserve"> Type</t>
  </si>
  <si>
    <t>Product Type</t>
  </si>
  <si>
    <t xml:space="preserve">Product Color </t>
  </si>
  <si>
    <t>Card Name - First mention</t>
  </si>
  <si>
    <t>Card Name - All Other Mentions</t>
  </si>
  <si>
    <t>Q1 2022 Simulation #</t>
  </si>
  <si>
    <t>Q3 2021 Request ID</t>
  </si>
  <si>
    <t>LLFN or EID</t>
  </si>
  <si>
    <t>Cell</t>
  </si>
  <si>
    <t>REWARDS PROGRAM</t>
  </si>
  <si>
    <t>MR</t>
  </si>
  <si>
    <t>CO-B</t>
  </si>
  <si>
    <t>Cobrand Insert</t>
  </si>
  <si>
    <t>Cash-back</t>
  </si>
  <si>
    <t>Fee (Y/N)</t>
  </si>
  <si>
    <t>First year free</t>
  </si>
  <si>
    <t>Spend based fee waiver</t>
  </si>
  <si>
    <t>Q1 2022 AIF rebased</t>
  </si>
  <si>
    <t>Q1 2023 AIF rebased</t>
  </si>
  <si>
    <t>AIF difference Q1 2022-Q1 2021</t>
  </si>
  <si>
    <t xml:space="preserve">K=Key Prod
</t>
  </si>
  <si>
    <t xml:space="preserve">Q1 2023 Target Completes </t>
  </si>
  <si>
    <t>Expected Response Rate</t>
  </si>
  <si>
    <t>Needed Sample</t>
  </si>
  <si>
    <t>Sample Type</t>
  </si>
  <si>
    <t>From Pivot Tables</t>
  </si>
  <si>
    <t>S3 Insertion</t>
  </si>
  <si>
    <t>Premium-section card?</t>
  </si>
  <si>
    <t>Centurion, Platinum or Other</t>
  </si>
  <si>
    <t xml:space="preserve"> Q4 2017 Post Supppression Counts</t>
  </si>
  <si>
    <t xml:space="preserve"> Q1 2018 Post Supppression Counts</t>
  </si>
  <si>
    <t>Q1 2018 Needed Sample</t>
  </si>
  <si>
    <t xml:space="preserve">Q1 2018 Target Completes </t>
  </si>
  <si>
    <t>Q1 2021 simulations</t>
  </si>
  <si>
    <t>Q1 2022 simulations</t>
  </si>
  <si>
    <t>Q1 2023 simulations</t>
  </si>
  <si>
    <t>Subject Line Insertion</t>
  </si>
  <si>
    <t>CV_REPORTING_NAME FROM Callie</t>
  </si>
  <si>
    <t>Product Addition/Change in 2023</t>
  </si>
  <si>
    <t>U</t>
  </si>
  <si>
    <t>V</t>
  </si>
  <si>
    <t>W</t>
  </si>
  <si>
    <t>Y</t>
  </si>
  <si>
    <t>Z</t>
  </si>
  <si>
    <t>AA</t>
  </si>
  <si>
    <t>CARD CLASS</t>
  </si>
  <si>
    <t>AUSTRALIA</t>
  </si>
  <si>
    <t>Consumer</t>
  </si>
  <si>
    <t xml:space="preserve">RCP </t>
  </si>
  <si>
    <t>CENTURION</t>
  </si>
  <si>
    <t>The American Express Centurion Card</t>
  </si>
  <si>
    <t>Centurion Card</t>
  </si>
  <si>
    <t>145988-4357628</t>
  </si>
  <si>
    <t>AUS_ICSS_MVI_MARKETING_00_28Sep2021_138704</t>
  </si>
  <si>
    <t>01</t>
  </si>
  <si>
    <t>N</t>
  </si>
  <si>
    <t>K</t>
  </si>
  <si>
    <t>1937</t>
  </si>
  <si>
    <t>American Express Centurion Card</t>
  </si>
  <si>
    <t>RCP CENTURION</t>
  </si>
  <si>
    <t>PLATINUM</t>
  </si>
  <si>
    <t xml:space="preserve">The American Express Platinum Card </t>
  </si>
  <si>
    <t xml:space="preserve">American Express Platinum Card </t>
  </si>
  <si>
    <t>02</t>
  </si>
  <si>
    <t xml:space="preserve"> </t>
  </si>
  <si>
    <t>REP</t>
  </si>
  <si>
    <t>RCP -PLATINUM</t>
  </si>
  <si>
    <t>4458</t>
  </si>
  <si>
    <t>American Express Platinum Card</t>
  </si>
  <si>
    <t>RCP PLATINUM</t>
  </si>
  <si>
    <t>GOLD</t>
  </si>
  <si>
    <t>The American Express Gold Card</t>
  </si>
  <si>
    <t>American Express Gold Card</t>
  </si>
  <si>
    <t>03</t>
  </si>
  <si>
    <t>RCP -GOLD</t>
  </si>
  <si>
    <t>OTHER</t>
  </si>
  <si>
    <t>8880</t>
  </si>
  <si>
    <t>RCP GOLD</t>
  </si>
  <si>
    <t>GREEN</t>
  </si>
  <si>
    <t>The American Express Green Card</t>
  </si>
  <si>
    <t>American Express Green Card</t>
  </si>
  <si>
    <t>04</t>
  </si>
  <si>
    <t xml:space="preserve">Y </t>
  </si>
  <si>
    <t>RCP -GREEN</t>
  </si>
  <si>
    <t>4662</t>
  </si>
  <si>
    <t>RCP GREEN</t>
  </si>
  <si>
    <t>REWARDS ADVANTAGE</t>
  </si>
  <si>
    <t xml:space="preserve">The American Express Rewards Advantage Card </t>
  </si>
  <si>
    <t xml:space="preserve">American Express Rewards Advantage Card </t>
  </si>
  <si>
    <t>05</t>
  </si>
  <si>
    <t>RCP -REWARDS ADVANTAGE</t>
  </si>
  <si>
    <t>2237</t>
  </si>
  <si>
    <t>American Express Rewards Advantage Card</t>
  </si>
  <si>
    <t>RCP REWARDS ADVANTAGE</t>
  </si>
  <si>
    <t>GRCC</t>
  </si>
  <si>
    <t>AFFINITY PLATINUM EDGE</t>
  </si>
  <si>
    <t>The American Express® Platinum Edge Credit Card</t>
  </si>
  <si>
    <t>Platinum Edge Credit Card</t>
  </si>
  <si>
    <t>06</t>
  </si>
  <si>
    <t>GRCC-AFFINITY EDGE</t>
  </si>
  <si>
    <t>3876</t>
  </si>
  <si>
    <t>American Express Platinum Edge Credit Card</t>
  </si>
  <si>
    <t>GRCC AFFINITY PLATINUM EDGE</t>
  </si>
  <si>
    <t>AFFINITY GOLD PREMIUM/AFFINITY GENERIC/AFFINITY GOLD STANDARD</t>
  </si>
  <si>
    <t>The American Express® Gold Credit Card</t>
  </si>
  <si>
    <t>Gold Credit Card</t>
  </si>
  <si>
    <t>07</t>
  </si>
  <si>
    <t>GRCC-AFFINITY DIST</t>
  </si>
  <si>
    <t>23737</t>
  </si>
  <si>
    <t>American Express Gold Credit Card</t>
  </si>
  <si>
    <t>GRCC AFFINITY GOLD PREMIUM/AFFINITY GENERIC</t>
  </si>
  <si>
    <t>AFFINITY PLATINUM</t>
  </si>
  <si>
    <t>The American Express® Platinum Reserve Credit Card</t>
  </si>
  <si>
    <t>Platinum Reserve Credit Card</t>
  </si>
  <si>
    <t>08</t>
  </si>
  <si>
    <t>GRCC-AFFINITY PLATINUM</t>
  </si>
  <si>
    <t>4021</t>
  </si>
  <si>
    <t>American Express Platinum Reserve Credit Card</t>
  </si>
  <si>
    <t>GRCC AFFINITY PLATINUM</t>
  </si>
  <si>
    <t>BLUE</t>
  </si>
  <si>
    <t>The American Express® Blue Credit Card</t>
  </si>
  <si>
    <t>American Express Blue Credit Card</t>
  </si>
  <si>
    <t>09</t>
  </si>
  <si>
    <t>GRCC-BLUE</t>
  </si>
  <si>
    <t>2798</t>
  </si>
  <si>
    <t>GRCC BLUE</t>
  </si>
  <si>
    <t>DAVID JONES GPC</t>
  </si>
  <si>
    <t>David Jones American Express Card</t>
  </si>
  <si>
    <t>10</t>
  </si>
  <si>
    <t>David Jones</t>
  </si>
  <si>
    <t>GRCC-DAVID JONES GPC</t>
  </si>
  <si>
    <t>The David Jones American Express Card</t>
  </si>
  <si>
    <t>28509</t>
  </si>
  <si>
    <t>GRCC DAVID JONES GPC</t>
  </si>
  <si>
    <t>11</t>
  </si>
  <si>
    <t>GRCC-PLATINUM</t>
  </si>
  <si>
    <t>4126</t>
  </si>
  <si>
    <t>GRCC PLATINUM</t>
  </si>
  <si>
    <t>QANTAS PREMIUM</t>
  </si>
  <si>
    <t>The Qantas American Express Premium Card</t>
  </si>
  <si>
    <t>12</t>
  </si>
  <si>
    <t>Qantas Airways</t>
  </si>
  <si>
    <t>GRCC-QANTAS PREMIUM</t>
  </si>
  <si>
    <t>6085</t>
  </si>
  <si>
    <t>Qantas American Express Premium Card</t>
  </si>
  <si>
    <t>GRCC QANTAS PREMIUM</t>
  </si>
  <si>
    <t>QANTAS ULTIMATE</t>
  </si>
  <si>
    <t>The Qantas American Express Ultimate Card</t>
  </si>
  <si>
    <t>13</t>
  </si>
  <si>
    <t>GRCC-QANTAS ULTIMATE</t>
  </si>
  <si>
    <t>4711</t>
  </si>
  <si>
    <t>Qantas American Express Ultimate Card</t>
  </si>
  <si>
    <t>GRCC QANTAS ULTIMATE</t>
  </si>
  <si>
    <t>PLATINUM RWRDS MAXIMIZER</t>
  </si>
  <si>
    <t>14</t>
  </si>
  <si>
    <t>GRCC-PLATINUM RWRDS MAXIMIZER</t>
  </si>
  <si>
    <t>963</t>
  </si>
  <si>
    <t>GRCC PLATINUM RWRDS MAXIMIZER</t>
  </si>
  <si>
    <t>PLATINUM EDGE/PLATINUM EDGE TC</t>
  </si>
  <si>
    <t>15</t>
  </si>
  <si>
    <t>GRCC-PLATINUM EDGE</t>
  </si>
  <si>
    <t>13641</t>
  </si>
  <si>
    <t>GRCC PLATINUM EDGE</t>
  </si>
  <si>
    <t>PLATINUM REWARDS</t>
  </si>
  <si>
    <t xml:space="preserve">The American Express® Platinum Rewards Credit Card </t>
  </si>
  <si>
    <t xml:space="preserve">Platinum Rewards Credit Card </t>
  </si>
  <si>
    <t>16</t>
  </si>
  <si>
    <t>GRCC-PLATINUM REWARDS</t>
  </si>
  <si>
    <t>5819</t>
  </si>
  <si>
    <t>American Express Platinum Rewards Credit Card</t>
  </si>
  <si>
    <t>GRCC PLATINUM REWARDS</t>
  </si>
  <si>
    <t>QANTAS DISCOVERY 1 FOR 1</t>
  </si>
  <si>
    <t>The Qantas American Express Discovery Card</t>
  </si>
  <si>
    <t>17</t>
  </si>
  <si>
    <t>GRCC-QANTAS DISCOVERY 1FOR1</t>
  </si>
  <si>
    <t>11734</t>
  </si>
  <si>
    <t>Qantas American Express Discovery Card</t>
  </si>
  <si>
    <t>GRCC QANTAS DISCOVERY 1 FOR 1</t>
  </si>
  <si>
    <t>VELOCITY PLATINUM</t>
  </si>
  <si>
    <t>The American Express Velocity Platinum Card</t>
  </si>
  <si>
    <t>American Express Velocity Platinum Card</t>
  </si>
  <si>
    <t>18</t>
  </si>
  <si>
    <t>Velocity</t>
  </si>
  <si>
    <t>GRCC-VELOCITY PLATINUM</t>
  </si>
  <si>
    <t>6209</t>
  </si>
  <si>
    <t>GRCC VELOCITY PLATINUM</t>
  </si>
  <si>
    <t>DAVID JONES PLATINUM</t>
  </si>
  <si>
    <t>David Jones American Express Platinum Card</t>
  </si>
  <si>
    <t>19</t>
  </si>
  <si>
    <t>GRCC-DAVID JONES PLATINUM</t>
  </si>
  <si>
    <t>The David Jones American Express Platinum Card</t>
  </si>
  <si>
    <t>6356</t>
  </si>
  <si>
    <t>GRCC DAVID JONES PLATINUM</t>
  </si>
  <si>
    <t>VELOCITY ESCAPE</t>
  </si>
  <si>
    <t>The American Express Velocity Escape Card</t>
  </si>
  <si>
    <t>American Express Velocity Escape Card</t>
  </si>
  <si>
    <t>20</t>
  </si>
  <si>
    <t>GRCC-VELOCITY ESCAPE</t>
  </si>
  <si>
    <t>4905</t>
  </si>
  <si>
    <t>GRCC VELOCITY ESCAPE</t>
  </si>
  <si>
    <t>ESSENTIAL</t>
  </si>
  <si>
    <t>American Express Essential® Credit Card</t>
  </si>
  <si>
    <t>American Express Essential Credit Card</t>
  </si>
  <si>
    <t>21</t>
  </si>
  <si>
    <t>The American Express Essential® Credit Card</t>
  </si>
  <si>
    <t>3454</t>
  </si>
  <si>
    <t>GRCC ESSENTIAL</t>
  </si>
  <si>
    <t>QANTAS DISCOVERY</t>
  </si>
  <si>
    <t>22</t>
  </si>
  <si>
    <t>1943</t>
  </si>
  <si>
    <t>GRCC QANTAS DISCOVERY</t>
  </si>
  <si>
    <t>EXPLORER</t>
  </si>
  <si>
    <t>American Express Explorer® Credit Card</t>
  </si>
  <si>
    <t>American Express Explorer Credit Card</t>
  </si>
  <si>
    <t>23</t>
  </si>
  <si>
    <t>an American Express Explorer® Credit Card</t>
  </si>
  <si>
    <t>1620</t>
  </si>
  <si>
    <t>GRCC EXPLORER</t>
  </si>
  <si>
    <t>Elevate Premium</t>
  </si>
  <si>
    <t>American Express® Elevate Premium Credit Card</t>
  </si>
  <si>
    <t>American Express Elevate Premium Credit Card</t>
  </si>
  <si>
    <t>24</t>
  </si>
  <si>
    <t>an American Express® Elevate Premium Credit Card</t>
  </si>
  <si>
    <t>GRCC ELEVATE PREMIUM</t>
  </si>
  <si>
    <t>Elevate</t>
  </si>
  <si>
    <t>American Express® Elevate Credit Card</t>
  </si>
  <si>
    <t>American Express Elevate Credit Card</t>
  </si>
  <si>
    <t>25</t>
  </si>
  <si>
    <t>an American Express® Elevate Credit Card</t>
  </si>
  <si>
    <t>GRCC ELEVATE</t>
  </si>
  <si>
    <t/>
  </si>
  <si>
    <t>CANADA</t>
  </si>
  <si>
    <t>CANADA-English (85%)</t>
  </si>
  <si>
    <t>Centurion® Card from American Express</t>
  </si>
  <si>
    <t>145990-4368990</t>
  </si>
  <si>
    <t>CAN_ICSS_MVI_MARKETING_00_28Sep2021_138775</t>
  </si>
  <si>
    <t>a Centurion® Card from American Express</t>
  </si>
  <si>
    <t>Centurion Card from American Express</t>
  </si>
  <si>
    <t>The Platinum Card® from American Express®</t>
  </si>
  <si>
    <t xml:space="preserve">Platinum Card </t>
  </si>
  <si>
    <t>Platinum Card from American Express</t>
  </si>
  <si>
    <t>GOLD REWARDS BB</t>
  </si>
  <si>
    <t>The American Express® Gold Rewards Card  </t>
  </si>
  <si>
    <t>Gold Rewards Card  </t>
  </si>
  <si>
    <t>American Express Gold Rewards Card</t>
  </si>
  <si>
    <t>Personal</t>
  </si>
  <si>
    <t>American Express® Card</t>
  </si>
  <si>
    <t>American Express Card</t>
  </si>
  <si>
    <t>an American Express® Card</t>
  </si>
  <si>
    <t>RCP PERSONAL</t>
  </si>
  <si>
    <t>AIRMILES BLUE</t>
  </si>
  <si>
    <t>American Express® AIR MILES® Credit Card</t>
  </si>
  <si>
    <t>American Express AIR MILES Credit Card</t>
  </si>
  <si>
    <t>AIR MILES®</t>
  </si>
  <si>
    <t xml:space="preserve">N </t>
  </si>
  <si>
    <t>GRCC-AIRMILES BLUE</t>
  </si>
  <si>
    <t>an American Express® AIR MILES® Credit Card</t>
  </si>
  <si>
    <t>GRCC AIRMILES BLUE</t>
  </si>
  <si>
    <t>AIRMILES PLATINUM</t>
  </si>
  <si>
    <t>American Express® AIR MILES® Platinum Credit Card</t>
  </si>
  <si>
    <t>American Express AIR MILES Platinum Card</t>
  </si>
  <si>
    <t>GRCC-AIRMILES PLATINUM</t>
  </si>
  <si>
    <t>an American Express® AIR MILES® Platinum Credit Card</t>
  </si>
  <si>
    <t>American Express AIR MILES Platinum Credit Card</t>
  </si>
  <si>
    <t>GRCC AIRMILES PLATINUM</t>
  </si>
  <si>
    <t>BLUE SKY</t>
  </si>
  <si>
    <t>Blue Sky™ Credit Card from American Express®</t>
  </si>
  <si>
    <t xml:space="preserve">American Express Blue Sky Credit Card </t>
  </si>
  <si>
    <t>GRCC-BLUE SKY</t>
  </si>
  <si>
    <t>a Blue Sky™ Credit Card from American Express®</t>
  </si>
  <si>
    <t>Blue Sky Credit Card from American Express</t>
  </si>
  <si>
    <t>GRCC BLUE SKY</t>
  </si>
  <si>
    <t xml:space="preserve">GRCC </t>
  </si>
  <si>
    <t>STARWOOD</t>
  </si>
  <si>
    <r>
      <t>Marriott Bonvoy</t>
    </r>
    <r>
      <rPr>
        <b/>
        <vertAlign val="superscript"/>
        <sz val="10"/>
        <rFont val="Arial"/>
        <family val="2"/>
      </rPr>
      <t>™</t>
    </r>
    <r>
      <rPr>
        <b/>
        <sz val="10"/>
        <rFont val="Arial"/>
        <family val="2"/>
      </rPr>
      <t xml:space="preserve"> American Express® Card</t>
    </r>
  </si>
  <si>
    <t>Marriott Bonvoy American Express Card</t>
  </si>
  <si>
    <t>Marriott Bonvoy™</t>
  </si>
  <si>
    <t>GRCC-STARWOOD</t>
  </si>
  <si>
    <r>
      <t>The Marriott Bonvoy</t>
    </r>
    <r>
      <rPr>
        <vertAlign val="superscript"/>
        <sz val="10"/>
        <rFont val="Arial"/>
        <family val="2"/>
      </rPr>
      <t>™</t>
    </r>
    <r>
      <rPr>
        <sz val="10"/>
        <rFont val="Arial"/>
        <family val="2"/>
      </rPr>
      <t xml:space="preserve"> American Express® Card</t>
    </r>
  </si>
  <si>
    <t>GRCC STARWOOD</t>
  </si>
  <si>
    <t>Green</t>
  </si>
  <si>
    <t>American Express® Green Card</t>
  </si>
  <si>
    <t>GRCC-CHOICE</t>
  </si>
  <si>
    <t>an American Express® Green Card</t>
  </si>
  <si>
    <t>GRCC GREEN</t>
  </si>
  <si>
    <t xml:space="preserve">Simply Cash </t>
  </si>
  <si>
    <t xml:space="preserve">The SimplyCash™ Card from American Express       </t>
  </si>
  <si>
    <t xml:space="preserve">SimplyCash Card from American Express       </t>
  </si>
  <si>
    <t>GRCC-SIMPLYCASH</t>
  </si>
  <si>
    <t>SimplyCash Card from American Express</t>
  </si>
  <si>
    <t>GRCC Simply Cash (Migrated from Costco)</t>
  </si>
  <si>
    <t xml:space="preserve">Simply Cash Preferred </t>
  </si>
  <si>
    <t>SimplyCashTM Preferred Card from American Express</t>
  </si>
  <si>
    <t>a SimplyCashTM Preferred Card from American Express</t>
  </si>
  <si>
    <t>SimplyCash Preferred Card from American Express</t>
  </si>
  <si>
    <t>GRCC Simply Cash Preferred</t>
  </si>
  <si>
    <t>AIRMILES RESERVE</t>
  </si>
  <si>
    <t>American Express® AIR MILES®* Reserve Credit Card</t>
  </si>
  <si>
    <t> AIR MILES Reserve</t>
  </si>
  <si>
    <t>an American Express® AIR MILES®* Reserve Credit Card</t>
  </si>
  <si>
    <t>American Express AIR MILES Reserve Credit Card</t>
  </si>
  <si>
    <t>GRCC AIRMILES RESERVE</t>
  </si>
  <si>
    <t>COBALT</t>
  </si>
  <si>
    <r>
      <t>American Express Cobalt</t>
    </r>
    <r>
      <rPr>
        <b/>
        <vertAlign val="superscript"/>
        <sz val="10"/>
        <rFont val="Arial"/>
        <family val="2"/>
      </rPr>
      <t>TM</t>
    </r>
    <r>
      <rPr>
        <b/>
        <sz val="10"/>
        <rFont val="Arial"/>
        <family val="2"/>
      </rPr>
      <t xml:space="preserve"> Card</t>
    </r>
  </si>
  <si>
    <t>Cobalt Card</t>
  </si>
  <si>
    <r>
      <t>an American Express Cobalt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Card</t>
    </r>
  </si>
  <si>
    <t>American Express Cobalt Card</t>
  </si>
  <si>
    <t>GRCC COBALT</t>
  </si>
  <si>
    <r>
      <t>American Express Essential</t>
    </r>
    <r>
      <rPr>
        <b/>
        <vertAlign val="superscript"/>
        <sz val="10"/>
        <rFont val="Arial"/>
        <family val="2"/>
      </rPr>
      <t>TM</t>
    </r>
    <r>
      <rPr>
        <b/>
        <sz val="10"/>
        <rFont val="Arial"/>
        <family val="2"/>
      </rPr>
      <t xml:space="preserve"> Credit Card</t>
    </r>
  </si>
  <si>
    <t>Essential Credit Card</t>
  </si>
  <si>
    <r>
      <t>an American Express Essential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Credit Card</t>
    </r>
  </si>
  <si>
    <t xml:space="preserve">AC PREMIUM </t>
  </si>
  <si>
    <t>American Express® Aeroplan®* Reserve Card</t>
  </si>
  <si>
    <t>American Express Aeroplan Reserve Card</t>
  </si>
  <si>
    <t>Aeroplan®</t>
  </si>
  <si>
    <t>an American Express® Aeroplan®* Reserve  Card</t>
  </si>
  <si>
    <t>AC PREMIUM</t>
  </si>
  <si>
    <t>RCP</t>
  </si>
  <si>
    <t>AC CORE</t>
  </si>
  <si>
    <t>American Express® Aeroplan®* Card</t>
  </si>
  <si>
    <t>American Express Aeroplan Card</t>
  </si>
  <si>
    <t>an American Express® Aeroplan®* Card</t>
  </si>
  <si>
    <t>AC PREMIUM BB</t>
  </si>
  <si>
    <t>Gold Rewards</t>
  </si>
  <si>
    <t>American Express Gold Rewards Card  </t>
  </si>
  <si>
    <t>GRCC GOLD REWARDS</t>
  </si>
  <si>
    <t>CANADA-French (15%)</t>
  </si>
  <si>
    <t>Carte Centurion d'American Express</t>
  </si>
  <si>
    <t>Carte Centurion</t>
  </si>
  <si>
    <t>146387-4381354</t>
  </si>
  <si>
    <t>CAN_ICSS_MVI_MARKETING_00_28Sep2021_138776</t>
  </si>
  <si>
    <t>d'une Carte Centurion d'American Express</t>
  </si>
  <si>
    <r>
      <t>La Carte de Platine</t>
    </r>
    <r>
      <rPr>
        <b/>
        <vertAlign val="superscript"/>
        <sz val="10"/>
        <rFont val="Arial"/>
        <family val="2"/>
      </rPr>
      <t>MD</t>
    </r>
  </si>
  <si>
    <t>Carte de Platine</t>
  </si>
  <si>
    <r>
      <t>de La Carte de Platine</t>
    </r>
    <r>
      <rPr>
        <vertAlign val="superscript"/>
        <sz val="10"/>
        <rFont val="Arial"/>
        <family val="2"/>
      </rPr>
      <t>MD</t>
    </r>
  </si>
  <si>
    <t>Carte Or avec primes American Express(MD)</t>
  </si>
  <si>
    <t xml:space="preserve">Carte Or avec primes </t>
  </si>
  <si>
    <t>d'une Carte Or avec primes American Express(MD)</t>
  </si>
  <si>
    <t>Carte Or avec primes American Express</t>
  </si>
  <si>
    <t>Carte American Express(MD)</t>
  </si>
  <si>
    <t>Carte American Express</t>
  </si>
  <si>
    <t>d'une Carte American Express(MD)</t>
  </si>
  <si>
    <t>Carte de crédit AIR MILES(md*) American Express(MD)</t>
  </si>
  <si>
    <t>Carte de crédit AIR MILES American Express</t>
  </si>
  <si>
    <t>d'une Carte de crédit AIR MILES(md*) American Express(MD)</t>
  </si>
  <si>
    <t>Carte de crédit de Platine AIR MILES(md*) American Express(MD)</t>
  </si>
  <si>
    <t>Carte de crédit de Platine AIR MILES American Express</t>
  </si>
  <si>
    <t>d'une Carte de crédit de Platine AIR MILES(md*) American Express(MD)</t>
  </si>
  <si>
    <t>Carte de crédit Azur(MC) d'American Express(MD)</t>
  </si>
  <si>
    <t>Carte de crédit Azur d'American Express</t>
  </si>
  <si>
    <t>d'une Carte de crédit Azur(MC) d'American Express(MD)</t>
  </si>
  <si>
    <r>
      <t>Carte Marriott Bonvoy</t>
    </r>
    <r>
      <rPr>
        <b/>
        <vertAlign val="superscript"/>
        <sz val="10"/>
        <rFont val="Arial"/>
        <family val="2"/>
      </rPr>
      <t>MC</t>
    </r>
    <r>
      <rPr>
        <b/>
        <sz val="10"/>
        <rFont val="Arial"/>
        <family val="2"/>
      </rPr>
      <t xml:space="preserve"> American Express</t>
    </r>
    <r>
      <rPr>
        <b/>
        <vertAlign val="superscript"/>
        <sz val="10"/>
        <rFont val="Arial"/>
        <family val="2"/>
      </rPr>
      <t>MD</t>
    </r>
  </si>
  <si>
    <t>Carte Marriott Bonvoy American Express</t>
  </si>
  <si>
    <r>
      <t>Marriott Bonvoy</t>
    </r>
    <r>
      <rPr>
        <b/>
        <vertAlign val="superscript"/>
        <sz val="10"/>
        <rFont val="Arial"/>
        <family val="2"/>
      </rPr>
      <t>MC</t>
    </r>
  </si>
  <si>
    <r>
      <t>d'une Carte Marriott Bonvoy</t>
    </r>
    <r>
      <rPr>
        <vertAlign val="superscript"/>
        <sz val="10"/>
        <rFont val="Arial"/>
        <family val="2"/>
      </rPr>
      <t>MC</t>
    </r>
    <r>
      <rPr>
        <sz val="10"/>
        <rFont val="Arial"/>
        <family val="2"/>
      </rPr>
      <t xml:space="preserve"> American Express</t>
    </r>
    <r>
      <rPr>
        <vertAlign val="superscript"/>
        <sz val="10"/>
        <rFont val="Arial"/>
        <family val="2"/>
      </rPr>
      <t>MD</t>
    </r>
  </si>
  <si>
    <r>
      <t>Carte Verte American Express</t>
    </r>
    <r>
      <rPr>
        <b/>
        <vertAlign val="superscript"/>
        <sz val="10"/>
        <rFont val="Arial"/>
        <family val="2"/>
      </rPr>
      <t>MD</t>
    </r>
  </si>
  <si>
    <t>Carte Verte American Express</t>
  </si>
  <si>
    <r>
      <t>d'une Carte Verte American Express</t>
    </r>
    <r>
      <rPr>
        <vertAlign val="superscript"/>
        <sz val="10"/>
        <rFont val="Arial"/>
        <family val="2"/>
      </rPr>
      <t>MD</t>
    </r>
  </si>
  <si>
    <r>
      <t>Carte RemiseSimple</t>
    </r>
    <r>
      <rPr>
        <b/>
        <vertAlign val="superscript"/>
        <sz val="10"/>
        <rFont val="Arial"/>
        <family val="2"/>
      </rPr>
      <t>mc</t>
    </r>
    <r>
      <rPr>
        <b/>
        <sz val="10"/>
        <rFont val="Arial"/>
        <family val="2"/>
      </rPr>
      <t xml:space="preserve"> D’American Express</t>
    </r>
  </si>
  <si>
    <t>Carte RemiseSimple D’American Express</t>
  </si>
  <si>
    <r>
      <t>d'une Carte RemiseSimple</t>
    </r>
    <r>
      <rPr>
        <vertAlign val="superscript"/>
        <sz val="10"/>
        <rFont val="Arial"/>
        <family val="2"/>
      </rPr>
      <t>mc</t>
    </r>
    <r>
      <rPr>
        <sz val="10"/>
        <rFont val="Arial"/>
        <family val="2"/>
      </rPr>
      <t xml:space="preserve"> D’American Express</t>
    </r>
  </si>
  <si>
    <r>
      <t>Carte sélecte RemiseSimple</t>
    </r>
    <r>
      <rPr>
        <b/>
        <vertAlign val="superscript"/>
        <sz val="10"/>
        <color theme="1"/>
        <rFont val="Arial"/>
        <family val="2"/>
      </rPr>
      <t>MC</t>
    </r>
    <r>
      <rPr>
        <b/>
        <sz val="10"/>
        <color theme="1"/>
        <rFont val="Arial"/>
        <family val="2"/>
      </rPr>
      <t xml:space="preserve"> d’American Express</t>
    </r>
  </si>
  <si>
    <t>d'une Carte sélecte RemiseSimpleMC d’American Express</t>
  </si>
  <si>
    <t>Carte sélecte RemiseSimple d’American Express</t>
  </si>
  <si>
    <r>
      <t>Carte de crédit Prestige AIR MILESmd* American Express</t>
    </r>
    <r>
      <rPr>
        <b/>
        <vertAlign val="superscript"/>
        <sz val="10"/>
        <color theme="1"/>
        <rFont val="Arial"/>
        <family val="2"/>
      </rPr>
      <t>MD</t>
    </r>
  </si>
  <si>
    <t>Carte de crédit Prestige AIR MILES</t>
  </si>
  <si>
    <r>
      <t>d'une Carte de crédit Prestige AIR MILESmd* American Express</t>
    </r>
    <r>
      <rPr>
        <vertAlign val="superscript"/>
        <sz val="10"/>
        <color theme="1"/>
        <rFont val="Arial"/>
        <family val="2"/>
      </rPr>
      <t>MD</t>
    </r>
  </si>
  <si>
    <t>Carte de crédit Prestige AIR MILES American Express</t>
  </si>
  <si>
    <r>
      <t>Carte Cobalt</t>
    </r>
    <r>
      <rPr>
        <b/>
        <vertAlign val="superscript"/>
        <sz val="10"/>
        <color theme="1"/>
        <rFont val="Arial"/>
        <family val="2"/>
      </rPr>
      <t>MC</t>
    </r>
    <r>
      <rPr>
        <b/>
        <sz val="10"/>
        <color theme="1"/>
        <rFont val="Arial"/>
        <family val="2"/>
      </rPr>
      <t xml:space="preserve"> American Express</t>
    </r>
  </si>
  <si>
    <t>Carte Cobalt</t>
  </si>
  <si>
    <r>
      <t>d'une Carte Cobalt</t>
    </r>
    <r>
      <rPr>
        <vertAlign val="superscript"/>
        <sz val="10"/>
        <color theme="1"/>
        <rFont val="Arial"/>
        <family val="2"/>
      </rPr>
      <t>MC</t>
    </r>
    <r>
      <rPr>
        <sz val="10"/>
        <color theme="1"/>
        <rFont val="Arial"/>
        <family val="2"/>
      </rPr>
      <t xml:space="preserve"> American Express</t>
    </r>
  </si>
  <si>
    <t>Carte Cobalt American Express</t>
  </si>
  <si>
    <r>
      <t>Carte de crédit Essentielle</t>
    </r>
    <r>
      <rPr>
        <b/>
        <vertAlign val="superscript"/>
        <sz val="10"/>
        <color theme="1"/>
        <rFont val="Arial"/>
        <family val="2"/>
      </rPr>
      <t>MC</t>
    </r>
    <r>
      <rPr>
        <b/>
        <sz val="10"/>
        <color theme="1"/>
        <rFont val="Arial"/>
        <family val="2"/>
      </rPr>
      <t xml:space="preserve"> American Express</t>
    </r>
  </si>
  <si>
    <t>Carte de crédit Essentielle</t>
  </si>
  <si>
    <r>
      <t>d'une Carte de crédit Essentielle</t>
    </r>
    <r>
      <rPr>
        <vertAlign val="superscript"/>
        <sz val="10"/>
        <color theme="1"/>
        <rFont val="Arial"/>
        <family val="2"/>
      </rPr>
      <t>MC</t>
    </r>
    <r>
      <rPr>
        <sz val="10"/>
        <color theme="1"/>
        <rFont val="Arial"/>
        <family val="2"/>
      </rPr>
      <t xml:space="preserve"> American Express</t>
    </r>
  </si>
  <si>
    <t>Carte de crédit Essentielle American Express</t>
  </si>
  <si>
    <r>
      <t>Carte Prestige Aéroplan</t>
    </r>
    <r>
      <rPr>
        <b/>
        <vertAlign val="superscript"/>
        <sz val="10"/>
        <color theme="1"/>
        <rFont val="Arial"/>
        <family val="2"/>
      </rPr>
      <t>MD</t>
    </r>
    <r>
      <rPr>
        <b/>
        <sz val="10"/>
        <color theme="1"/>
        <rFont val="Arial"/>
        <family val="2"/>
      </rPr>
      <t>* American Express</t>
    </r>
    <r>
      <rPr>
        <b/>
        <vertAlign val="superscript"/>
        <sz val="10"/>
        <color theme="1"/>
        <rFont val="Arial"/>
        <family val="2"/>
      </rPr>
      <t>MD</t>
    </r>
  </si>
  <si>
    <t>Carte Prestige Aéroplan American Express</t>
  </si>
  <si>
    <r>
      <t>Aéroplan</t>
    </r>
    <r>
      <rPr>
        <b/>
        <vertAlign val="superscript"/>
        <sz val="10"/>
        <rFont val="Arial"/>
        <family val="2"/>
      </rPr>
      <t>MD</t>
    </r>
  </si>
  <si>
    <r>
      <t>d'une Carte Prestige Aéroplan</t>
    </r>
    <r>
      <rPr>
        <vertAlign val="superscript"/>
        <sz val="10"/>
        <color theme="1"/>
        <rFont val="Arial"/>
        <family val="2"/>
      </rPr>
      <t>MD</t>
    </r>
    <r>
      <rPr>
        <sz val="10"/>
        <color theme="1"/>
        <rFont val="Arial"/>
        <family val="2"/>
      </rPr>
      <t>* American Express</t>
    </r>
    <r>
      <rPr>
        <vertAlign val="superscript"/>
        <sz val="10"/>
        <color theme="1"/>
        <rFont val="Arial"/>
        <family val="2"/>
      </rPr>
      <t>MD</t>
    </r>
  </si>
  <si>
    <t>Carte Prestige Aéroplan American Express</t>
  </si>
  <si>
    <r>
      <t>Carte Aéroplan</t>
    </r>
    <r>
      <rPr>
        <b/>
        <vertAlign val="superscript"/>
        <sz val="10"/>
        <color theme="1"/>
        <rFont val="Arial"/>
        <family val="2"/>
      </rPr>
      <t>MD</t>
    </r>
    <r>
      <rPr>
        <b/>
        <sz val="10"/>
        <color theme="1"/>
        <rFont val="Arial"/>
        <family val="2"/>
      </rPr>
      <t>* American Express</t>
    </r>
    <r>
      <rPr>
        <b/>
        <vertAlign val="superscript"/>
        <sz val="10"/>
        <color theme="1"/>
        <rFont val="Arial"/>
        <family val="2"/>
      </rPr>
      <t>MD</t>
    </r>
  </si>
  <si>
    <t>Carte Aéroplan American Express</t>
  </si>
  <si>
    <r>
      <t>d'une Carte Aéroplan</t>
    </r>
    <r>
      <rPr>
        <vertAlign val="superscript"/>
        <sz val="10"/>
        <color theme="1"/>
        <rFont val="Arial"/>
        <family val="2"/>
      </rPr>
      <t>MD</t>
    </r>
    <r>
      <rPr>
        <sz val="10"/>
        <color theme="1"/>
        <rFont val="Arial"/>
        <family val="2"/>
      </rPr>
      <t>* American Express</t>
    </r>
    <r>
      <rPr>
        <vertAlign val="superscript"/>
        <sz val="10"/>
        <color theme="1"/>
        <rFont val="Arial"/>
        <family val="2"/>
      </rPr>
      <t>MD</t>
    </r>
  </si>
  <si>
    <t>ITALY</t>
  </si>
  <si>
    <t>Centurion American Express®</t>
  </si>
  <si>
    <t>Centurion American Express</t>
  </si>
  <si>
    <t>146003-4381947</t>
  </si>
  <si>
    <t>ITA_ICSS_MVI_MARKETING_00_28Sep2021_138787</t>
  </si>
  <si>
    <t>una Centurion American Express®</t>
  </si>
  <si>
    <t>Carta Platino American Express®</t>
  </si>
  <si>
    <t>Carta Platino American Express</t>
  </si>
  <si>
    <t>it depends on the Acquisition Offer</t>
  </si>
  <si>
    <t>una Carta Platino American Express®</t>
  </si>
  <si>
    <t>ALITALIA GOLD</t>
  </si>
  <si>
    <t>Carta Alitalia Oro American Express®</t>
  </si>
  <si>
    <t>Carta Alitalia Oro American Express</t>
  </si>
  <si>
    <t>Alitalia</t>
  </si>
  <si>
    <t>it could be, it depends on Acquisition Offer</t>
  </si>
  <si>
    <t>RCP -ALITALIA GOLD</t>
  </si>
  <si>
    <t>una Carta Alitalia Oro American Express®</t>
  </si>
  <si>
    <t>RCP ALITALIA GOLD</t>
  </si>
  <si>
    <t>ALITALIA GREEN</t>
  </si>
  <si>
    <t>Carta Alitalia Verde American Express®</t>
  </si>
  <si>
    <t>Carta Alitalia Verde American Express</t>
  </si>
  <si>
    <t>RCP -ALITALIA GREEN</t>
  </si>
  <si>
    <t>una Carta Alitalia Verde American Express®</t>
  </si>
  <si>
    <t>RCP ALITALIA GREEN</t>
  </si>
  <si>
    <t>Carta Essential American Express®</t>
  </si>
  <si>
    <t>Carta Essential American Express</t>
  </si>
  <si>
    <t>RCP -BLUE</t>
  </si>
  <si>
    <t>una Carta Essential American Express®</t>
  </si>
  <si>
    <t>RCP BLUE</t>
  </si>
  <si>
    <t>Carta Oro American Express®</t>
  </si>
  <si>
    <t>Carta Oro American Express</t>
  </si>
  <si>
    <t>una Carta Oro American Express®</t>
  </si>
  <si>
    <t>Carta Verde American Express®</t>
  </si>
  <si>
    <t>Carta Verde American Express</t>
  </si>
  <si>
    <t>una Carta Verde American Express®</t>
  </si>
  <si>
    <t>Carta Blu American Express®</t>
  </si>
  <si>
    <t>Blu American Express</t>
  </si>
  <si>
    <t>una Carta Blu American Express®</t>
  </si>
  <si>
    <t>Carta Blu American Express</t>
  </si>
  <si>
    <t>BLUE CASHBACK</t>
  </si>
  <si>
    <t>GRCC-BLUE CASHBACK</t>
  </si>
  <si>
    <t>GRCC BLUE CASHBACK</t>
  </si>
  <si>
    <t>Carta Gold Credit American Express®</t>
  </si>
  <si>
    <t>Carta Gold Credit American Express</t>
  </si>
  <si>
    <t>GRCC-GOLD</t>
  </si>
  <si>
    <t>una Carta Gold Credit American Express®</t>
  </si>
  <si>
    <t>GRCC GOLD</t>
  </si>
  <si>
    <t>ALITALIA PLATINUM</t>
  </si>
  <si>
    <t>Carta Alitalia Platino American Express®</t>
  </si>
  <si>
    <t>Carta Alitalia Platino American Express</t>
  </si>
  <si>
    <t>RCP -ALITALIA PLATINUM</t>
  </si>
  <si>
    <t>una Carta Alitalia Platino American Express®</t>
  </si>
  <si>
    <t>RCP ALITALIA PLATINUM</t>
  </si>
  <si>
    <t>EXPLORA</t>
  </si>
  <si>
    <t>Carta Explora American Express®</t>
  </si>
  <si>
    <t>Carta Explora American Express</t>
  </si>
  <si>
    <t>GRCC-EXPLORA FEE</t>
  </si>
  <si>
    <t>una Carta Explora American Express®</t>
  </si>
  <si>
    <t>GRCC EXPLORA (Fee and No Fee)</t>
  </si>
  <si>
    <t>ITALO GREEN</t>
  </si>
  <si>
    <t>Carta Italo American Express®</t>
  </si>
  <si>
    <t>Carta Italo American Express</t>
  </si>
  <si>
    <t>Italo NTV</t>
  </si>
  <si>
    <t>RCP -ITALO GREEN</t>
  </si>
  <si>
    <t>una Carta Italo American Express®</t>
  </si>
  <si>
    <t>RCP ITALO GREEN</t>
  </si>
  <si>
    <t>MEDIOLANUM GOLD</t>
  </si>
  <si>
    <t>Carta Oro Mediolanum American Express®</t>
  </si>
  <si>
    <t>Carta Oro Mediolanum American Express</t>
  </si>
  <si>
    <t>Mediolanum</t>
  </si>
  <si>
    <t>RCP -MEDIOLANUM GOLD</t>
  </si>
  <si>
    <t>una Carta Oro Mediolanum American Express®</t>
  </si>
  <si>
    <t>RCP MEDIOLANUM GOLD</t>
  </si>
  <si>
    <t>PAYBACK BLUE</t>
  </si>
  <si>
    <t>Carta PAYBACK American Express®</t>
  </si>
  <si>
    <t>Carta PAYBACK American Express</t>
  </si>
  <si>
    <t>Payback</t>
  </si>
  <si>
    <t>Free For Life</t>
  </si>
  <si>
    <t>RCP -PAYBACK BLUE</t>
  </si>
  <si>
    <t>una Carta PAYBACK American Express®</t>
  </si>
  <si>
    <t>RCP PAYBACK BLUE</t>
  </si>
  <si>
    <t>RCP ESSENTIAL</t>
  </si>
  <si>
    <t>JAPAN</t>
  </si>
  <si>
    <t>アメリカン・エキスプレス・センチュリオン・カード</t>
  </si>
  <si>
    <t>センチュリオン・カード</t>
  </si>
  <si>
    <t>146004-4371938</t>
  </si>
  <si>
    <t>JPN_ICSS_MVI_MARKETING_00_28Sep2021_138788</t>
  </si>
  <si>
    <t>[No subject line insertion]</t>
  </si>
  <si>
    <t>アメリカン・エキスプレス・プラチナ・カード</t>
  </si>
  <si>
    <t>ANA CLASSIC</t>
  </si>
  <si>
    <t>ANAアメリカン・エキスプレス・カード</t>
  </si>
  <si>
    <t>全日空</t>
  </si>
  <si>
    <t>RCP -ANA CLASSIC</t>
  </si>
  <si>
    <t>RCP ANA CLASSIC</t>
  </si>
  <si>
    <t>ANA GOLD</t>
  </si>
  <si>
    <t>ANAアメリカン・エキスプレス・ゴールド・カード</t>
  </si>
  <si>
    <t>RCP -ANA GOLD</t>
  </si>
  <si>
    <t>RCP ANA GOLD</t>
  </si>
  <si>
    <t>アメリカン・エキスプレス・ゴールド・カード</t>
  </si>
  <si>
    <t>アメリカン・エキスプレス・グリーン・カード（旧アメリカン・エキスプレス・カード）</t>
    <rPh sb="22" eb="23">
      <t>ｷｭｳ</t>
    </rPh>
    <phoneticPr fontId="0" type="noConversion"/>
  </si>
  <si>
    <t>アメリカン・エキスプレス・グリーン・カード</t>
  </si>
  <si>
    <t>DELTA GOLD</t>
  </si>
  <si>
    <t>デルタ スカイマイル アメリカン・エキスプレス・ゴールド・カード</t>
  </si>
  <si>
    <t>デルタ航空</t>
  </si>
  <si>
    <t>RCP -DELTA GOLD</t>
  </si>
  <si>
    <t>RCP DELTA GOLD</t>
  </si>
  <si>
    <t>SKY TRAVELLER CLASSIC</t>
  </si>
  <si>
    <t>アメリカン・エキスプレス・スカイ・トラベラー・カード</t>
  </si>
  <si>
    <t>RCP -SKY TRAVELER CLASSIC</t>
  </si>
  <si>
    <t>RCP SKY TRAVELLER CLASSIC</t>
  </si>
  <si>
    <t>ANA SFG</t>
  </si>
  <si>
    <t>ANAアメリカン・エキスプレス・スーパーフライヤーズ・ゴールド・カード</t>
  </si>
  <si>
    <t>RCP -ANA SFG</t>
  </si>
  <si>
    <t>RCP ANA SFG</t>
  </si>
  <si>
    <t>Marriott Bonvoy アメリカン・エキスプレス・プレミアム・カード（旧スターウッド プリファード ゲスト カード ）</t>
  </si>
  <si>
    <r>
      <t xml:space="preserve">Marriott Bonvoy </t>
    </r>
    <r>
      <rPr>
        <b/>
        <sz val="10.5"/>
        <rFont val="Yu Gothic"/>
        <family val="2"/>
      </rPr>
      <t>アメリカン・エキスプレス・プレミアム・カード</t>
    </r>
  </si>
  <si>
    <t>マリオット</t>
    <phoneticPr fontId="0"/>
  </si>
  <si>
    <t>RCP Marriott Premium</t>
  </si>
  <si>
    <t>ANA PREMIUM/ANA SF PREMIUM</t>
  </si>
  <si>
    <r>
      <t>ANA</t>
    </r>
    <r>
      <rPr>
        <b/>
        <sz val="10"/>
        <rFont val="ＭＳ ゴシック"/>
        <family val="3"/>
        <charset val="128"/>
      </rPr>
      <t>アメリカン・エキスプレス・プレミアム・カード</t>
    </r>
  </si>
  <si>
    <t>Y</t>
    <phoneticPr fontId="0"/>
  </si>
  <si>
    <t>全日空</t>
    <phoneticPr fontId="0"/>
  </si>
  <si>
    <t>N</t>
    <phoneticPr fontId="0"/>
  </si>
  <si>
    <r>
      <t>ANA</t>
    </r>
    <r>
      <rPr>
        <sz val="10"/>
        <rFont val="ＭＳ ゴシック"/>
        <family val="3"/>
        <charset val="128"/>
      </rPr>
      <t>アメリカン・エキスプレス・プレミアム・カード</t>
    </r>
  </si>
  <si>
    <t>RCP ANA PREMIUM</t>
  </si>
  <si>
    <t>STACIA</t>
  </si>
  <si>
    <t>ペルソナSTACIA アメリカン・エキスプレス・カード</t>
    <phoneticPr fontId="0"/>
  </si>
  <si>
    <t>阪急・阪神百貨店</t>
    <rPh sb="0" eb="2">
      <t>ハンキュウ</t>
    </rPh>
    <rPh sb="3" eb="5">
      <t>ハンシン</t>
    </rPh>
    <rPh sb="5" eb="7">
      <t>ヒャッカ</t>
    </rPh>
    <rPh sb="7" eb="8">
      <t>テン</t>
    </rPh>
    <phoneticPr fontId="0"/>
  </si>
  <si>
    <t>RCP STACIA</t>
  </si>
  <si>
    <t>Hilton Base</t>
  </si>
  <si>
    <r>
      <rPr>
        <b/>
        <sz val="10"/>
        <rFont val="游ゴシック"/>
        <family val="2"/>
        <charset val="128"/>
      </rPr>
      <t>ヒルトン・オナーズ</t>
    </r>
    <r>
      <rPr>
        <b/>
        <sz val="10"/>
        <rFont val="Arial"/>
        <family val="2"/>
      </rPr>
      <t xml:space="preserve"> </t>
    </r>
    <r>
      <rPr>
        <b/>
        <sz val="10"/>
        <rFont val="游ゴシック"/>
        <family val="2"/>
        <charset val="128"/>
      </rPr>
      <t>アメリカン・エキスプレス・カード</t>
    </r>
  </si>
  <si>
    <t>ヒルトン</t>
  </si>
  <si>
    <t>RCP HILTON BASE</t>
  </si>
  <si>
    <t>MEXICO</t>
  </si>
  <si>
    <t>The Centurion Card® American Express</t>
  </si>
  <si>
    <t>The Centurion Card</t>
  </si>
  <si>
    <t>146005-4370845</t>
  </si>
  <si>
    <t>MEX_ICSS_MVI_MARKETING_00_28Sep2021_138789</t>
  </si>
  <si>
    <t>Centurion Card American Express</t>
  </si>
  <si>
    <t>The Platinum Card® American Express</t>
  </si>
  <si>
    <t>The Platinum Card</t>
  </si>
  <si>
    <t>Platinum Card American Express</t>
  </si>
  <si>
    <t>AEROMEXICO GOLD</t>
  </si>
  <si>
    <t>The Gold Card® American Express Aeroméxico</t>
  </si>
  <si>
    <t>Gold Card American Express Aeroméxico</t>
  </si>
  <si>
    <t>Aeroméxico - Premier Points</t>
  </si>
  <si>
    <t>RCP -AEROMEXICO GOLD</t>
  </si>
  <si>
    <t>RCP AEROMEXICO GOLD</t>
  </si>
  <si>
    <t>AEROMEXICO GREEN</t>
  </si>
  <si>
    <t>La Tarjeta American Express® Aeroméxico</t>
  </si>
  <si>
    <t>Tarjeta American Express Aeroméxico</t>
  </si>
  <si>
    <t>RCP -AEROMEXICO GREEN</t>
  </si>
  <si>
    <t>La Tarjeta American Express Aeroméxico</t>
  </si>
  <si>
    <t>RCP AEROMEXICO GREEN</t>
  </si>
  <si>
    <t>AEROMEXICO PLATINUM</t>
  </si>
  <si>
    <t>The Platinum Card® American Express Aeroméxico</t>
  </si>
  <si>
    <t>Platinum Card American Express Aeroméxico</t>
  </si>
  <si>
    <t>RCP -AEROMEXICO PLATINUM</t>
  </si>
  <si>
    <t>RCP AEROMEXICO PLATINUM</t>
  </si>
  <si>
    <t>The Gold Card® American Express</t>
  </si>
  <si>
    <t>The Gold Card® - Amex Gold</t>
  </si>
  <si>
    <t>Gold Card American Express</t>
  </si>
  <si>
    <t>La Tarjeta American Express®</t>
  </si>
  <si>
    <t>La Tarjeta American Express</t>
  </si>
  <si>
    <t>GOLD (ELITE)</t>
  </si>
  <si>
    <t>The Gold Elite Credit Card American Express®</t>
  </si>
  <si>
    <t>Gold Elite Credit Card American Express</t>
  </si>
  <si>
    <t xml:space="preserve"> Gold Elite Credit Card American Express</t>
  </si>
  <si>
    <t>GRCC GOLD (ELITE)</t>
  </si>
  <si>
    <t>The Platinum Credit Card American Express®</t>
  </si>
  <si>
    <t>Platinum Credit Card American Express</t>
  </si>
  <si>
    <t>PLATINUM SKYPLUS</t>
  </si>
  <si>
    <t>The Platinum SKYPLUS Credit Card American Express®</t>
  </si>
  <si>
    <t>Platinum SKYPLUS Credit Card American Express</t>
  </si>
  <si>
    <t>GRCC-PLATINUM SKYPLUS</t>
  </si>
  <si>
    <t>The Platinum SKYPLUS® Credit Card American Express®</t>
  </si>
  <si>
    <t>GRCC PLATINUM SKYPLUS</t>
  </si>
  <si>
    <t>BASIC</t>
  </si>
  <si>
    <r>
      <t xml:space="preserve">La Tarjeta de Crédito </t>
    </r>
    <r>
      <rPr>
        <b/>
        <sz val="10"/>
        <color rgb="FFFF0000"/>
        <rFont val="Arial"/>
        <family val="2"/>
      </rPr>
      <t>Básica</t>
    </r>
    <r>
      <rPr>
        <b/>
        <sz val="10"/>
        <color rgb="FF000000"/>
        <rFont val="Arial"/>
        <family val="2"/>
      </rPr>
      <t xml:space="preserve"> American Express® </t>
    </r>
  </si>
  <si>
    <r>
      <t xml:space="preserve">La Tarjeta de Crédito </t>
    </r>
    <r>
      <rPr>
        <b/>
        <sz val="10"/>
        <color rgb="FFFF0000"/>
        <rFont val="Arial"/>
        <family val="2"/>
      </rPr>
      <t>Básica</t>
    </r>
    <r>
      <rPr>
        <b/>
        <sz val="10"/>
        <color rgb="FF000000"/>
        <rFont val="Arial"/>
        <family val="2"/>
      </rPr>
      <t xml:space="preserve"> American Express</t>
    </r>
  </si>
  <si>
    <t xml:space="preserve">La Tarjeta de Crédito Basica American Express® </t>
  </si>
  <si>
    <t xml:space="preserve">La Tarjeta de Crédito Basica American Express </t>
  </si>
  <si>
    <t>GRCC BASIC</t>
  </si>
  <si>
    <t>146013-4383082</t>
  </si>
  <si>
    <t>GBR_ICSS_MVI_MARKETING_00_28Sep2021_138799</t>
  </si>
  <si>
    <t>an American Express Centurion Card</t>
  </si>
  <si>
    <t>The Platinum Card® from American Express</t>
  </si>
  <si>
    <t>The Preferred Rewards Gold Card from American Express®</t>
  </si>
  <si>
    <t>American Express Preferred Rewards Gold Card</t>
  </si>
  <si>
    <t>Y (since 2012)</t>
  </si>
  <si>
    <t>N (not anymore, will be fully removed after 1st August migration)</t>
  </si>
  <si>
    <t>Preferred Rewards Gold Card from American Express</t>
  </si>
  <si>
    <t>The American Express® Card</t>
  </si>
  <si>
    <t>N (althought a small number of CMs may be on a sbfw PCT)</t>
  </si>
  <si>
    <t xml:space="preserve">Blue from American Express® </t>
  </si>
  <si>
    <t xml:space="preserve">American Express Blue Card </t>
  </si>
  <si>
    <t xml:space="preserve">a Blue from American Express® </t>
  </si>
  <si>
    <t xml:space="preserve">Blue from American Express </t>
  </si>
  <si>
    <t>BRITISH AIRWAYS CLASSIC</t>
  </si>
  <si>
    <t>British Airways American Express® Credit Card</t>
  </si>
  <si>
    <r>
      <t xml:space="preserve">British Airways American Express Credit Card, BA Classic, BA Credit, </t>
    </r>
    <r>
      <rPr>
        <b/>
        <sz val="10"/>
        <color rgb="FFFF0000"/>
        <rFont val="Arial"/>
        <family val="2"/>
      </rPr>
      <t>BA Amex</t>
    </r>
  </si>
  <si>
    <t>British Airways</t>
  </si>
  <si>
    <t>GRCC-BRITISH AIRWAYS CLASSIC</t>
  </si>
  <si>
    <t>a British Airways American Express® Credit Card</t>
  </si>
  <si>
    <t>British Airways American Express Credit Card</t>
  </si>
  <si>
    <t>GRCC BRITISH AIRWAYS CLASSIC</t>
  </si>
  <si>
    <t>BRITISH AIRWAYS PREM PLUS</t>
  </si>
  <si>
    <t>British Airways American Express® Premium Plus Card</t>
  </si>
  <si>
    <t>British Airways American Express Premium Plus Card, BA Prem Plus, BA Amex</t>
  </si>
  <si>
    <t>GRCC-BRITISH AIRWAYS PREM PLUS</t>
  </si>
  <si>
    <t>a British Airways American Express® Premium Plus Card</t>
  </si>
  <si>
    <t>British Airways American Express Premium Plus Card</t>
  </si>
  <si>
    <t>GRCC BRITISH AIRWAYS PREM PLUS</t>
  </si>
  <si>
    <t>Gold American Express®  Credit Card</t>
  </si>
  <si>
    <t>Gold American Express Credit Card</t>
  </si>
  <si>
    <t>a Gold American Express®  Credit Card</t>
  </si>
  <si>
    <t>Gold American Express  Credit Card</t>
  </si>
  <si>
    <t>NECTAR</t>
  </si>
  <si>
    <t>The Nectar Credit Card</t>
  </si>
  <si>
    <t>Nectar</t>
  </si>
  <si>
    <t>Yes (some Cardmembers, varies depending on acquisition vintage)</t>
  </si>
  <si>
    <t>GRCC-NECTAR</t>
  </si>
  <si>
    <t>Nectar Credit Card</t>
  </si>
  <si>
    <t>GRCC NECTAR</t>
  </si>
  <si>
    <t>PLATINUM CASHBACK</t>
  </si>
  <si>
    <t>American Express Platinum Cashback Everyday Card</t>
  </si>
  <si>
    <t>American Express Platinum Cashback Card</t>
  </si>
  <si>
    <t>GRCC-PLATINUM CASHBACK</t>
  </si>
  <si>
    <t>an American Express Platinum Cashback Everyday Card</t>
  </si>
  <si>
    <t>GRCC PLATINUM CASHBACK</t>
  </si>
  <si>
    <t>PLATINUM CASHBACK -FEE</t>
  </si>
  <si>
    <t>American Express® Platinum Cashback Credit Card</t>
  </si>
  <si>
    <t>GRCC-PLATINUM CASHBACK - FEE</t>
  </si>
  <si>
    <t>an American Express® Platinum Cashback Credit Card</t>
  </si>
  <si>
    <t>American Express Platinum Cashback Credit Card</t>
  </si>
  <si>
    <t>GRCC PLATINUM CASHBACK -FEE</t>
  </si>
  <si>
    <t>GOLD REWARDS (includes American Express Rewards Credit Card, American Express Rewards Purchases Credit Card, and American Express Rewards Low Rate Credit Card)</t>
  </si>
  <si>
    <t>American Express Rewards Credit Card</t>
  </si>
  <si>
    <t>an American Express Rewards Credit Card</t>
  </si>
  <si>
    <t>PREFERRED GOLD REWARDS</t>
  </si>
  <si>
    <t>The Preferred Rewards Gold Credit Card from American Express®</t>
  </si>
  <si>
    <t>American Express Preferred Rewards Gold Credit Card</t>
  </si>
  <si>
    <t>Preferred Rewards Gold Credit Card from American Express</t>
  </si>
  <si>
    <t>GRCC PREFERRED GOLD REWARDS</t>
  </si>
  <si>
    <t>Platinum</t>
  </si>
  <si>
    <t>NEWZEALAND</t>
  </si>
  <si>
    <t>NEW ZEALAND</t>
  </si>
  <si>
    <t>American Express® Platinum Card</t>
  </si>
  <si>
    <t>146017-4368989</t>
  </si>
  <si>
    <t>NZL_ICSS_MVI_MARKETING_00_28Sep2021_139893</t>
  </si>
  <si>
    <t>an American Express® Platinum Card</t>
  </si>
  <si>
    <t>AFFINITY BLUE</t>
  </si>
  <si>
    <t xml:space="preserve">American Express® Credit Card </t>
  </si>
  <si>
    <t xml:space="preserve">American Express Credit Card </t>
  </si>
  <si>
    <t>GRCC-AFFINITY BLUE</t>
  </si>
  <si>
    <t>an American Express® Credit Card</t>
  </si>
  <si>
    <t>GRCC AFFINITY BLUE</t>
  </si>
  <si>
    <t>American Express® Gold Card</t>
  </si>
  <si>
    <t>an American Express® Gold Card</t>
  </si>
  <si>
    <t>American Express® Personal Card</t>
  </si>
  <si>
    <t>American Express Personal Card</t>
  </si>
  <si>
    <t>an American Express® Personal Card</t>
  </si>
  <si>
    <t>AFFINITY GOLD/AFFINITY GENERIC</t>
  </si>
  <si>
    <t xml:space="preserve">American Express® Gold Credit Card </t>
  </si>
  <si>
    <t xml:space="preserve">American Express Gold Credit Card </t>
  </si>
  <si>
    <t>GRCC-AFFINITY DIST GOLD</t>
  </si>
  <si>
    <t xml:space="preserve">an American Express® Gold Credit Card </t>
  </si>
  <si>
    <t>GRCC AFFINITY GOLD/AFFINITY GENERIC</t>
  </si>
  <si>
    <t>American Express® Platinum Membership Rewards Credit Card</t>
  </si>
  <si>
    <t xml:space="preserve">American Express Platinum Credit Card </t>
  </si>
  <si>
    <t>GRCC-AFFINITY DIST PLATINUM</t>
  </si>
  <si>
    <t>an American Express® Platinum Membership Rewards Credit Card</t>
  </si>
  <si>
    <t>American Express Platinum Membership Rewards Credit Card</t>
  </si>
  <si>
    <t>American Express® Blue Credit Card</t>
  </si>
  <si>
    <t>an American Express® Blue Credit Card</t>
  </si>
  <si>
    <t>BLUE ENDEAVOUR</t>
  </si>
  <si>
    <t>New Zealand Endeavour Credit Card from American Express®</t>
  </si>
  <si>
    <t xml:space="preserve">New Zealand Endeavour Credit Card </t>
  </si>
  <si>
    <t>GRCC-BLUE ENDEAVOUR</t>
  </si>
  <si>
    <t>a New Zealand Endeavour Credit Card from American Express®</t>
  </si>
  <si>
    <t>New Zealand Endeavour Credit Card from American Express</t>
  </si>
  <si>
    <t>GRCC BLUE ENDEAVOUR</t>
  </si>
  <si>
    <t>American Express® Gold Credit Card</t>
  </si>
  <si>
    <t>an American Express® Gold Credit Card</t>
  </si>
  <si>
    <t>American Express® Platinum Membership Rewards® Credit Card</t>
  </si>
  <si>
    <t>American Express Platinum Membership Rewards Card</t>
  </si>
  <si>
    <t>an American Express® Platinum Membership Rewards® Credit Card</t>
  </si>
  <si>
    <t>AIR NEW ZEALAND PLATINUM</t>
  </si>
  <si>
    <t>The American Express Airpoints Platinum Reserve Card</t>
  </si>
  <si>
    <t>Air New Zealand</t>
  </si>
  <si>
    <t>GRCC-AIR NEW ZEALAND PLATINUM</t>
  </si>
  <si>
    <t>American Express Airpoints Platinum Reserve Card</t>
  </si>
  <si>
    <t>GRCC AIR NEW ZEALAND PLATINUM</t>
  </si>
  <si>
    <t>PLATINUM EDGE</t>
  </si>
  <si>
    <t>American Express® Green Credit Card</t>
  </si>
  <si>
    <t>American Express Green Credit Card</t>
  </si>
  <si>
    <t>GRCC-GREEN</t>
  </si>
  <si>
    <t>an American Express® Green Credit Card</t>
  </si>
  <si>
    <t>American Express® Platinum Edge Credit Card</t>
  </si>
  <si>
    <t>an American Express® Platinum Edge Credit Card</t>
  </si>
  <si>
    <t>AIR NEW ZEALAND ENTRY</t>
  </si>
  <si>
    <t>The American Express Airpoints Card</t>
  </si>
  <si>
    <t>American Express Airpoints Card</t>
  </si>
  <si>
    <t>GRCC-AIR NZ ENTRY LEVEL</t>
  </si>
  <si>
    <t>GRCC AIR NEW ZEALAND ENTRY</t>
  </si>
  <si>
    <t>AIRPOINTS PLATINUM</t>
  </si>
  <si>
    <t>The American Express Airpoints Platinum Card</t>
  </si>
  <si>
    <t>American Express Airpoints Platinum Card</t>
  </si>
  <si>
    <t>GRCC AIRPOINTS PLATINUM</t>
  </si>
  <si>
    <t>ARGENTINA</t>
  </si>
  <si>
    <t>The Platinum Card® de American Express</t>
  </si>
  <si>
    <t>The Platinum Card de American Express</t>
  </si>
  <si>
    <t>145987-4357536</t>
  </si>
  <si>
    <t>ARG_ICSS _MVI_MARKETING_00_28Sep2021_138701</t>
  </si>
  <si>
    <t>Platinum Card de American Express</t>
  </si>
  <si>
    <t>The Gold Credit Card® de American Express</t>
  </si>
  <si>
    <t>The Gold Credit Card de American Express</t>
  </si>
  <si>
    <t>Gold Credit Card de American Express</t>
  </si>
  <si>
    <t>The Platinum Credit Card® de American Express</t>
  </si>
  <si>
    <t>The Platinum Credit Card de American Express</t>
  </si>
  <si>
    <t>Platinum Credit Card de American Express</t>
  </si>
  <si>
    <t>The Gold Card® de American Express</t>
  </si>
  <si>
    <t>The Gold Card de American Express</t>
  </si>
  <si>
    <t>Gold Card de American Express</t>
  </si>
  <si>
    <t xml:space="preserve">GREEN </t>
  </si>
  <si>
    <t>The Green Card® de American Express</t>
  </si>
  <si>
    <t>The Green Card de American Express</t>
  </si>
  <si>
    <t>Green Card de American Express</t>
  </si>
  <si>
    <t>PLATINUM AEROLINEAS PLUS</t>
  </si>
  <si>
    <t>The Platinum Credit Card® Aerolíneas Plus de American Express</t>
  </si>
  <si>
    <t>The Platinum Credit Card Aerolíneas Plus</t>
  </si>
  <si>
    <t>Aerolíneas Argentinas</t>
  </si>
  <si>
    <t>GRCC-PLATINUM AEROLINEAS PLUS</t>
  </si>
  <si>
    <t>Platinum Credit Card Aerolíneas Plus de American Express</t>
  </si>
  <si>
    <t>GRCC PLATINUM AEROLINEAS PLUS</t>
  </si>
  <si>
    <t>AUSTRIA</t>
  </si>
  <si>
    <t>PLATINUM/PLATINUM MONTHLY FEE</t>
  </si>
  <si>
    <t>145989-4365378</t>
  </si>
  <si>
    <t>AUT_ICSS_MVI_MARKETING_00_28Sep2021_138705</t>
  </si>
  <si>
    <t>eine American Express® Platinum Card</t>
  </si>
  <si>
    <t>XX</t>
  </si>
  <si>
    <t>AURUM GOLD</t>
  </si>
  <si>
    <t>American Express®  Aurum Card</t>
  </si>
  <si>
    <t>American Express Aurum Card</t>
  </si>
  <si>
    <t>RCP -AURUM GOLD</t>
  </si>
  <si>
    <t>eine American Express®  Aurum Card</t>
  </si>
  <si>
    <t>American Express  Aurum Card</t>
  </si>
  <si>
    <t>RCP AURUM GOLD</t>
  </si>
  <si>
    <t>American Express®  Blue Card</t>
  </si>
  <si>
    <t>American Express Blue Card</t>
  </si>
  <si>
    <t>eine American Express®  Blue Card</t>
  </si>
  <si>
    <t>American Express  Blue Card</t>
  </si>
  <si>
    <t>BMW</t>
  </si>
  <si>
    <t>BMW Card</t>
  </si>
  <si>
    <t>RCP -BMW</t>
  </si>
  <si>
    <t>eine BMW Card</t>
  </si>
  <si>
    <t>RCP BMW</t>
  </si>
  <si>
    <t>BMW GOLD</t>
  </si>
  <si>
    <t>BMW Card Gold</t>
  </si>
  <si>
    <t>RCP -BMW GOLD</t>
  </si>
  <si>
    <t>eine BMW Card Gold</t>
  </si>
  <si>
    <t>RCP BMW GOLD</t>
  </si>
  <si>
    <t>GOLD/GOLD MONTHLY FEE</t>
  </si>
  <si>
    <t>eine American Express® Gold Card</t>
  </si>
  <si>
    <t>GREEN/GREEN MONTHLY FEE</t>
  </si>
  <si>
    <t>eine American Express® Card</t>
  </si>
  <si>
    <t>FINLAND</t>
  </si>
  <si>
    <t>FINLAND-Finnish (97%)</t>
  </si>
  <si>
    <t>PLATINUM (Finnish)</t>
  </si>
  <si>
    <t>145992-4368991</t>
  </si>
  <si>
    <t>FIN_ICSS_MVI_MARKETING_00_28Sep2021_138777</t>
  </si>
  <si>
    <t>N but first 3 months free in some capaigns</t>
  </si>
  <si>
    <t>RCP PLATINUM (Finnish)</t>
  </si>
  <si>
    <t>GOLD (Finnish)</t>
  </si>
  <si>
    <t xml:space="preserve">Y and first 3 months free in some campaigns
</t>
  </si>
  <si>
    <t>RCP GOLD (Finnish)</t>
  </si>
  <si>
    <t>GREEN (Finnish)</t>
  </si>
  <si>
    <t>RCP GREEN (Finnish)</t>
  </si>
  <si>
    <t>BLUE (Finnish)</t>
  </si>
  <si>
    <t>American Express® Basic Card</t>
  </si>
  <si>
    <t>American Express Basic Card</t>
  </si>
  <si>
    <t>N/A</t>
  </si>
  <si>
    <t>RCP BLUE (Finnish)</t>
  </si>
  <si>
    <t>FRANCE</t>
  </si>
  <si>
    <t>Carte Platinum American Express</t>
  </si>
  <si>
    <t>145993-4370447</t>
  </si>
  <si>
    <t>FRA_ICSS_MVI_MARKETING_00_28Sep2021_138778</t>
  </si>
  <si>
    <t>une Carte Platinum American Express</t>
  </si>
  <si>
    <t>AIR FRANCE GOLD/AIR FRANCE GOLD MONTHLY FEE</t>
  </si>
  <si>
    <t>Carte AIR FRANCE KLM - AMERICAN EXPRESS Gold</t>
  </si>
  <si>
    <t>AIR FRANCE - KLM</t>
  </si>
  <si>
    <t>FYF for more than 90%  of NCA</t>
  </si>
  <si>
    <t>RCP -AIR FRANCE GOLD</t>
  </si>
  <si>
    <t>une Carte AIR FRANCE KLM - AMERICAN EXPRESS Gold</t>
  </si>
  <si>
    <t>RCP AIR FRANCE GOLD</t>
  </si>
  <si>
    <t>AIR FRANCE PLATINUM/AIR FRANCE PLATINUM MONTHLY FEE</t>
  </si>
  <si>
    <t>Carte AIR FRANCE KLM - AMERICAN EXPRESS Platinum</t>
  </si>
  <si>
    <t>RCP -AIR FRANCE PLATINUM</t>
  </si>
  <si>
    <t>une Carte AIR FRANCE KLM - AMERICAN EXPRESS Platinum</t>
  </si>
  <si>
    <t>RCP AIR FRANCE PLATINUM</t>
  </si>
  <si>
    <t>AIR FRANCE SILVER/AIR FRANCE SILVER MONTHLY FEE</t>
  </si>
  <si>
    <t>Carte AIR FRANCE KLM - AMERICAN EXPRESS Silver</t>
  </si>
  <si>
    <t>FYF for more than 95%  of NCA</t>
  </si>
  <si>
    <t>RCP -AIR FRANCE SILVER</t>
  </si>
  <si>
    <t>une Carte AIR FRANCE KLM - AMERICAN EXPRESS Silver</t>
  </si>
  <si>
    <t>RCP AIR FRANCE SILVER</t>
  </si>
  <si>
    <t>Blue d'American Express</t>
  </si>
  <si>
    <t>une Blue d'American Express</t>
  </si>
  <si>
    <t>GOLD/S. GENERALE GOLD/GOLD MONTHLY FEE</t>
  </si>
  <si>
    <t>FYF &amp; FYHF</t>
  </si>
  <si>
    <t>N in major but SBFW On some offers only</t>
  </si>
  <si>
    <t>une Gold Card American Express</t>
  </si>
  <si>
    <t>Carte Green American Express</t>
  </si>
  <si>
    <t>une Carte Green American Express</t>
  </si>
  <si>
    <t>AIR FRANCE SILVER ENTRY</t>
  </si>
  <si>
    <t>Free for life</t>
  </si>
  <si>
    <t>RCP AIR FRANCE SILVER ENTRY</t>
  </si>
  <si>
    <t>GERMANY</t>
  </si>
  <si>
    <t>145994-4370246</t>
  </si>
  <si>
    <t>DEU_ICSS_MVI_MARKETING_00_28Sep2021_138779</t>
  </si>
  <si>
    <t>eine American Express Centurion Card</t>
  </si>
  <si>
    <t>BLUE/BLUE MONTHLY FEE</t>
  </si>
  <si>
    <t>American Express® Blue Card</t>
  </si>
  <si>
    <t>On some campaigns</t>
  </si>
  <si>
    <t>eine American Express® Blue Card</t>
  </si>
  <si>
    <t>BMW MIGRATION</t>
  </si>
  <si>
    <t>BMW Card von American Express</t>
  </si>
  <si>
    <t>RCP -BMW MIGRATION CARD</t>
  </si>
  <si>
    <t>eine BMW Card von American Express</t>
  </si>
  <si>
    <t>RCP BMW MIGRATION</t>
  </si>
  <si>
    <t>BMW Premium Card Gold</t>
  </si>
  <si>
    <t>RCP -BMW PREMIUM GOLD</t>
  </si>
  <si>
    <t>eine BMW Premium Card Gold</t>
  </si>
  <si>
    <t>COMMERZBANK GOLD</t>
  </si>
  <si>
    <t>Commerzbank American Express® Gold Card</t>
  </si>
  <si>
    <t>Commerzbank</t>
  </si>
  <si>
    <t>RCP -COMMERZBANK GOLD</t>
  </si>
  <si>
    <t>eine Commerzbank American Express® Gold Card</t>
  </si>
  <si>
    <t>Commerzbank American Express Gold Card</t>
  </si>
  <si>
    <t>RCP COMMERZBANK GOLD</t>
  </si>
  <si>
    <t>PAYBACK American Express Karte</t>
  </si>
  <si>
    <t>PAYBACK</t>
  </si>
  <si>
    <t>eine PAYBACK American Express Karte</t>
  </si>
  <si>
    <t>HONGKONG</t>
  </si>
  <si>
    <t>HONG KONG-English (47%)</t>
  </si>
  <si>
    <t xml:space="preserve">Centurion® Card </t>
  </si>
  <si>
    <t>146115-4369010</t>
  </si>
  <si>
    <t>HKG_ICSS_MVI_MARKETING_00_28Sep2021_138781</t>
  </si>
  <si>
    <t xml:space="preserve">a Centurion® Card </t>
  </si>
  <si>
    <t xml:space="preserve">Centurion Card </t>
  </si>
  <si>
    <t>HONG KONG</t>
  </si>
  <si>
    <t>The Platinum Card®</t>
  </si>
  <si>
    <t>Platinum Card</t>
  </si>
  <si>
    <t>American Express® Platinum Credit Card</t>
  </si>
  <si>
    <t>American Express Platinum Credit Card</t>
  </si>
  <si>
    <t>an American Express® Platinum Credit Card</t>
  </si>
  <si>
    <t>American Express® Credit Card</t>
  </si>
  <si>
    <t>American Express Credit Card</t>
  </si>
  <si>
    <t>PENINSULA GOLD</t>
  </si>
  <si>
    <t>American Express® Peninsula Gold Card</t>
  </si>
  <si>
    <t>American Express Peninsula Gold Card</t>
  </si>
  <si>
    <t>Peninsula Hotels</t>
  </si>
  <si>
    <t>RCP -PENINSULA GOLD</t>
  </si>
  <si>
    <t>an American Express® Peninsula Gold Card</t>
  </si>
  <si>
    <t>RCP PENINSULA GOLD</t>
  </si>
  <si>
    <t>GOLD CHARTER</t>
  </si>
  <si>
    <t>American Express® Charter Card</t>
  </si>
  <si>
    <t>American Express Charter Card</t>
  </si>
  <si>
    <t>RCP -GOLD CHARTER</t>
  </si>
  <si>
    <t>an American Express® Charter Card</t>
  </si>
  <si>
    <t>RCP GOLD CHARTER</t>
  </si>
  <si>
    <t>Blue Cash® Credit Card from American Express </t>
  </si>
  <si>
    <t>Blue Cash Credit Card from American Express </t>
  </si>
  <si>
    <t>a Blue Cash℠ Credit Card from American Express </t>
  </si>
  <si>
    <t>American Express® I.T Cashback Card</t>
  </si>
  <si>
    <t>American Express I.T Cashback Card</t>
  </si>
  <si>
    <t>I.T</t>
  </si>
  <si>
    <t>an American Express® I.T Cashback Card</t>
  </si>
  <si>
    <t>GRCC, AFFINITY BLUE</t>
  </si>
  <si>
    <r>
      <t>American Express Explorer</t>
    </r>
    <r>
      <rPr>
        <b/>
        <sz val="10"/>
        <color rgb="FFFF0000"/>
        <rFont val="Arial"/>
        <family val="2"/>
      </rPr>
      <t>®</t>
    </r>
    <r>
      <rPr>
        <b/>
        <sz val="10"/>
        <rFont val="Arial"/>
        <family val="2"/>
      </rPr>
      <t xml:space="preserve"> Credit Card</t>
    </r>
  </si>
  <si>
    <r>
      <t>an American Express Explorer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Credit Card</t>
    </r>
  </si>
  <si>
    <t>HONG KONG-Cantonese (53%)</t>
  </si>
  <si>
    <t xml:space="preserve">Consumer </t>
  </si>
  <si>
    <t>Centurion®卡</t>
  </si>
  <si>
    <t>Centurion卡</t>
  </si>
  <si>
    <t>145995-4369009</t>
  </si>
  <si>
    <t>HKG_ICSS_MVI_MARKETING_00_28Sep2021_138780</t>
  </si>
  <si>
    <t>美國運通白金卡</t>
  </si>
  <si>
    <t>美國運通白金信用卡</t>
  </si>
  <si>
    <t>美國運通信用金卡</t>
  </si>
  <si>
    <t>美國運通信用卡</t>
  </si>
  <si>
    <t>美國運通金卡</t>
  </si>
  <si>
    <t>美國運通半島金卡</t>
  </si>
  <si>
    <t>半島酒店</t>
  </si>
  <si>
    <t>美國運通卡</t>
  </si>
  <si>
    <r>
      <t>美國運通</t>
    </r>
    <r>
      <rPr>
        <b/>
        <sz val="11"/>
        <rFont val="Calibri"/>
        <family val="2"/>
        <scheme val="minor"/>
      </rPr>
      <t>Charter</t>
    </r>
    <r>
      <rPr>
        <b/>
        <sz val="11"/>
        <rFont val="PMingLiU"/>
        <family val="1"/>
      </rPr>
      <t>卡</t>
    </r>
  </si>
  <si>
    <r>
      <t>美國運通</t>
    </r>
    <r>
      <rPr>
        <sz val="11"/>
        <rFont val="Calibri"/>
        <family val="2"/>
        <scheme val="minor"/>
      </rPr>
      <t>Charter</t>
    </r>
    <r>
      <rPr>
        <sz val="11"/>
        <rFont val="PMingLiU"/>
        <family val="1"/>
      </rPr>
      <t>卡</t>
    </r>
  </si>
  <si>
    <t>美國運通Blue Cash®信用卡                          </t>
  </si>
  <si>
    <t>美國運通Blue Cash信用卡                          </t>
  </si>
  <si>
    <t>美國運通Blue Cash℠信用卡                          </t>
  </si>
  <si>
    <t>美國運通I.T Cashback卡</t>
  </si>
  <si>
    <t>美國運通Explorer®信用卡</t>
  </si>
  <si>
    <t>美國運通Explorer信用卡</t>
  </si>
  <si>
    <r>
      <t>美國運通Explorer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信用卡</t>
    </r>
  </si>
  <si>
    <t>美國運通Essential® 信用卡</t>
  </si>
  <si>
    <t>美國運通Essential信用卡</t>
  </si>
  <si>
    <t>美國運通Essential 信用卡</t>
  </si>
  <si>
    <t>lac/idc</t>
  </si>
  <si>
    <t>IDC_US</t>
  </si>
  <si>
    <t>IDC - English (54%)</t>
  </si>
  <si>
    <t>Centurion® Card</t>
  </si>
  <si>
    <t>146000-4372639</t>
  </si>
  <si>
    <t>PRI_ICSS_MVI_MARKETING_00_28Sep2021_138784</t>
  </si>
  <si>
    <t>a Centurion® Card</t>
  </si>
  <si>
    <t>The Platinum Card®​</t>
  </si>
  <si>
    <t>The Gold Card</t>
  </si>
  <si>
    <t>Gold Card</t>
  </si>
  <si>
    <t>GOLD REWARDS</t>
  </si>
  <si>
    <t>The American Express® Gold Card</t>
  </si>
  <si>
    <t>RCP -GOLD REWARDS</t>
  </si>
  <si>
    <t>RCP GOLD REWARDS</t>
  </si>
  <si>
    <t>The American Express® Green Card</t>
  </si>
  <si>
    <t>IDC - Spanish (46%)</t>
  </si>
  <si>
    <t>146320-4374979</t>
  </si>
  <si>
    <t>PRI_ICSS_MVI_MARKETING_00_28Sep2021_138785</t>
  </si>
  <si>
    <t>una Centurion Card</t>
  </si>
  <si>
    <t>Platinum Card​</t>
  </si>
  <si>
    <t>INDIA</t>
  </si>
  <si>
    <t>146002-4370846</t>
  </si>
  <si>
    <t>IND_ICSS_MVI_MARKETING_00_28Sep2021_138786</t>
  </si>
  <si>
    <t>Y/N (some of the key PCTs have SBFW)</t>
  </si>
  <si>
    <t>American Express® Platinum Reserve Credit Card</t>
  </si>
  <si>
    <t>Y/N (some of the key PCTs have First Year Free)</t>
  </si>
  <si>
    <t>an American Express® Platinum Reserve Credit Card</t>
  </si>
  <si>
    <t>Y/N (some PCTs have first year free)</t>
  </si>
  <si>
    <t>N (attractive MR redemption option against Fees)</t>
  </si>
  <si>
    <t>PLATINUM TRAVEL</t>
  </si>
  <si>
    <t>American Express® Platinum Travel Credit Card</t>
  </si>
  <si>
    <t>American Express Platinum Travel Credit Card</t>
  </si>
  <si>
    <t>GRCC-PLATINUM TRAVEL</t>
  </si>
  <si>
    <t>an American Express® Platinum Travel Credit Card</t>
  </si>
  <si>
    <t>GRCC PLATINUM TRAVEL</t>
  </si>
  <si>
    <t>American Express Payback® Credit Card</t>
  </si>
  <si>
    <t>American Express Payback Credit Card</t>
  </si>
  <si>
    <t>GRCC-PAYBACK BLUE</t>
  </si>
  <si>
    <t>an American Express Payback® Credit Card</t>
  </si>
  <si>
    <t>GRCC PAYBACK BLUE</t>
  </si>
  <si>
    <t xml:space="preserve">American Express Membership Rewards® Credit Card </t>
  </si>
  <si>
    <t xml:space="preserve">American Express Membership Rewards Credit Card </t>
  </si>
  <si>
    <t xml:space="preserve">an American Express Membership Rewards® Credit Card </t>
  </si>
  <si>
    <t>SMART EARN BLUE</t>
  </si>
  <si>
    <t>American Express SmartEarn(TM) Credit Card</t>
  </si>
  <si>
    <t>American Express SmartEarn Credit Card</t>
  </si>
  <si>
    <t>an American Express SmartEarn(TM) Credit Card</t>
  </si>
  <si>
    <t>GRCC SMART EARN BLUE</t>
  </si>
  <si>
    <t>NETHERLANDS</t>
  </si>
  <si>
    <t>The Platinum Card van American Express®</t>
  </si>
  <si>
    <t>146006-4372643</t>
  </si>
  <si>
    <t>NLD_ICSS_MVI_MARKETING_00_28Sep2021_138790</t>
  </si>
  <si>
    <t>Platinum Card van American Express</t>
  </si>
  <si>
    <t>The Blue Card van American Express®</t>
  </si>
  <si>
    <t>American Express Blue</t>
  </si>
  <si>
    <t>Blue Card van American Express</t>
  </si>
  <si>
    <t>The Gold Card van American Express®</t>
  </si>
  <si>
    <t>Gold Card van American Express</t>
  </si>
  <si>
    <t>The Green Card van American Express®</t>
  </si>
  <si>
    <t>Green Card van American Express</t>
  </si>
  <si>
    <t>FLYING BLUE GOLD</t>
  </si>
  <si>
    <t>Flying Blue - American Express® Gold Card</t>
  </si>
  <si>
    <t>Flying Blue - American Express Gold Card</t>
  </si>
  <si>
    <t>Flying Blue - American Express</t>
  </si>
  <si>
    <t>RCP -KLM PLUS OPTION/FLYING BLUE GOLD</t>
  </si>
  <si>
    <t>een Flying Blue - American Express® Gold Card</t>
  </si>
  <si>
    <t>RCP FLYING BLUE GOLD</t>
  </si>
  <si>
    <t>FLYING BLUE SILVER</t>
  </si>
  <si>
    <t>Flying Blue - American Express® Silver Card</t>
  </si>
  <si>
    <t>Flying Blue - American Express Silver Card</t>
  </si>
  <si>
    <t>RCP -KLM ONE/FLYING BLUE SILVER</t>
  </si>
  <si>
    <t>een Flying Blue - American Express® Silver Card</t>
  </si>
  <si>
    <t>RCP FLYING BLUE SILVER</t>
  </si>
  <si>
    <t>FLYING BLUE PLATINUM</t>
  </si>
  <si>
    <t>Flying Blue - American Express® Platinum Card</t>
  </si>
  <si>
    <t>Flying Blue - American Express Platinum Card</t>
  </si>
  <si>
    <t>RCP -FLYING BLUE PLATINUM</t>
  </si>
  <si>
    <t>een Flying Blue - American Express® Platinum Card</t>
  </si>
  <si>
    <t>RCP FLYING BLUE PLATINUM</t>
  </si>
  <si>
    <t>FLYING BLUE ENTRY</t>
  </si>
  <si>
    <t>Flying Blue - American Express® Entry Card</t>
  </si>
  <si>
    <t>Flying Blue - American Express Entry Card</t>
  </si>
  <si>
    <t>RCP -FLYING BLUE</t>
  </si>
  <si>
    <t>een Flying Blue - American Express® Entry Card</t>
  </si>
  <si>
    <t>RCP FLYING BLUE ENTRY</t>
  </si>
  <si>
    <t>SINGAPORE</t>
  </si>
  <si>
    <t>The American Express® Platinum Card</t>
  </si>
  <si>
    <t>The American Express Platinum Card</t>
  </si>
  <si>
    <t>146007-4370048</t>
  </si>
  <si>
    <t>SGP_ICSS_MVI_MARKETING_00_28Sep2021_138793</t>
  </si>
  <si>
    <t>KRISFLYER GOLD</t>
  </si>
  <si>
    <t>The American Express® Singapore Airlines KrisFlyer Credit Card</t>
  </si>
  <si>
    <t>The American Express Singapore Airlines KrisFlyer Credit Card</t>
  </si>
  <si>
    <t>Singapore Airlines</t>
  </si>
  <si>
    <t>GRCC-KRISFLYER GOLD</t>
  </si>
  <si>
    <t>American Express Singapore Airlines KrisFlyer Credit Card</t>
  </si>
  <si>
    <t>GRCC KRISFLYER GOLD</t>
  </si>
  <si>
    <t>GOLD CASHBACK</t>
  </si>
  <si>
    <t>The American Express® True CashBack Card</t>
  </si>
  <si>
    <t>The American Express True CashBack Card</t>
  </si>
  <si>
    <t>targeted basis</t>
  </si>
  <si>
    <t>GRCC-GOLD CASHBACK</t>
  </si>
  <si>
    <t>American Express True CashBack Card</t>
  </si>
  <si>
    <t>GRCC GOLD CASHBACK</t>
  </si>
  <si>
    <t>KRISFLYER PLATINUM</t>
  </si>
  <si>
    <t>The American Express® Singapore Airlines PPS ClubCredit Card</t>
  </si>
  <si>
    <t>The American Express Singapore Airlines PPS Club Credit Card</t>
  </si>
  <si>
    <t>GRCC-KRISFLYER PLATINUM</t>
  </si>
  <si>
    <t>American Express Singapore Airlines PPS ClubCredit Card</t>
  </si>
  <si>
    <t>GRCC KRISFLYER PLATINUM</t>
  </si>
  <si>
    <t>The American Express® Platinum Credit Card</t>
  </si>
  <si>
    <t>The American Express Platinum Credit Card</t>
  </si>
  <si>
    <t>PLATINUM RESERVE</t>
  </si>
  <si>
    <t>The American Express Platinum Reserve Credit Card</t>
  </si>
  <si>
    <t>GRCC-PLATINUM RESERVE</t>
  </si>
  <si>
    <t>GRCC PLATINUM RESERVE</t>
  </si>
  <si>
    <t>KRISFLYER SOLITARE</t>
  </si>
  <si>
    <t>The American Express® Singapore Airlines Solitaire PPS Credit Card</t>
  </si>
  <si>
    <t>The American Express Singapore Airlines Solitaire PPS Credit Card</t>
  </si>
  <si>
    <t>GRCC-SOLITAIRE PPS</t>
  </si>
  <si>
    <t>American Express Singapore Airlines Solitaire PPS Credit Card</t>
  </si>
  <si>
    <t>GRCC KRISFLYER SOLITARE</t>
  </si>
  <si>
    <t>REWARDS</t>
  </si>
  <si>
    <t>The American Express® Rewards Card</t>
  </si>
  <si>
    <t>The American Express Rewards Card</t>
  </si>
  <si>
    <t>GRCC-REWARDS</t>
  </si>
  <si>
    <t>American Express Rewards Card</t>
  </si>
  <si>
    <t>GRCC REWARDS</t>
  </si>
  <si>
    <t>KRISFLYER ASCEND</t>
  </si>
  <si>
    <t>The American Express® Singapore Airlines KrisFlyer Ascend Credit Card</t>
  </si>
  <si>
    <t>The American Express Singapore Airlines KrisFlyer Ascend Credit Card</t>
  </si>
  <si>
    <t>GRCC-KRISFLYER ASCEND</t>
  </si>
  <si>
    <t>American Express Singapore Airlines KrisFlyer Ascend Credit Card</t>
  </si>
  <si>
    <t>GRCC KRISFLYER ASCEND</t>
  </si>
  <si>
    <t>The American Express Gold  Card</t>
  </si>
  <si>
    <t>The American Express® Personal Card</t>
  </si>
  <si>
    <t>AFFINITY GOLD</t>
  </si>
  <si>
    <t>RCP -AFFINITY GOLD</t>
  </si>
  <si>
    <t>RCP AFFINITY GOLD</t>
  </si>
  <si>
    <t>CAPITACARD</t>
  </si>
  <si>
    <t>The American Express® CapitaCard</t>
  </si>
  <si>
    <t>The American Express CapitaCard</t>
  </si>
  <si>
    <t>CapitaLand</t>
  </si>
  <si>
    <t>American Express CapitaCard</t>
  </si>
  <si>
    <t>GRCC CAPITACARD</t>
  </si>
  <si>
    <t>SPAIN</t>
  </si>
  <si>
    <t>Tarjeta Platinum American Express</t>
  </si>
  <si>
    <t>146008-4385849</t>
  </si>
  <si>
    <t>ESP_ICSS_MVI_MARKETING_00_28Sep2021_138794</t>
  </si>
  <si>
    <t>Y/N</t>
  </si>
  <si>
    <t>una Tarjeta Platinum American Express</t>
  </si>
  <si>
    <t>Tarjeta American Express Blue</t>
  </si>
  <si>
    <t>una Tarjeta American Express Blue</t>
  </si>
  <si>
    <t>Tarjeta American Express Gold Credit</t>
  </si>
  <si>
    <t>una Tarjeta American Express Gold Credit</t>
  </si>
  <si>
    <t>Tarjeta American Express</t>
  </si>
  <si>
    <t>una Tarjeta American Express</t>
  </si>
  <si>
    <t>IBERIA GREEN</t>
  </si>
  <si>
    <t>RCP -IBERIA GREEN</t>
  </si>
  <si>
    <t>RCP IBERIA GREEN</t>
  </si>
  <si>
    <t>MAS GOLD</t>
  </si>
  <si>
    <t>Tarjeta American Express MeliáRewards Gold</t>
  </si>
  <si>
    <t>Meliá</t>
  </si>
  <si>
    <t>RCP -MAS GOLD</t>
  </si>
  <si>
    <t>una Tarjeta American Express MeliáRewards Gold</t>
  </si>
  <si>
    <t>RCP MAS GOLD</t>
  </si>
  <si>
    <t>BANSAMEX GOLD</t>
  </si>
  <si>
    <t>Tarjeta Gold American Express</t>
  </si>
  <si>
    <t>RCP -BANSAMEX GOLD</t>
  </si>
  <si>
    <t>una Tarjeta Gold American Express</t>
  </si>
  <si>
    <t>RCP BANSAMEX GOLD</t>
  </si>
  <si>
    <t>BANSAMEX GREEN</t>
  </si>
  <si>
    <t>RCP -BANSAMEX GREEN</t>
  </si>
  <si>
    <t>RCP BANSAMEX GREEN</t>
  </si>
  <si>
    <t>GOLD (Classic)</t>
  </si>
  <si>
    <t>RCP GOLD (Classic)</t>
  </si>
  <si>
    <t>GOLD (Revite)</t>
  </si>
  <si>
    <t>RCP GOLD (Revite)</t>
  </si>
  <si>
    <t>IBERIA PLATINUM</t>
  </si>
  <si>
    <t>RCP -IBERIA PLATINUM</t>
  </si>
  <si>
    <t>RCP IBERIA PLATINUM</t>
  </si>
  <si>
    <t>RENFE GOLD</t>
  </si>
  <si>
    <t xml:space="preserve">Tarjeta American Express Renfe </t>
  </si>
  <si>
    <t>Renfe</t>
  </si>
  <si>
    <t xml:space="preserve">una Tarjeta American Express Renfe </t>
  </si>
  <si>
    <t>RCP RENFE GOLD</t>
  </si>
  <si>
    <t>SWEDEN</t>
  </si>
  <si>
    <t>146239-4374968</t>
  </si>
  <si>
    <t>SWE_ICSS_MVI_MARKETING_00_28Sep2021_138795</t>
  </si>
  <si>
    <t>ett American Express® Platinum Card</t>
  </si>
  <si>
    <t>Amexblue</t>
  </si>
  <si>
    <t>ett Amexblue</t>
  </si>
  <si>
    <t>ett American Express® Gold Card</t>
  </si>
  <si>
    <t>ett American Express® Green Card</t>
  </si>
  <si>
    <t xml:space="preserve">SAS PREMIUM </t>
  </si>
  <si>
    <t>SAS EuroBonus American Express® Premium Card</t>
  </si>
  <si>
    <t>SAS EuroBonus American Express Premium Card</t>
  </si>
  <si>
    <t>SAS</t>
  </si>
  <si>
    <t>RCP -SAS PREMIUM BASIC</t>
  </si>
  <si>
    <t>ett SAS EuroBonus American Express® Premium Card</t>
  </si>
  <si>
    <t>RCP SAS PREMIUM</t>
  </si>
  <si>
    <t>SAS CLASSIC</t>
  </si>
  <si>
    <t>SAS EuroBonus American Express® Classic Credit Card</t>
  </si>
  <si>
    <t>SAS Classic</t>
  </si>
  <si>
    <t>No fee</t>
  </si>
  <si>
    <t>ett SAS EuroBonus American Express® Classic Credit Card</t>
  </si>
  <si>
    <t>SAS EuroBonus American Express Classic Credit Card</t>
  </si>
  <si>
    <t>GRCC SAS CLASSIC</t>
  </si>
  <si>
    <t>SAS ELITE</t>
  </si>
  <si>
    <t>SAS EuroBonus American Express® Elite Credit Card</t>
  </si>
  <si>
    <t>SAS Elite</t>
  </si>
  <si>
    <t>ett SAS EuroBonus American Express® Elite Credit Card</t>
  </si>
  <si>
    <t>SAS EuroBonus American Express Elite Credit Card</t>
  </si>
  <si>
    <t>GRCC SAS ELITE</t>
  </si>
  <si>
    <t>SAS EuroBonus American Express® Premium Credit Card</t>
  </si>
  <si>
    <t>SAS Premium</t>
  </si>
  <si>
    <t>ett SAS EuroBonus American Express® Premium Credit Card</t>
  </si>
  <si>
    <t>SAS EuroBonus American Express Premium Credit Card</t>
  </si>
  <si>
    <t>GRCC SAS PREMIUM</t>
  </si>
  <si>
    <t>American Express Blue Cashback</t>
  </si>
  <si>
    <t>No Fee</t>
  </si>
  <si>
    <t>ett American Express® Green Credit Card</t>
  </si>
  <si>
    <t>American Express Gold</t>
  </si>
  <si>
    <t>ett American Express® Gold Credit Card</t>
  </si>
  <si>
    <t>ett American Express® Platinum Credit Card</t>
  </si>
  <si>
    <t>TAIWAN</t>
  </si>
  <si>
    <r>
      <rPr>
        <b/>
        <sz val="10"/>
        <rFont val="微軟正黑體"/>
        <family val="2"/>
        <charset val="136"/>
      </rPr>
      <t>美國運通</t>
    </r>
    <r>
      <rPr>
        <b/>
        <sz val="10"/>
        <rFont val="Arial"/>
        <family val="2"/>
      </rPr>
      <t>Centurion</t>
    </r>
    <r>
      <rPr>
        <b/>
        <sz val="10"/>
        <rFont val="微軟正黑體"/>
        <family val="2"/>
        <charset val="136"/>
      </rPr>
      <t>卡</t>
    </r>
  </si>
  <si>
    <t>146010-4370445</t>
  </si>
  <si>
    <t>TWN_ICSS_MVI_MARKETING_00_28Sep2021_138796</t>
  </si>
  <si>
    <r>
      <rPr>
        <sz val="10"/>
        <rFont val="微軟正黑體"/>
        <family val="2"/>
        <charset val="136"/>
      </rPr>
      <t>美國運通</t>
    </r>
    <r>
      <rPr>
        <sz val="10"/>
        <rFont val="Arial"/>
        <family val="2"/>
      </rPr>
      <t>Centurion</t>
    </r>
    <r>
      <rPr>
        <sz val="10"/>
        <rFont val="微軟正黑體"/>
        <family val="2"/>
        <charset val="136"/>
      </rPr>
      <t>卡</t>
    </r>
  </si>
  <si>
    <t xml:space="preserve">美國運通簽帳白金卡 </t>
  </si>
  <si>
    <t xml:space="preserve">美國運通信用金卡 </t>
  </si>
  <si>
    <t xml:space="preserve">美國運通信用白金卡 </t>
  </si>
  <si>
    <t>EVA GOLD</t>
  </si>
  <si>
    <t xml:space="preserve">美國運通長榮航空簽帳金卡 </t>
  </si>
  <si>
    <t xml:space="preserve">
EVA Air = 長榮航空</t>
  </si>
  <si>
    <t>RCP -EVA GOLD</t>
  </si>
  <si>
    <t>RCP EVA GOLD</t>
  </si>
  <si>
    <t>EVA PLATINUM</t>
  </si>
  <si>
    <t xml:space="preserve">美國運通長榮航空簽帳白金卡 </t>
  </si>
  <si>
    <t>RCP -EVA PLATINUM</t>
  </si>
  <si>
    <t>RCP EVA PLATINUM</t>
  </si>
  <si>
    <t xml:space="preserve">美國運通簽帳金卡 </t>
  </si>
  <si>
    <t xml:space="preserve">美國運通簽帳卡 </t>
  </si>
  <si>
    <t>THAILAND</t>
  </si>
  <si>
    <t>THAILAND-English (34%)</t>
  </si>
  <si>
    <t>146011-4370843</t>
  </si>
  <si>
    <t>THA_ICSS_MVI_MARKETING_00_28Sep2021_138797</t>
  </si>
  <si>
    <t>Mixd</t>
  </si>
  <si>
    <t>an American Express Platinum Card</t>
  </si>
  <si>
    <t>The Credit Card</t>
  </si>
  <si>
    <t>an American Express Credit Card</t>
  </si>
  <si>
    <t>THAI AIR PLATINUM</t>
  </si>
  <si>
    <t>THAI American Express Platinum Credit Card</t>
  </si>
  <si>
    <t>The Platinum Credit Card</t>
  </si>
  <si>
    <t>Thai Airways</t>
  </si>
  <si>
    <t>GRCC-THAI AIR PLATINUM</t>
  </si>
  <si>
    <t>a THAI American Express Platinum Credit Card</t>
  </si>
  <si>
    <t>GRCC THAI AIR PLATINUM</t>
  </si>
  <si>
    <t>THA_ICSS_MVI_MARKETING_00_10Jan2018_59863</t>
  </si>
  <si>
    <t>an American Express Gold Card</t>
  </si>
  <si>
    <t>The Card</t>
  </si>
  <si>
    <t>an American Express Card</t>
  </si>
  <si>
    <t>THAILAND - Thai (66%)</t>
  </si>
  <si>
    <t>บัตรแพลทินัมอเมริกัน เอ็กซ์เพรส</t>
  </si>
  <si>
    <t>บัตรแพลทินัม</t>
  </si>
  <si>
    <t>146012-4370844</t>
  </si>
  <si>
    <t>THA_ICSS_MVI_MARKETING_00_28Sep2021_138798</t>
  </si>
  <si>
    <t>บัตรเครดิตอเมริกัน เอ็กซ์เพรส</t>
  </si>
  <si>
    <t>บัตรเครดิต</t>
  </si>
  <si>
    <t>บัตรเครดิตแพลทินัม การบินไทย อเมริกัน เอ็กซ์เพรส</t>
  </si>
  <si>
    <t>บัตรเครดิตแพลทินัม</t>
  </si>
  <si>
    <t>การบินไทย</t>
  </si>
  <si>
    <t>บัตรทองอเมริกัน เอ็กซ์เพรส</t>
  </si>
  <si>
    <t>บัตรทอง</t>
  </si>
  <si>
    <t>บัตรอเมริกัน เอ็กซ์เพรส</t>
  </si>
  <si>
    <t>บัตร</t>
  </si>
  <si>
    <t>ICC</t>
  </si>
  <si>
    <t>ICC (EMEA_IDC)</t>
  </si>
  <si>
    <r>
      <t>American Express Centurion</t>
    </r>
    <r>
      <rPr>
        <b/>
        <vertAlign val="superscript"/>
        <sz val="10"/>
        <rFont val="Arial"/>
        <family val="2"/>
      </rPr>
      <t>®</t>
    </r>
    <r>
      <rPr>
        <b/>
        <sz val="10"/>
        <rFont val="Arial"/>
        <family val="2"/>
      </rPr>
      <t xml:space="preserve"> Card</t>
    </r>
  </si>
  <si>
    <t>Centurion</t>
  </si>
  <si>
    <t>145997-4369014</t>
  </si>
  <si>
    <t>IDC_ICSS_MVI_MARKETING_00_28Sep2021_138782</t>
  </si>
  <si>
    <t>RCP -CENTURION</t>
  </si>
  <si>
    <r>
      <t>an American Express Centurion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Card</t>
    </r>
  </si>
  <si>
    <t>PLATINUM/HSBC PLATINUM</t>
  </si>
  <si>
    <r>
      <t>American Express Platinum</t>
    </r>
    <r>
      <rPr>
        <b/>
        <vertAlign val="superscript"/>
        <sz val="10"/>
        <rFont val="Arial"/>
        <family val="2"/>
      </rPr>
      <t>®</t>
    </r>
    <r>
      <rPr>
        <b/>
        <sz val="10"/>
        <rFont val="Arial"/>
        <family val="2"/>
      </rPr>
      <t xml:space="preserve"> Card</t>
    </r>
  </si>
  <si>
    <r>
      <t>an American Express Platinum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Card</t>
    </r>
  </si>
  <si>
    <t>ICC (Eurocard - IECC)</t>
  </si>
  <si>
    <t>145998-4369022</t>
  </si>
  <si>
    <t>IEC_ICSS_MVI_MARKETING_00_28Sep2021_138783</t>
  </si>
  <si>
    <t>BELGIUM</t>
  </si>
  <si>
    <t>BELGIUM - French</t>
  </si>
  <si>
    <t xml:space="preserve">Carte Platinum American Express®    </t>
  </si>
  <si>
    <t>146014-4368980</t>
  </si>
  <si>
    <t>BEL_ICSS_MVI_MARKETING_00_28Sep2021_140217</t>
  </si>
  <si>
    <t xml:space="preserve">une Carte Platinum American Express®    </t>
  </si>
  <si>
    <t xml:space="preserve">Carte Platinum American Express    </t>
  </si>
  <si>
    <t xml:space="preserve">Carte Blue d'American Express®    </t>
  </si>
  <si>
    <t>Carte Blue American Express</t>
  </si>
  <si>
    <t>Y (some campaigns)</t>
  </si>
  <si>
    <t xml:space="preserve">une Carte Blue d'American Express®    </t>
  </si>
  <si>
    <t xml:space="preserve">Carte Blue d'American Express    </t>
  </si>
  <si>
    <t xml:space="preserve">Carte Green American Express®    </t>
  </si>
  <si>
    <t xml:space="preserve">une Carte Green American Express®    </t>
  </si>
  <si>
    <t xml:space="preserve">Carte Green American Express    </t>
  </si>
  <si>
    <t xml:space="preserve">Carte Gold American Express®    </t>
  </si>
  <si>
    <t>Carte Gold American Express</t>
  </si>
  <si>
    <t xml:space="preserve">une Carte Gold American Express®    </t>
  </si>
  <si>
    <t xml:space="preserve">Carte Gold American Express    </t>
  </si>
  <si>
    <t>BRUSSELS AIRLINE SILVER</t>
  </si>
  <si>
    <t xml:space="preserve">Carte Brussels Airlines Premium American Express® </t>
  </si>
  <si>
    <t>Carte Brussels Airlines Premium American Express</t>
  </si>
  <si>
    <t>Brussels Airlines</t>
  </si>
  <si>
    <t xml:space="preserve">une Carte Brussels Airlines Premium American Express® </t>
  </si>
  <si>
    <t xml:space="preserve">Carte Brussels Airlines Premium American Express </t>
  </si>
  <si>
    <t>RCP BRUSSELS AIRLINE SILVER</t>
  </si>
  <si>
    <t>BRUSSELS AIRLINE BLUE (CLASSIC)</t>
  </si>
  <si>
    <t xml:space="preserve">Carte Brussels Airlines Classic American Express® </t>
  </si>
  <si>
    <t xml:space="preserve">Carte Brussels Airlines Classic American Express </t>
  </si>
  <si>
    <t xml:space="preserve">une Carte Brussels Airlines Classic American Express® </t>
  </si>
  <si>
    <t>RCP BRUSSELS AIRLINE BLUE (CLASSIC)</t>
  </si>
  <si>
    <t>BRUSSELS AIRLINE BLUE (PREFERRED)</t>
  </si>
  <si>
    <t xml:space="preserve">Carte Brussels Airlines Preferred American Express® </t>
  </si>
  <si>
    <t xml:space="preserve">Carte Brussels Airlines Preferred American Express </t>
  </si>
  <si>
    <t xml:space="preserve">une Carte Brussels Airlines Preferred American Express® </t>
  </si>
  <si>
    <t>RCP BRUSSELS AIRLINE BLUE (PREFERRED)</t>
  </si>
  <si>
    <t>BELGIUM - Flemish</t>
  </si>
  <si>
    <t>American Express® Platinum Kaart</t>
  </si>
  <si>
    <t>American Express Platinum Kaart</t>
  </si>
  <si>
    <t>146099-4368984</t>
  </si>
  <si>
    <t>BEL_ICSS_MVI_MARKETING_00_28Sep2021_140218</t>
  </si>
  <si>
    <t>een American Express® Platinum Kaart</t>
  </si>
  <si>
    <t>American Express® Blue Kaart</t>
  </si>
  <si>
    <t>American Express Blue Kaart</t>
  </si>
  <si>
    <t>een American Express® Blue Kaart</t>
  </si>
  <si>
    <t>American Express® Green Kaart</t>
  </si>
  <si>
    <t>American Express Green Kaart</t>
  </si>
  <si>
    <t>een American Express® Green Kaart</t>
  </si>
  <si>
    <t>American Express® Gold Kaart</t>
  </si>
  <si>
    <t>American Express Gold Kaart</t>
  </si>
  <si>
    <t>een American Express® Gold Kaart</t>
  </si>
  <si>
    <t>BRUSSELS AIRLINE SlLVER</t>
  </si>
  <si>
    <t>Brussels Airlines Premium American Express® Kaart</t>
  </si>
  <si>
    <t>Brussels Airlines Premium American Express Kaart</t>
  </si>
  <si>
    <t>een Brussels Airlines Premium American Express® Kaart</t>
  </si>
  <si>
    <t>Brussels Airlines Classic American Express® Kaart</t>
  </si>
  <si>
    <t>Brussels Airlines Classic American Express Kaart</t>
  </si>
  <si>
    <t>een Brussels Airlines Classic American Express® Kaart</t>
  </si>
  <si>
    <t>Brussels Airlines Preferred American Express® Kaart</t>
  </si>
  <si>
    <t>Brussels Airlines Preferred American Express Kaart</t>
  </si>
  <si>
    <t>een Brussels Airlines Preferred American Express® Kaart</t>
  </si>
  <si>
    <t>COB</t>
  </si>
  <si>
    <t>Product_Type</t>
  </si>
  <si>
    <t>PML_MR</t>
  </si>
  <si>
    <t>Fee</t>
  </si>
  <si>
    <t>Subject_Line_Insertion</t>
  </si>
  <si>
    <t>Sample_Requested</t>
  </si>
  <si>
    <t xml:space="preserve">PML Column </t>
  </si>
  <si>
    <t>Col A</t>
  </si>
  <si>
    <t>Col C</t>
  </si>
  <si>
    <t>Col B</t>
  </si>
  <si>
    <t>Col L</t>
  </si>
  <si>
    <t>Col F</t>
  </si>
  <si>
    <t>Col D</t>
  </si>
  <si>
    <t>Col O</t>
  </si>
  <si>
    <t>Col X</t>
  </si>
  <si>
    <t>Col R</t>
  </si>
  <si>
    <t>Col M</t>
  </si>
  <si>
    <t>Col Q</t>
  </si>
  <si>
    <t>Col N</t>
  </si>
  <si>
    <t>Col AQ</t>
  </si>
  <si>
    <t>Col AO</t>
  </si>
  <si>
    <t>Col E</t>
  </si>
  <si>
    <t>Col AA</t>
  </si>
  <si>
    <t>pml row</t>
  </si>
  <si>
    <t>CV_CARD</t>
  </si>
  <si>
    <t>Product_Color</t>
  </si>
  <si>
    <t>Card_Class</t>
  </si>
  <si>
    <t>Key_Prod</t>
  </si>
  <si>
    <t>PML_CashBack</t>
  </si>
  <si>
    <t>NA_Product_Code</t>
  </si>
  <si>
    <t>NA_Language_Index</t>
  </si>
  <si>
    <t>NA_Language_Code</t>
  </si>
  <si>
    <t>CV_ICS_Region</t>
  </si>
  <si>
    <t>ANZ</t>
  </si>
  <si>
    <t>EMEA</t>
  </si>
  <si>
    <t>LAC</t>
  </si>
  <si>
    <t>Asia</t>
  </si>
  <si>
    <t>CV_PML_FYF</t>
  </si>
  <si>
    <t>CV_PML_WAIVER</t>
  </si>
  <si>
    <t>CV_RCP_GOLD</t>
  </si>
  <si>
    <t>CV_RCP_GREEN</t>
  </si>
  <si>
    <t>CV_CENTURION</t>
  </si>
  <si>
    <t>CV_PLATINUM</t>
  </si>
  <si>
    <t>CV_COBRAND</t>
  </si>
  <si>
    <t>CV_AIRLINE</t>
  </si>
  <si>
    <t>0101</t>
  </si>
  <si>
    <t>YES</t>
  </si>
  <si>
    <t>0102</t>
  </si>
  <si>
    <t>0199</t>
  </si>
  <si>
    <t>TRUE</t>
  </si>
  <si>
    <t>0151</t>
  </si>
  <si>
    <t>0108</t>
  </si>
  <si>
    <t>0202</t>
  </si>
  <si>
    <t>0405</t>
  </si>
  <si>
    <t>0299</t>
  </si>
  <si>
    <t>0252</t>
  </si>
  <si>
    <t>0113</t>
  </si>
  <si>
    <t>0128</t>
  </si>
  <si>
    <t>0103</t>
  </si>
  <si>
    <t>0402</t>
  </si>
  <si>
    <t>0502</t>
  </si>
  <si>
    <t>0499</t>
  </si>
  <si>
    <t>0454</t>
  </si>
  <si>
    <t>0130</t>
  </si>
  <si>
    <t>0106</t>
  </si>
  <si>
    <t>0501</t>
  </si>
  <si>
    <t>0603</t>
  </si>
  <si>
    <t>0599</t>
  </si>
  <si>
    <t>0552</t>
  </si>
  <si>
    <t>0140</t>
  </si>
  <si>
    <t>0652</t>
  </si>
  <si>
    <t>0702</t>
  </si>
  <si>
    <t>0699</t>
  </si>
  <si>
    <t>0650</t>
  </si>
  <si>
    <t>0201</t>
  </si>
  <si>
    <t>Removed Q1'21</t>
  </si>
  <si>
    <t>0109</t>
  </si>
  <si>
    <t>0701</t>
  </si>
  <si>
    <t>1051</t>
  </si>
  <si>
    <t>0799</t>
  </si>
  <si>
    <t>0750</t>
  </si>
  <si>
    <t>0142</t>
  </si>
  <si>
    <t>0204</t>
  </si>
  <si>
    <t>0110</t>
  </si>
  <si>
    <t>1050</t>
  </si>
  <si>
    <t>1451</t>
  </si>
  <si>
    <t>1599</t>
  </si>
  <si>
    <t>1052</t>
  </si>
  <si>
    <t>0143</t>
  </si>
  <si>
    <t>0209</t>
  </si>
  <si>
    <t>0112</t>
  </si>
  <si>
    <t>0123</t>
  </si>
  <si>
    <t>1450</t>
  </si>
  <si>
    <t>1553</t>
  </si>
  <si>
    <t>1699</t>
  </si>
  <si>
    <t>1452</t>
  </si>
  <si>
    <t>0144</t>
  </si>
  <si>
    <t>0210</t>
  </si>
  <si>
    <t>0125</t>
  </si>
  <si>
    <t>1502</t>
  </si>
  <si>
    <t>1602</t>
  </si>
  <si>
    <t>1899</t>
  </si>
  <si>
    <t>1554</t>
  </si>
  <si>
    <t>0260</t>
  </si>
  <si>
    <t>0126</t>
  </si>
  <si>
    <t>1601</t>
  </si>
  <si>
    <t>1852</t>
  </si>
  <si>
    <t>2354</t>
  </si>
  <si>
    <t>1653</t>
  </si>
  <si>
    <t>0268</t>
  </si>
  <si>
    <t>Added Q1'22</t>
  </si>
  <si>
    <t>1850</t>
  </si>
  <si>
    <t>2351</t>
  </si>
  <si>
    <t>3799</t>
  </si>
  <si>
    <t>1853</t>
  </si>
  <si>
    <t>0269</t>
  </si>
  <si>
    <t>0139</t>
  </si>
  <si>
    <t>2353</t>
  </si>
  <si>
    <t>3302</t>
  </si>
  <si>
    <t>5099</t>
  </si>
  <si>
    <t>2352</t>
  </si>
  <si>
    <t>0270</t>
  </si>
  <si>
    <t>0132</t>
  </si>
  <si>
    <t>2551</t>
  </si>
  <si>
    <t>3451</t>
  </si>
  <si>
    <t xml:space="preserve">Else </t>
  </si>
  <si>
    <t>2552</t>
  </si>
  <si>
    <t>0227</t>
  </si>
  <si>
    <t>0401</t>
  </si>
  <si>
    <t>0133</t>
  </si>
  <si>
    <t>3303</t>
  </si>
  <si>
    <t>3554</t>
  </si>
  <si>
    <t>3351</t>
  </si>
  <si>
    <t>0451</t>
  </si>
  <si>
    <t>0150</t>
  </si>
  <si>
    <t>3450</t>
  </si>
  <si>
    <t>3651</t>
  </si>
  <si>
    <t>3452</t>
  </si>
  <si>
    <t>0460</t>
  </si>
  <si>
    <t>3565</t>
  </si>
  <si>
    <t>3753</t>
  </si>
  <si>
    <t>3557</t>
  </si>
  <si>
    <t>0464</t>
  </si>
  <si>
    <t>0553</t>
  </si>
  <si>
    <t>0156</t>
  </si>
  <si>
    <t>3568</t>
  </si>
  <si>
    <t>3851</t>
  </si>
  <si>
    <t>3652</t>
  </si>
  <si>
    <t>0563</t>
  </si>
  <si>
    <t>0160</t>
  </si>
  <si>
    <t>3569</t>
  </si>
  <si>
    <t>3950</t>
  </si>
  <si>
    <t>3754</t>
  </si>
  <si>
    <t>0565</t>
  </si>
  <si>
    <t>Updated Q2'21</t>
  </si>
  <si>
    <t>3601</t>
  </si>
  <si>
    <t>4055</t>
  </si>
  <si>
    <t>3852</t>
  </si>
  <si>
    <t>0605</t>
  </si>
  <si>
    <t>3752</t>
  </si>
  <si>
    <t>4102</t>
  </si>
  <si>
    <t>3952</t>
  </si>
  <si>
    <t>0615</t>
  </si>
  <si>
    <t>3850</t>
  </si>
  <si>
    <t>Removed Q1'23</t>
  </si>
  <si>
    <t>4056</t>
  </si>
  <si>
    <t>0461</t>
  </si>
  <si>
    <t>0708</t>
  </si>
  <si>
    <t>0157</t>
  </si>
  <si>
    <t>3951</t>
  </si>
  <si>
    <t>Else</t>
  </si>
  <si>
    <t>NO</t>
  </si>
  <si>
    <t>4104</t>
  </si>
  <si>
    <t>0462</t>
  </si>
  <si>
    <t>0621</t>
  </si>
  <si>
    <t>0751</t>
  </si>
  <si>
    <t>4054</t>
  </si>
  <si>
    <t>*Note: 0251 is no longer YES.</t>
  </si>
  <si>
    <t>Switched to No Q4 2021</t>
  </si>
  <si>
    <t>0463</t>
  </si>
  <si>
    <t>0752</t>
  </si>
  <si>
    <t>0177</t>
  </si>
  <si>
    <t>4103</t>
  </si>
  <si>
    <t>5052</t>
  </si>
  <si>
    <t>0469</t>
  </si>
  <si>
    <t>Removed Q1'22</t>
  </si>
  <si>
    <t>1501</t>
  </si>
  <si>
    <t>0178</t>
  </si>
  <si>
    <t>1503</t>
  </si>
  <si>
    <t>0211</t>
  </si>
  <si>
    <t>0554</t>
  </si>
  <si>
    <t>1559</t>
  </si>
  <si>
    <t>0560</t>
  </si>
  <si>
    <t>1560</t>
  </si>
  <si>
    <t>0251</t>
  </si>
  <si>
    <t>0561</t>
  </si>
  <si>
    <t>1820</t>
  </si>
  <si>
    <t>Removed Q3'21</t>
  </si>
  <si>
    <t>1821</t>
  </si>
  <si>
    <t>0256</t>
  </si>
  <si>
    <t>0564</t>
  </si>
  <si>
    <t>2526</t>
  </si>
  <si>
    <t>0257</t>
  </si>
  <si>
    <t>3355</t>
  </si>
  <si>
    <t>0222</t>
  </si>
  <si>
    <t>0566</t>
  </si>
  <si>
    <t>3357</t>
  </si>
  <si>
    <t>0264</t>
  </si>
  <si>
    <t>0567</t>
  </si>
  <si>
    <t>Added Q1'23</t>
  </si>
  <si>
    <t>2553</t>
  </si>
  <si>
    <t>3358</t>
  </si>
  <si>
    <t>0228</t>
  </si>
  <si>
    <t>3401</t>
  </si>
  <si>
    <t>0230</t>
  </si>
  <si>
    <t>0606</t>
  </si>
  <si>
    <t>3423</t>
  </si>
  <si>
    <t>3426</t>
  </si>
  <si>
    <t>0271</t>
  </si>
  <si>
    <t>0627</t>
  </si>
  <si>
    <t>3428</t>
  </si>
  <si>
    <t>3658</t>
  </si>
  <si>
    <t>0724</t>
  </si>
  <si>
    <t>3659</t>
  </si>
  <si>
    <t>3660</t>
  </si>
  <si>
    <t>0265</t>
  </si>
  <si>
    <t>3556</t>
  </si>
  <si>
    <t>3661</t>
  </si>
  <si>
    <t>0754</t>
  </si>
  <si>
    <t>3570</t>
  </si>
  <si>
    <t>3662</t>
  </si>
  <si>
    <t>1024</t>
  </si>
  <si>
    <t>3663</t>
  </si>
  <si>
    <t>0504</t>
  </si>
  <si>
    <t>3720</t>
  </si>
  <si>
    <t>3721</t>
  </si>
  <si>
    <t>3750</t>
  </si>
  <si>
    <t>3751</t>
  </si>
  <si>
    <t>0556</t>
  </si>
  <si>
    <t>1651</t>
  </si>
  <si>
    <t>3821</t>
  </si>
  <si>
    <t>1652</t>
  </si>
  <si>
    <t>3929</t>
  </si>
  <si>
    <t>1656</t>
  </si>
  <si>
    <t>3933</t>
  </si>
  <si>
    <t>0562</t>
  </si>
  <si>
    <t>1658</t>
  </si>
  <si>
    <t>3957</t>
  </si>
  <si>
    <t>4105</t>
  </si>
  <si>
    <t>4106</t>
  </si>
  <si>
    <t>1851</t>
  </si>
  <si>
    <t>4107</t>
  </si>
  <si>
    <t>1859</t>
  </si>
  <si>
    <t>4108</t>
  </si>
  <si>
    <t>2527</t>
  </si>
  <si>
    <t>2528</t>
  </si>
  <si>
    <t>0604</t>
  </si>
  <si>
    <t>3356</t>
  </si>
  <si>
    <t>0622</t>
  </si>
  <si>
    <t>0626</t>
  </si>
  <si>
    <t>0602</t>
  </si>
  <si>
    <t>0655</t>
  </si>
  <si>
    <t>0607</t>
  </si>
  <si>
    <t>3455</t>
  </si>
  <si>
    <t>3564</t>
  </si>
  <si>
    <t>3571</t>
  </si>
  <si>
    <t>1556</t>
  </si>
  <si>
    <t>0663</t>
  </si>
  <si>
    <t>0665</t>
  </si>
  <si>
    <t>1561</t>
  </si>
  <si>
    <t>0707</t>
  </si>
  <si>
    <t>1603</t>
  </si>
  <si>
    <t>0722</t>
  </si>
  <si>
    <t>1650</t>
  </si>
  <si>
    <t>0723</t>
  </si>
  <si>
    <t>4052</t>
  </si>
  <si>
    <t>4053</t>
  </si>
  <si>
    <t>1655</t>
  </si>
  <si>
    <t>1657</t>
  </si>
  <si>
    <t>0755</t>
  </si>
  <si>
    <t>1801</t>
  </si>
  <si>
    <t>1823</t>
  </si>
  <si>
    <t>Updated Q1'22</t>
  </si>
  <si>
    <t>1021</t>
  </si>
  <si>
    <t>Updated Q1'23</t>
  </si>
  <si>
    <t>1023</t>
  </si>
  <si>
    <t>1857</t>
  </si>
  <si>
    <t>2350</t>
  </si>
  <si>
    <t>1550</t>
  </si>
  <si>
    <t>2522</t>
  </si>
  <si>
    <t>2550</t>
  </si>
  <si>
    <t>Updated Q1'21</t>
  </si>
  <si>
    <t>3350</t>
  </si>
  <si>
    <t>3352</t>
  </si>
  <si>
    <t>3353</t>
  </si>
  <si>
    <t>3359</t>
  </si>
  <si>
    <t>3420</t>
  </si>
  <si>
    <t>1858</t>
  </si>
  <si>
    <t>3424</t>
  </si>
  <si>
    <t>3425</t>
  </si>
  <si>
    <t>3427</t>
  </si>
  <si>
    <t>3650</t>
  </si>
  <si>
    <t>3665</t>
  </si>
  <si>
    <t>3666</t>
  </si>
  <si>
    <t>3667</t>
  </si>
  <si>
    <t>3724</t>
  </si>
  <si>
    <t>3922</t>
  </si>
  <si>
    <t>3923</t>
  </si>
  <si>
    <t>3926</t>
  </si>
  <si>
    <t>3664</t>
  </si>
  <si>
    <t>3928</t>
  </si>
  <si>
    <t>3930</t>
  </si>
  <si>
    <t>3956</t>
  </si>
  <si>
    <t>Added Q2'21</t>
  </si>
  <si>
    <t>3920</t>
  </si>
  <si>
    <t>3921</t>
  </si>
  <si>
    <t>3924</t>
  </si>
  <si>
    <t>4207</t>
  </si>
  <si>
    <t>Non-Fee</t>
  </si>
  <si>
    <t>3931</t>
  </si>
  <si>
    <t>3932</t>
  </si>
  <si>
    <t>0205</t>
  </si>
  <si>
    <t>0207</t>
  </si>
  <si>
    <t>0208</t>
  </si>
  <si>
    <t>0223</t>
  </si>
  <si>
    <t>0226</t>
  </si>
  <si>
    <t>0231</t>
  </si>
  <si>
    <t>0259</t>
  </si>
  <si>
    <t>0623</t>
  </si>
  <si>
    <t>0624</t>
  </si>
  <si>
    <t>1454</t>
  </si>
  <si>
    <t>2020</t>
  </si>
  <si>
    <t>1822</t>
  </si>
  <si>
    <t>New Q2'21</t>
  </si>
  <si>
    <t>2554</t>
  </si>
  <si>
    <t>2556</t>
  </si>
  <si>
    <t>0121</t>
  </si>
  <si>
    <t>REF</t>
  </si>
  <si>
    <t>0129</t>
  </si>
  <si>
    <t>3422</t>
  </si>
  <si>
    <t>0158</t>
  </si>
  <si>
    <t>0159</t>
  </si>
  <si>
    <t>0229</t>
  </si>
  <si>
    <t>0255</t>
  </si>
  <si>
    <t>0258</t>
  </si>
  <si>
    <t>0403</t>
  </si>
  <si>
    <t>0404</t>
  </si>
  <si>
    <t>3722</t>
  </si>
  <si>
    <t>0406</t>
  </si>
  <si>
    <t>3820</t>
  </si>
  <si>
    <t>0420</t>
  </si>
  <si>
    <t>4050</t>
  </si>
  <si>
    <t>0421</t>
  </si>
  <si>
    <t>4051</t>
  </si>
  <si>
    <t>0452</t>
  </si>
  <si>
    <t>4101</t>
  </si>
  <si>
    <t>0457</t>
  </si>
  <si>
    <t>DK</t>
  </si>
  <si>
    <t>0465</t>
  </si>
  <si>
    <t>0466</t>
  </si>
  <si>
    <t>0503</t>
  </si>
  <si>
    <t>0654</t>
  </si>
  <si>
    <t>0656</t>
  </si>
  <si>
    <t>0657</t>
  </si>
  <si>
    <t>0704</t>
  </si>
  <si>
    <t>0706</t>
  </si>
  <si>
    <t>0709</t>
  </si>
  <si>
    <t>0753</t>
  </si>
  <si>
    <t>1022</t>
  </si>
  <si>
    <t>1555</t>
  </si>
  <si>
    <t>1557</t>
  </si>
  <si>
    <t>1562</t>
  </si>
  <si>
    <t>1563</t>
  </si>
  <si>
    <t>1564</t>
  </si>
  <si>
    <t>1659</t>
  </si>
  <si>
    <t>1824</t>
  </si>
  <si>
    <t>1854</t>
  </si>
  <si>
    <t>2021</t>
  </si>
  <si>
    <t>2022</t>
  </si>
  <si>
    <t>2050</t>
  </si>
  <si>
    <t>2051</t>
  </si>
  <si>
    <t>2052</t>
  </si>
  <si>
    <t>2053</t>
  </si>
  <si>
    <t>2501</t>
  </si>
  <si>
    <t>2502</t>
  </si>
  <si>
    <t>2520</t>
  </si>
  <si>
    <t>2525</t>
  </si>
  <si>
    <t>2555</t>
  </si>
  <si>
    <t>3520</t>
  </si>
  <si>
    <t>3521</t>
  </si>
  <si>
    <t>3567</t>
  </si>
  <si>
    <t>3653</t>
  </si>
  <si>
    <t>3756</t>
  </si>
  <si>
    <t>3853</t>
  </si>
  <si>
    <t>1604</t>
  </si>
  <si>
    <t>Changed in Q1'23</t>
  </si>
  <si>
    <t>3501</t>
  </si>
  <si>
    <t>3562</t>
  </si>
  <si>
    <t>4057</t>
  </si>
  <si>
    <t>4058</t>
  </si>
  <si>
    <t>Product_FYF</t>
  </si>
  <si>
    <t>Comment_FYF</t>
  </si>
  <si>
    <t>Product_WAIVER</t>
  </si>
  <si>
    <t>Comment_WAIVER</t>
  </si>
  <si>
    <t>Product_GOLD</t>
  </si>
  <si>
    <t>Comment_GOLD</t>
  </si>
  <si>
    <t>Product_GREEN</t>
  </si>
  <si>
    <t>Comment_GREEN</t>
  </si>
  <si>
    <t>Product_CENTURION</t>
  </si>
  <si>
    <t>Product_PLATINUM</t>
  </si>
  <si>
    <t>Comment_PLATINUM</t>
  </si>
  <si>
    <t>Product_COBRAND</t>
  </si>
  <si>
    <t>Comment_COBRAND</t>
  </si>
  <si>
    <t>Product_AIRLINE</t>
  </si>
  <si>
    <t>Comment_AIRLINE</t>
  </si>
  <si>
    <t>AUSTRALIA: Consumer: RCP -  CENTURION</t>
  </si>
  <si>
    <t>199</t>
  </si>
  <si>
    <t>121+ mths</t>
  </si>
  <si>
    <t>180k+</t>
  </si>
  <si>
    <t>AUSTRALIA: Consumer: RCP -  PLATINUM</t>
  </si>
  <si>
    <t>151</t>
  </si>
  <si>
    <t>73+ mths</t>
  </si>
  <si>
    <t>60k+</t>
  </si>
  <si>
    <t>AUSTRALIA: Consumer: RCP -  GOLD</t>
  </si>
  <si>
    <t>101</t>
  </si>
  <si>
    <t>240+ mths</t>
  </si>
  <si>
    <t>5k+</t>
  </si>
  <si>
    <t>AUSTRALIA: Consumer: RCP - Other</t>
  </si>
  <si>
    <t>0120</t>
  </si>
  <si>
    <t>AUSTRALIA: Consumer: GRCC -  AFFINITY PLATINUM EDGE</t>
  </si>
  <si>
    <t>132</t>
  </si>
  <si>
    <t>20k+</t>
  </si>
  <si>
    <t>0141</t>
  </si>
  <si>
    <t>AUSTRALIA: Consumer: GRCC -  AFFINITY GOLD PREMIUM/AFFINITY GENERIC/AFFINITY GOLD STANDARD</t>
  </si>
  <si>
    <t>125</t>
  </si>
  <si>
    <t>AUSTRALIA: Consumer: GRCC -  AFFINITY PLATINUM</t>
  </si>
  <si>
    <t>126</t>
  </si>
  <si>
    <t>181+ mths</t>
  </si>
  <si>
    <t>AUSTRALIA: Consumer: GRCC -  PLATINUM</t>
  </si>
  <si>
    <t>106</t>
  </si>
  <si>
    <t>AUSTRALIA: Consumer: GRCC -  PLATINUM RWRDS MAXIMIZER</t>
  </si>
  <si>
    <t>109</t>
  </si>
  <si>
    <t>0145</t>
  </si>
  <si>
    <t>AUSTRALIA: Consumer: GRCC -  PLATINUM EDGE/PLATINUM EDGE TC</t>
  </si>
  <si>
    <t>133</t>
  </si>
  <si>
    <t>0146</t>
  </si>
  <si>
    <t>AUSTRALIA: Consumer: GRCC -  PLATINUM REWARDS</t>
  </si>
  <si>
    <t>139</t>
  </si>
  <si>
    <t>0147</t>
  </si>
  <si>
    <t>AUSTRALIA: Consumer: GRCC -  ESSENTIAL</t>
  </si>
  <si>
    <t>157</t>
  </si>
  <si>
    <t>49+ mths</t>
  </si>
  <si>
    <t>0148</t>
  </si>
  <si>
    <t>AUSTRALIA: Consumer: GRCC -  EXPLORER</t>
  </si>
  <si>
    <t>160</t>
  </si>
  <si>
    <t>0149</t>
  </si>
  <si>
    <t>AUSTRALIA: Consumer: GRCC -  Elevate Premium</t>
  </si>
  <si>
    <t>177</t>
  </si>
  <si>
    <t>AUSTRALIA: Consumer: GRCC -  Elevate</t>
  </si>
  <si>
    <t>178</t>
  </si>
  <si>
    <t>AUSTRALIA: Consumer: GRCC - Other</t>
  </si>
  <si>
    <t>103</t>
  </si>
  <si>
    <t>1k+</t>
  </si>
  <si>
    <t>AUSTRALIA: Consumer: CoBrand-GRCC -  DAVID JONES GPC</t>
  </si>
  <si>
    <t>113</t>
  </si>
  <si>
    <t>0161</t>
  </si>
  <si>
    <t>AUSTRALIA: Consumer: CoBrand-GRCC -  QANTAS ULTIMATE</t>
  </si>
  <si>
    <t>130</t>
  </si>
  <si>
    <t>0162</t>
  </si>
  <si>
    <t>AUSTRALIA: Consumer: CoBrand-GRCC -  QANTAS DISCOVERY 1 FOR 1</t>
  </si>
  <si>
    <t>140</t>
  </si>
  <si>
    <t>0163</t>
  </si>
  <si>
    <t>AUSTRALIA: Consumer: CoBrand-GRCC -  VELOCITY PLATINUM</t>
  </si>
  <si>
    <t>142</t>
  </si>
  <si>
    <t>0164</t>
  </si>
  <si>
    <t>AUSTRALIA: Consumer: CoBrand-GRCC -  QANTAS DISCOVERY</t>
  </si>
  <si>
    <t>128</t>
  </si>
  <si>
    <t>0165</t>
  </si>
  <si>
    <t>AUSTRALIA: Consumer: CoBrand-GRCC - Other</t>
  </si>
  <si>
    <t>97+ mths</t>
  </si>
  <si>
    <t>0180</t>
  </si>
  <si>
    <t>CANADA: Consumer: RCP -  CENTURION</t>
  </si>
  <si>
    <t>299</t>
  </si>
  <si>
    <t>CANADA: Consumer: RCP -  PLATINUM</t>
  </si>
  <si>
    <t>252</t>
  </si>
  <si>
    <t>40k+</t>
  </si>
  <si>
    <t>CANADA: Consumer: RCP -  GOLD REWARDS BB</t>
  </si>
  <si>
    <t>202</t>
  </si>
  <si>
    <t>0203</t>
  </si>
  <si>
    <t>CANADA: Consumer: RCP - Other</t>
  </si>
  <si>
    <t>251</t>
  </si>
  <si>
    <t>0220</t>
  </si>
  <si>
    <t>CANADA: Consumer: CoBrand-RCP -  AC CORE</t>
  </si>
  <si>
    <t>269</t>
  </si>
  <si>
    <t>0221</t>
  </si>
  <si>
    <t>CANADA: Consumer: CoBrand-RCP -  AC PREMIUM BB</t>
  </si>
  <si>
    <t>270</t>
  </si>
  <si>
    <t>CANADA: Consumer: GRCC -  Green</t>
  </si>
  <si>
    <t>228</t>
  </si>
  <si>
    <t>0241</t>
  </si>
  <si>
    <t xml:space="preserve">CANADA: Consumer: GRCC -  Simply Cash </t>
  </si>
  <si>
    <t>230</t>
  </si>
  <si>
    <t>0242</t>
  </si>
  <si>
    <t xml:space="preserve">CANADA: Consumer: GRCC -  Simply Cash Preferred </t>
  </si>
  <si>
    <t>257</t>
  </si>
  <si>
    <t>0243</t>
  </si>
  <si>
    <t>CANADA: Consumer: GRCC -  COBALT</t>
  </si>
  <si>
    <t>264</t>
  </si>
  <si>
    <t>25+ mths</t>
  </si>
  <si>
    <t>0244</t>
  </si>
  <si>
    <t>CANADA: Consumer: GRCC - Other</t>
  </si>
  <si>
    <t>CANADA: Consumer: CoBrand-GRCC -  AIRMILES BLUE</t>
  </si>
  <si>
    <t>204</t>
  </si>
  <si>
    <t>0261</t>
  </si>
  <si>
    <t>CANADA: Consumer: CoBrand-GRCC -  AIRMILES PLATINUM</t>
  </si>
  <si>
    <t>210</t>
  </si>
  <si>
    <t>0262</t>
  </si>
  <si>
    <t>CANADA: Consumer: CoBrand-GRCC -  STARWOOD</t>
  </si>
  <si>
    <t>227</t>
  </si>
  <si>
    <t>0263</t>
  </si>
  <si>
    <t xml:space="preserve">CANADA: Consumer: CoBrand-GRCC -  AC PREMIUM </t>
  </si>
  <si>
    <t>268</t>
  </si>
  <si>
    <t>12+ mths</t>
  </si>
  <si>
    <t>CANADA: Consumer: CoBrand-GRCC - Other</t>
  </si>
  <si>
    <t>260</t>
  </si>
  <si>
    <t>0280</t>
  </si>
  <si>
    <t>ITALY: Consumer: RCP -  CENTURION</t>
  </si>
  <si>
    <t>499</t>
  </si>
  <si>
    <t>ITALY: Consumer: RCP -  PLATINUM</t>
  </si>
  <si>
    <t>454</t>
  </si>
  <si>
    <t>ITALY: Consumer: RCP -  GOLD</t>
  </si>
  <si>
    <t>402</t>
  </si>
  <si>
    <t>ITALY: Consumer: RCP -  GREEN</t>
  </si>
  <si>
    <t>405</t>
  </si>
  <si>
    <t>ITALY: Consumer: RCP - Other</t>
  </si>
  <si>
    <t>ITALY: Consumer: CoBrand-RCP -  ALITALIA GOLD</t>
  </si>
  <si>
    <t>401</t>
  </si>
  <si>
    <t>ITALY: Consumer: CoBrand-RCP -  ALITALIA PLATINUM</t>
  </si>
  <si>
    <t>460</t>
  </si>
  <si>
    <t>0422</t>
  </si>
  <si>
    <t>ITALY: Consumer: CoBrand-RCP - Other</t>
  </si>
  <si>
    <t>0440</t>
  </si>
  <si>
    <t>ITALY: Consumer: GRCC -  BLUE CASHBACK</t>
  </si>
  <si>
    <t>420</t>
  </si>
  <si>
    <t>0441</t>
  </si>
  <si>
    <t>ITALY: Consumer: GRCC -  EXPLORA</t>
  </si>
  <si>
    <t>421</t>
  </si>
  <si>
    <t>0442</t>
  </si>
  <si>
    <t>ITALY: Consumer: GRCC - Other</t>
  </si>
  <si>
    <t>JAPAN: Consumer: RCP -  CENTURION</t>
  </si>
  <si>
    <t>599</t>
  </si>
  <si>
    <t>100k+</t>
  </si>
  <si>
    <t>JAPAN: Consumer: RCP -  PLATINUM</t>
  </si>
  <si>
    <t>552</t>
  </si>
  <si>
    <t>JAPAN: Consumer: RCP -  GOLD</t>
  </si>
  <si>
    <t>501</t>
  </si>
  <si>
    <t>JAPAN: Consumer: RCP -  GREEN</t>
  </si>
  <si>
    <t>502</t>
  </si>
  <si>
    <t>JAPAN: Consumer: RCP - Other</t>
  </si>
  <si>
    <t>562</t>
  </si>
  <si>
    <t>0520</t>
  </si>
  <si>
    <t>JAPAN: Consumer: CoBrand-RCP -  ANA CLASSIC</t>
  </si>
  <si>
    <t>553</t>
  </si>
  <si>
    <t>0521</t>
  </si>
  <si>
    <t>JAPAN: Consumer: CoBrand-RCP - Other</t>
  </si>
  <si>
    <t>0540</t>
  </si>
  <si>
    <t>UK: Consumer: RCP -  CENTURION</t>
  </si>
  <si>
    <t>699</t>
  </si>
  <si>
    <t>0601</t>
  </si>
  <si>
    <t>UK: Consumer: RCP -  PLATINUM</t>
  </si>
  <si>
    <t>650</t>
  </si>
  <si>
    <t>UK: Consumer: RCP -  GOLD</t>
  </si>
  <si>
    <t>652</t>
  </si>
  <si>
    <t>UK: Consumer: RCP - Other</t>
  </si>
  <si>
    <t>603</t>
  </si>
  <si>
    <t>0620</t>
  </si>
  <si>
    <t>UK: Consumer: GRCC -  PLATINUM CASHBACK</t>
  </si>
  <si>
    <t>607</t>
  </si>
  <si>
    <t>0641</t>
  </si>
  <si>
    <t>UK: Consumer: GRCC -  GOLD REWARDS (includes American Express Rewards Credit Card, American Express Rewards Purchases Credit Card, and American Express Rewards Low Rate Credit Card)</t>
  </si>
  <si>
    <t>663</t>
  </si>
  <si>
    <t>0642</t>
  </si>
  <si>
    <t>UK: Consumer: GRCC -  PREFERRED GOLD REWARDS</t>
  </si>
  <si>
    <t>665</t>
  </si>
  <si>
    <t>0643</t>
  </si>
  <si>
    <t>UK: Consumer: GRCC -  PLATINUM</t>
  </si>
  <si>
    <t>622</t>
  </si>
  <si>
    <t>0644</t>
  </si>
  <si>
    <t>UK: Consumer: GRCC - Other</t>
  </si>
  <si>
    <t>0660</t>
  </si>
  <si>
    <t>UK: Consumer: CoBrand-GRCC -  BRITISH AIRWAYS CLASSIC</t>
  </si>
  <si>
    <t>615</t>
  </si>
  <si>
    <t>0661</t>
  </si>
  <si>
    <t>UK: Consumer: CoBrand-GRCC -  BRITISH AIRWAYS PREM PLUS</t>
  </si>
  <si>
    <t>605</t>
  </si>
  <si>
    <t>0662</t>
  </si>
  <si>
    <t>UK: Consumer: CoBrand-GRCC -  NECTAR</t>
  </si>
  <si>
    <t>606</t>
  </si>
  <si>
    <t>MEXICO: Consumer: RCP -  CENTURION</t>
  </si>
  <si>
    <t>799</t>
  </si>
  <si>
    <t>MEXICO: Consumer: RCP -  PLATINUM</t>
  </si>
  <si>
    <t>750</t>
  </si>
  <si>
    <t>MEXICO: Consumer: RCP -  GOLD</t>
  </si>
  <si>
    <t>701</t>
  </si>
  <si>
    <t>0703</t>
  </si>
  <si>
    <t>MEXICO: Consumer: RCP -  GREEN</t>
  </si>
  <si>
    <t>702</t>
  </si>
  <si>
    <t>MEXICO: Consumer: CoBrand-RCP -  AEROMEXICO GOLD</t>
  </si>
  <si>
    <t>752</t>
  </si>
  <si>
    <t>0721</t>
  </si>
  <si>
    <t>MEXICO: Consumer: CoBrand-RCP -  AEROMEXICO PLATINUM</t>
  </si>
  <si>
    <t>708</t>
  </si>
  <si>
    <t>MEXICO: Consumer: CoBrand-RCP - Other</t>
  </si>
  <si>
    <t>751</t>
  </si>
  <si>
    <t>0740</t>
  </si>
  <si>
    <t>MEXICO: Consumer: GRCC -  GOLD (ELITE)</t>
  </si>
  <si>
    <t>723</t>
  </si>
  <si>
    <t>0741</t>
  </si>
  <si>
    <t>MEXICO: Consumer: GRCC -  PLATINUM</t>
  </si>
  <si>
    <t>707</t>
  </si>
  <si>
    <t>0742</t>
  </si>
  <si>
    <t>MEXICO: Consumer: GRCC - Other</t>
  </si>
  <si>
    <t>0760</t>
  </si>
  <si>
    <t>ARGENTINA: Consumer: RCP -  PLATINUM</t>
  </si>
  <si>
    <t>1001</t>
  </si>
  <si>
    <t>ARGENTINA: Consumer: RCP -  GOLD</t>
  </si>
  <si>
    <t>1002</t>
  </si>
  <si>
    <t xml:space="preserve">ARGENTINA: Consumer: RCP -  GREEN </t>
  </si>
  <si>
    <t>1003</t>
  </si>
  <si>
    <t>ARGENTINA: Consumer: GRCC -  PLATINUM</t>
  </si>
  <si>
    <t>1041</t>
  </si>
  <si>
    <t>ARGENTINA: Consumer: GRCC - Other</t>
  </si>
  <si>
    <t>1060</t>
  </si>
  <si>
    <t>ARGENTINA: Consumer: CoBrand-GRCC -  PLATINUM AEROLINEAS PLUS</t>
  </si>
  <si>
    <t>1061</t>
  </si>
  <si>
    <t>FINLAND: Consumer: RCP -  PLATINUM</t>
  </si>
  <si>
    <t>1401</t>
  </si>
  <si>
    <t>FINLAND: Consumer: RCP -  GOLD</t>
  </si>
  <si>
    <t>1402</t>
  </si>
  <si>
    <t>FINLAND: Consumer: RCP - Other</t>
  </si>
  <si>
    <t>1420</t>
  </si>
  <si>
    <t>FRANCE: Consumer: RCP -  PLATINUM/PLATINUM MONTHLY FEE</t>
  </si>
  <si>
    <t>FRANCE: Consumer: RCP -  GOLD/S. GENERALE GOLD/GOLD MONTHLY FEE</t>
  </si>
  <si>
    <t>FRANCE: Consumer: RCP -  GREEN</t>
  </si>
  <si>
    <t>FRANCE: Consumer: RCP - Other</t>
  </si>
  <si>
    <t>1520</t>
  </si>
  <si>
    <t>FRANCE: Consumer: CoBrand-RCP -  AIR FRANCE GOLD/AIR FRANCE GOLD MONTHLY FEE</t>
  </si>
  <si>
    <t>1521</t>
  </si>
  <si>
    <t>FRANCE: Consumer: CoBrand-RCP -  AIR FRANCE PLATINUM/AIR FRANCE PLATINUM MONTHLY FEE</t>
  </si>
  <si>
    <t>1522</t>
  </si>
  <si>
    <t>FRANCE: Consumer: CoBrand-RCP -  AIR FRANCE SILVER/AIR FRANCE SILVER MONTHLY FEE</t>
  </si>
  <si>
    <t>1523</t>
  </si>
  <si>
    <t>FRANCE: Consumer: CoBrand-RCP -  AIR FRANCE SILVER ENTRY</t>
  </si>
  <si>
    <t>1524</t>
  </si>
  <si>
    <t>GERMANY: Consumer: RCP -  CENTURION</t>
  </si>
  <si>
    <t>GERMANY: Consumer: RCP -  PLATINUM/PLATINUM MONTHLY FEE</t>
  </si>
  <si>
    <t>GERMANY: Consumer: RCP -  BLUE/BLUE MONTHLY FEE</t>
  </si>
  <si>
    <t>GERMANY: Consumer: RCP -  GOLD/GOLD MONTHLY FEE</t>
  </si>
  <si>
    <t>GERMANY: Consumer: RCP -  GREEN/GREEN MONTHLY FEE</t>
  </si>
  <si>
    <t>1605</t>
  </si>
  <si>
    <t>GERMANY: Consumer: CoBrand-RCP -  PAYBACK BLUE</t>
  </si>
  <si>
    <t>1621</t>
  </si>
  <si>
    <t>GERMANY: Consumer: CoBrand-RCP - Other</t>
  </si>
  <si>
    <t>1640</t>
  </si>
  <si>
    <t>GERMANY: Consumer: GRCC - Other</t>
  </si>
  <si>
    <t>1660</t>
  </si>
  <si>
    <t>HONG KONG: Consumer: RCP -  CENTURION</t>
  </si>
  <si>
    <t>HONG KONG: Consumer: RCP -  PLATINUM</t>
  </si>
  <si>
    <t>1802</t>
  </si>
  <si>
    <t>HONG KONG: Consumer: RCP - Other</t>
  </si>
  <si>
    <t>HONG KONG: Consumer: CoBrand-RCP - Other</t>
  </si>
  <si>
    <t>1840</t>
  </si>
  <si>
    <t>HONG KONG: Consumer: GRCC -  PLATINUM</t>
  </si>
  <si>
    <t>1841</t>
  </si>
  <si>
    <t>HONG KONG: Consumer: GRCC -  BLUE</t>
  </si>
  <si>
    <t>1842</t>
  </si>
  <si>
    <t>HONG KONG: Consumer: GRCC -  EXPLORER</t>
  </si>
  <si>
    <t>1860</t>
  </si>
  <si>
    <t>1843</t>
  </si>
  <si>
    <t>HONG KONG: Consumer: GRCC - Other</t>
  </si>
  <si>
    <t>HONG KONG: Consumer: CoBrand-GRCC - Other</t>
  </si>
  <si>
    <t>1880</t>
  </si>
  <si>
    <t>IDC: Consumer: RCP -  CENTURION</t>
  </si>
  <si>
    <t>2301</t>
  </si>
  <si>
    <t>IDC: Consumer: RCP -  PLATINUM</t>
  </si>
  <si>
    <t>2302</t>
  </si>
  <si>
    <t>IDC: Consumer: RCP -  GOLD REWARDS</t>
  </si>
  <si>
    <t>2303</t>
  </si>
  <si>
    <t>IDC: Consumer: RCP - Other</t>
  </si>
  <si>
    <t>2320</t>
  </si>
  <si>
    <t>INDIA: Consumer: RCP -  PLATINUM</t>
  </si>
  <si>
    <t>INDIA: Consumer: RCP -  GOLD</t>
  </si>
  <si>
    <t>INDIA: Consumer: GRCC -  PLATINUM</t>
  </si>
  <si>
    <t>2541</t>
  </si>
  <si>
    <t>INDIA: Consumer: GRCC -  PLATINUM TRAVEL</t>
  </si>
  <si>
    <t>2542</t>
  </si>
  <si>
    <t>INDIA: Consumer: GRCC -  GOLD REWARDS</t>
  </si>
  <si>
    <t>2543</t>
  </si>
  <si>
    <t>INDIA: Consumer: GRCC -  SMART EARN BLUE</t>
  </si>
  <si>
    <t>2544</t>
  </si>
  <si>
    <t>INDIA: Consumer: GRCC - Other</t>
  </si>
  <si>
    <t>2560</t>
  </si>
  <si>
    <t>INDIA: Consumer: CoBrand-GRCC - Other</t>
  </si>
  <si>
    <t>2580</t>
  </si>
  <si>
    <t>NETHERLANDS: Consumer: RCP -  PLATINUM</t>
  </si>
  <si>
    <t>3301</t>
  </si>
  <si>
    <t>NETHERLANDS: Consumer: RCP -  GOLD</t>
  </si>
  <si>
    <t>NETHERLANDS: Consumer: RCP -  GREEN</t>
  </si>
  <si>
    <t>NETHERLANDS: Consumer: RCP - Other</t>
  </si>
  <si>
    <t>3320</t>
  </si>
  <si>
    <t>NETHERLANDS: Consumer: CoBrand-RCP -  FLYING BLUE GOLD</t>
  </si>
  <si>
    <t>3321</t>
  </si>
  <si>
    <t>NETHERLANDS: Consumer: CoBrand-RCP -  FLYING BLUE SILVER</t>
  </si>
  <si>
    <t>3322</t>
  </si>
  <si>
    <t>NETHERLANDS: Consumer: CoBrand-RCP -  FLYING BLUE PLATINUM</t>
  </si>
  <si>
    <t>3323</t>
  </si>
  <si>
    <t>NETHERLANDS: Consumer: CoBrand-RCP - Other</t>
  </si>
  <si>
    <t>3340</t>
  </si>
  <si>
    <t>SINGAPORE: Consumer: RCP -  PLATINUM</t>
  </si>
  <si>
    <t>SINGAPORE: Consumer: RCP - Other</t>
  </si>
  <si>
    <t>SINGAPORE: Consumer: GRCC -  GOLD CASHBACK</t>
  </si>
  <si>
    <t>3441</t>
  </si>
  <si>
    <t>SINGAPORE: Consumer: GRCC -  PLATINUM</t>
  </si>
  <si>
    <t>3442</t>
  </si>
  <si>
    <t>SINGAPORE: Consumer: GRCC - Other</t>
  </si>
  <si>
    <t>3460</t>
  </si>
  <si>
    <t>SINGAPORE: Consumer: CoBrand-GRCC -  KRISFLYER GOLD</t>
  </si>
  <si>
    <t>3461</t>
  </si>
  <si>
    <t>SINGAPORE: Consumer: CoBrand-GRCC -  KRISFLYER PLATINUM</t>
  </si>
  <si>
    <t>3462</t>
  </si>
  <si>
    <t>SINGAPORE: Consumer: CoBrand-GRCC -  KRISFLYER SOLITARE</t>
  </si>
  <si>
    <t>3463</t>
  </si>
  <si>
    <t>SINGAPORE: Consumer: CoBrand-GRCC -  KRISFLYER ASCEND</t>
  </si>
  <si>
    <t>3464</t>
  </si>
  <si>
    <t>SINGAPORE: Consumer: CoBrand-GRCC - Other</t>
  </si>
  <si>
    <t>3480</t>
  </si>
  <si>
    <t>SPAIN: Consumer: RCP -  PLATINUM</t>
  </si>
  <si>
    <t>SPAIN: Consumer: RCP -  GREEN</t>
  </si>
  <si>
    <t>3502</t>
  </si>
  <si>
    <t>SPAIN: Consumer: RCP -  BANSAMEX GOLD</t>
  </si>
  <si>
    <t>3503</t>
  </si>
  <si>
    <t>SPAIN: Consumer: RCP -  BANSAMEX GREEN</t>
  </si>
  <si>
    <t>3504</t>
  </si>
  <si>
    <t>SPAIN: Consumer: RCP -  GOLD (Classic) + (Revite)</t>
  </si>
  <si>
    <t>3505</t>
  </si>
  <si>
    <t>SPAIN: Consumer: RCP - Other</t>
  </si>
  <si>
    <t>SPAIN: Consumer: CoBrand-RCP -  MAS GOLD</t>
  </si>
  <si>
    <t>SPAIN: Consumer: CoBrand-RCP -  RENFE GOLD</t>
  </si>
  <si>
    <t>3522</t>
  </si>
  <si>
    <t>SPAIN: Consumer: GRCC - Other</t>
  </si>
  <si>
    <t>3560</t>
  </si>
  <si>
    <t>SWEDEN: Consumer: RCP -  PLATINUM</t>
  </si>
  <si>
    <t>SWEDEN: Consumer: RCP - Other</t>
  </si>
  <si>
    <t>3620</t>
  </si>
  <si>
    <t>SWEDEN: Consumer: CoBrand-RCP - Other</t>
  </si>
  <si>
    <t>3640</t>
  </si>
  <si>
    <t>SWEDEN: Consumer: GRCC -  GOLD</t>
  </si>
  <si>
    <t>3641</t>
  </si>
  <si>
    <t>SWEDEN: Consumer: GRCC -  PLATINUM</t>
  </si>
  <si>
    <t>3642</t>
  </si>
  <si>
    <t>SWEDEN: Consumer: GRCC - Other</t>
  </si>
  <si>
    <t>SWEDEN: Consumer: CoBrand-GRCC -  SAS ELITE</t>
  </si>
  <si>
    <t xml:space="preserve">SWEDEN: Consumer: CoBrand-GRCC -  SAS PREMIUM </t>
  </si>
  <si>
    <t>SWEDEN: Consumer: CoBrand-GRCC - Other</t>
  </si>
  <si>
    <t>3680</t>
  </si>
  <si>
    <t>TAIWAN: Consumer: RCP -  CENTURION</t>
  </si>
  <si>
    <t>80k+</t>
  </si>
  <si>
    <t>3701</t>
  </si>
  <si>
    <t>TAIWAN: Consumer: RCP -  PLATINUM</t>
  </si>
  <si>
    <t>3702</t>
  </si>
  <si>
    <t>TAIWAN: Consumer: RCP - Other</t>
  </si>
  <si>
    <t>TAIWAN: Consumer: CoBrand-RCP -  EVA GOLD</t>
  </si>
  <si>
    <t>TAIWAN: Consumer: CoBrand-RCP -  EVA PLATINUM</t>
  </si>
  <si>
    <t>TAIWAN: Consumer: GRCC -  PLATINUM</t>
  </si>
  <si>
    <t>3741</t>
  </si>
  <si>
    <t>TAIWAN: Consumer: GRCC - Other</t>
  </si>
  <si>
    <t>3760</t>
  </si>
  <si>
    <t>THAILAND: Consumer: RCP -  PLATINUM</t>
  </si>
  <si>
    <t>3801</t>
  </si>
  <si>
    <t>THAILAND: Consumer: RCP -  GOLD</t>
  </si>
  <si>
    <t>3802</t>
  </si>
  <si>
    <t>THAILAND: Consumer: RCP -  GREEN</t>
  </si>
  <si>
    <t>3803</t>
  </si>
  <si>
    <t>THAILAND: Consumer: GRCC -  GOLD</t>
  </si>
  <si>
    <t>3841</t>
  </si>
  <si>
    <t>THAILAND: Consumer: CoBrand-GRCC -  THAI AIR PLATINUM</t>
  </si>
  <si>
    <t>3861</t>
  </si>
  <si>
    <t>NEWZEALAND: Consumer: RCP -  PLATINUM</t>
  </si>
  <si>
    <t>3901</t>
  </si>
  <si>
    <t>NEWZEALAND: Consumer: RCP -  GOLD</t>
  </si>
  <si>
    <t>3902</t>
  </si>
  <si>
    <t>NEWZEALAND: Consumer: RCP -  GREEN</t>
  </si>
  <si>
    <t>3903</t>
  </si>
  <si>
    <t>NEWZEALAND: Consumer: GRCC -  AFFINITY PLATINUM</t>
  </si>
  <si>
    <t>3941</t>
  </si>
  <si>
    <t>NEWZEALAND: Consumer: GRCC -  GOLD</t>
  </si>
  <si>
    <t>3942</t>
  </si>
  <si>
    <t>NEWZEALAND: Consumer: GRCC -  PLATINUM</t>
  </si>
  <si>
    <t>3943</t>
  </si>
  <si>
    <t>NEWZEALAND: Consumer: GRCC -  AFFINITY PLATINUM EDGE</t>
  </si>
  <si>
    <t>3944</t>
  </si>
  <si>
    <t>NEWZEALAND: Consumer: GRCC - Other</t>
  </si>
  <si>
    <t>3960</t>
  </si>
  <si>
    <t>NEWZEALAND: Consumer: CoBrand-GRCC -  AIR NEW ZEALAND PLATINUM</t>
  </si>
  <si>
    <t>3961</t>
  </si>
  <si>
    <t>NEWZEALAND: Consumer: CoBrand-GRCC -  AIR NEW ZEALAND ENTRY</t>
  </si>
  <si>
    <t>3962</t>
  </si>
  <si>
    <t>NEWZEALAND: Consumer: CoBrand-GRCC - Other</t>
  </si>
  <si>
    <t>3980</t>
  </si>
  <si>
    <t>AUSTRIA: Consumer: RCP -  PLATINUM/PLATINUM MONTHLY FEE</t>
  </si>
  <si>
    <t>4001</t>
  </si>
  <si>
    <t>AUSTRIA: Consumer: RCP -  BLUE</t>
  </si>
  <si>
    <t>4002</t>
  </si>
  <si>
    <t>AUSTRIA: Consumer: RCP -  GOLD/GOLD MONTHLY FEE</t>
  </si>
  <si>
    <t>4003</t>
  </si>
  <si>
    <t>AUSTRIA: Consumer: RCP -  GREEN/GREEN MONTHLY FEE</t>
  </si>
  <si>
    <t>4004</t>
  </si>
  <si>
    <t>AUSTRIA: Consumer: RCP - Other</t>
  </si>
  <si>
    <t>4020</t>
  </si>
  <si>
    <t>AUSTRIA: Consumer: CoBrand-RCP - Other</t>
  </si>
  <si>
    <t>4040</t>
  </si>
  <si>
    <t>BELGIUM: Consumer: RCP -  PLATINUM</t>
  </si>
  <si>
    <t>BELGIUM: Consumer: RCP -  BLUE</t>
  </si>
  <si>
    <t>BELGIUM: Consumer: RCP -  GREEN</t>
  </si>
  <si>
    <t>BELGIUM: Consumer: RCP -  GOLD</t>
  </si>
  <si>
    <t>BELGIUM: Consumer: CoBrand-RCP -  BRUSSELS AIRLINE SILVER</t>
  </si>
  <si>
    <t>4121</t>
  </si>
  <si>
    <t>BELGIUM: Consumer: CoBrand-RCP -  BRUSSELS AIRLINE BLUE (CLASSIC)</t>
  </si>
  <si>
    <t>4122</t>
  </si>
  <si>
    <t>BELGIUM: Consumer: CoBrand-RCP -  BRUSSELS AIRLINE BLUE (PREFERRED)</t>
  </si>
  <si>
    <t>4123</t>
  </si>
  <si>
    <t>ICC (EMEA_IDC + Eurocard): Consumer: RCP -  CENTURION</t>
  </si>
  <si>
    <t>5001</t>
  </si>
  <si>
    <t>ICC (EMEA_IDC + Eurocard): Consumer: RCP -  HSBC GREEN</t>
  </si>
  <si>
    <t>5002</t>
  </si>
  <si>
    <t>Bucket</t>
  </si>
  <si>
    <t>Tenure_Split</t>
  </si>
  <si>
    <t>Spend_Split</t>
  </si>
  <si>
    <t>COUNTRY</t>
  </si>
  <si>
    <t>NAXION_PRODUCT_CODE</t>
  </si>
  <si>
    <t>CV_Product_Type</t>
  </si>
  <si>
    <t>CV_Key_Products</t>
  </si>
  <si>
    <t>CV_Fee</t>
  </si>
  <si>
    <t>CV_PML_Rewards</t>
  </si>
  <si>
    <t>CV_PML_CashBack</t>
  </si>
  <si>
    <t>CV_PML_MR</t>
  </si>
  <si>
    <t>CV_PREMIUM</t>
  </si>
  <si>
    <t>CV_REPORTING_NAME</t>
  </si>
  <si>
    <t>CV_COBRAND_AIRLINES</t>
  </si>
  <si>
    <t>CV_INTERVIEW_DATE</t>
  </si>
  <si>
    <t>LANGUAGE_CODE</t>
  </si>
  <si>
    <t>WV_WEIGHTING_SEGMENT</t>
  </si>
  <si>
    <t>SUBJECT_LINE_INSERTION</t>
  </si>
  <si>
    <t>GENERATION</t>
  </si>
  <si>
    <t>Created</t>
  </si>
  <si>
    <t>AmexGABMMVISurvey_ARG_ESAR_{MONTH}{YEAR}.csv</t>
  </si>
  <si>
    <t>AmexGABMMVISurvey_AUS_ENAU_{MONTH}{YEAR}.csv</t>
  </si>
  <si>
    <t>AmexGABMMVISurvey_AUT_DEAT_{MONTH}{YEAR}.csv</t>
  </si>
  <si>
    <t>AmexGABMMVISurvey_BEL_FRBE_{MONTH}{YEAR}.csv</t>
  </si>
  <si>
    <t>AmexGABMMVISurvey_BEL_FL_{MONTH}{YEAR}.csv</t>
  </si>
  <si>
    <t>AmexGABMMVISurvey_CAN_ENCA_{MONTH}{YEAR}.csv</t>
  </si>
  <si>
    <t>AmexGABMMVISurvey_CAN_FRCA_{MONTH}{YEAR}.csv</t>
  </si>
  <si>
    <t>AmexGABMMVISurvey_FIN_FI_{MONTH}{YEAR}.csv</t>
  </si>
  <si>
    <t>AmexGABMMVISurvey_FRA_FR_{MONTH}{YEAR}.csv</t>
  </si>
  <si>
    <t>AmexGABMMVISurvey_DEU_DE_{MONTH}{YEAR}.csv</t>
  </si>
  <si>
    <t>AmexGABMMVISurvey_HKG_ENHK_{MONTH}{YEAR}.csv</t>
  </si>
  <si>
    <t>AmexGABMMVISurvey_HKG_ZHHK_{MONTH}{YEAR}.csv</t>
  </si>
  <si>
    <t>AmexGABMMVISurvey_PRI_ENIDC_{MONTH}{YEAR}.csv</t>
  </si>
  <si>
    <t>AmexGABMMVISurvey_PRI_ESIDC_{MONTH}{YEAR}.csv</t>
  </si>
  <si>
    <t>AmexGABMMVISurvey_IND_ENIN_{MONTH}{YEAR}.csv</t>
  </si>
  <si>
    <t>AmexGABMMVISurvey_ITA_IT_{MONTH}{YEAR}.csv</t>
  </si>
  <si>
    <t>AmexGABMMVISurvey_JPN_JA_{MONTH}{YEAR}.csv</t>
  </si>
  <si>
    <t>AmexGABMMVISurvey_MEX_ES_{MONTH}{YEAR}.csv</t>
  </si>
  <si>
    <t>AmexGABMMVISurvey_NLD_NL_{MONTH}{YEAR}.csv</t>
  </si>
  <si>
    <t>AmexGABMMVISurvey_NZL_ENNZ_{MONTH}{YEAR}.csv</t>
  </si>
  <si>
    <t>AmexGABMMVISurvey_SGP_ENSG_{MONTH}{YEAR}.csv</t>
  </si>
  <si>
    <t>AmexGABMMVISurvey_ESP_ESES_{MONTH}{YEAR}.csv</t>
  </si>
  <si>
    <t>AmexGABMMVISurvey_SWE_SV_{MONTH}{YEAR}.csv</t>
  </si>
  <si>
    <t>AmexGABMMVISurvey_TWN_ZHTW_{MONTH}{YEAR}.csv</t>
  </si>
  <si>
    <t>AmexGABMMVISurvey_THA_ENTH_{MONTH}{YEAR}.csv</t>
  </si>
  <si>
    <t>AmexGABMMVISurvey_THA_TH_{MONTH}{YEAR}.csv</t>
  </si>
  <si>
    <t>AmexGABMMVISurvey_GBR_ENGB_{MONTH}{YEAR}.csv</t>
  </si>
  <si>
    <t>AmexGABMMVISurvey_IDC_ENGB_{MONTH}{YEAR}.csv</t>
  </si>
  <si>
    <t>AmexGABMMVISurvey_IEC_ENGB_{MONTH}{YEAR}.csv</t>
  </si>
  <si>
    <t>Filename</t>
  </si>
  <si>
    <t>PML_Rewards</t>
  </si>
  <si>
    <t>WV_Weighting_Segment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</si>
</sst>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00"/>
    <numFmt numFmtId="167" formatCode="0.0000%"/>
  </numFmts>
  <fonts count="8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0"/>
      <color indexed="8"/>
      <name val="Arial, Helvetica, sans-serif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, Helvetica, sans-serif"/>
    </font>
    <font>
      <sz val="11"/>
      <color indexed="8"/>
      <name val="Calibri"/>
      <family val="2"/>
      <scheme val="minor"/>
    </font>
    <font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b/>
      <i/>
      <sz val="10"/>
      <color rgb="FFFF0000"/>
      <name val="Arial"/>
      <family val="2"/>
    </font>
    <font>
      <vertAlign val="superscript"/>
      <sz val="10"/>
      <color theme="1"/>
      <name val="Arial"/>
      <family val="2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.5"/>
      <name val="Arial"/>
      <family val="2"/>
    </font>
    <font>
      <b/>
      <sz val="10.5"/>
      <name val="Yu Gothic"/>
      <family val="2"/>
    </font>
    <font>
      <sz val="10.5"/>
      <name val="Arial"/>
      <family val="2"/>
    </font>
    <font>
      <b/>
      <sz val="10"/>
      <name val="ＭＳ Ｐゴシック"/>
      <family val="2"/>
      <charset val="128"/>
    </font>
    <font>
      <b/>
      <sz val="10"/>
      <name val="Arial"/>
      <family val="2"/>
      <charset val="128"/>
    </font>
    <font>
      <b/>
      <sz val="10"/>
      <name val="游ゴシック"/>
      <family val="2"/>
      <charset val="128"/>
    </font>
    <font>
      <sz val="10"/>
      <color theme="0" tint="-0.34998626667073579"/>
      <name val="Arial"/>
      <family val="2"/>
    </font>
    <font>
      <b/>
      <i/>
      <sz val="10"/>
      <color theme="0" tint="-0.34998626667073579"/>
      <name val="Arial"/>
      <family val="2"/>
    </font>
    <font>
      <i/>
      <sz val="10"/>
      <color theme="0" tint="-0.34998626667073579"/>
      <name val="Arial"/>
      <family val="2"/>
    </font>
    <font>
      <b/>
      <sz val="10"/>
      <color rgb="FF000000"/>
      <name val="Arial"/>
      <family val="2"/>
    </font>
    <font>
      <b/>
      <sz val="10"/>
      <color theme="3"/>
      <name val="Arial"/>
      <family val="2"/>
    </font>
    <font>
      <b/>
      <sz val="11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, Helvetica, sans-serif"/>
    </font>
    <font>
      <sz val="10"/>
      <color rgb="FFFF000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PMingLiU"/>
      <family val="1"/>
    </font>
    <font>
      <sz val="11"/>
      <name val="PMingLiU"/>
      <family val="1"/>
    </font>
    <font>
      <i/>
      <sz val="10"/>
      <color rgb="FFFF0000"/>
      <name val="Arial"/>
      <family val="2"/>
    </font>
    <font>
      <b/>
      <sz val="10"/>
      <name val="Arial"/>
      <family val="2"/>
      <charset val="136"/>
    </font>
    <font>
      <b/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+mn-cs"/>
    </font>
    <font>
      <b/>
      <sz val="10"/>
      <name val="Arial Unicode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81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0" borderId="0"/>
    <xf numFmtId="0" fontId="83" fillId="0" borderId="0"/>
  </cellStyleXfs>
  <cellXfs count="35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left" wrapText="1"/>
    </xf>
    <xf numFmtId="49" fontId="7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8" fillId="5" borderId="0" xfId="2" applyNumberFormat="1" applyFont="1" applyFill="1" applyAlignment="1">
      <alignment wrapText="1"/>
    </xf>
    <xf numFmtId="165" fontId="5" fillId="0" borderId="0" xfId="1" applyNumberFormat="1" applyFont="1" applyAlignment="1">
      <alignment wrapText="1"/>
    </xf>
    <xf numFmtId="0" fontId="9" fillId="0" borderId="0" xfId="0" applyFont="1" applyAlignment="1">
      <alignment wrapText="1"/>
    </xf>
    <xf numFmtId="164" fontId="7" fillId="4" borderId="0" xfId="2" applyNumberFormat="1" applyFont="1" applyFill="1" applyAlignment="1">
      <alignment wrapText="1"/>
    </xf>
    <xf numFmtId="0" fontId="7" fillId="4" borderId="0" xfId="0" applyFont="1" applyFill="1"/>
    <xf numFmtId="0" fontId="7" fillId="4" borderId="2" xfId="0" applyFont="1" applyFill="1" applyBorder="1" applyAlignment="1">
      <alignment wrapText="1"/>
    </xf>
    <xf numFmtId="164" fontId="7" fillId="5" borderId="0" xfId="2" applyNumberFormat="1" applyFont="1" applyFill="1" applyAlignment="1">
      <alignment wrapText="1"/>
    </xf>
    <xf numFmtId="0" fontId="7" fillId="0" borderId="0" xfId="0" applyFont="1" applyAlignment="1">
      <alignment wrapText="1"/>
    </xf>
    <xf numFmtId="0" fontId="7" fillId="6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0" fillId="0" borderId="0" xfId="0" applyNumberFormat="1"/>
    <xf numFmtId="164" fontId="8" fillId="0" borderId="0" xfId="2" applyNumberFormat="1" applyFont="1" applyAlignment="1">
      <alignment wrapText="1"/>
    </xf>
    <xf numFmtId="165" fontId="5" fillId="0" borderId="0" xfId="1" applyNumberFormat="1" applyFont="1" applyFill="1" applyAlignment="1"/>
    <xf numFmtId="164" fontId="7" fillId="0" borderId="0" xfId="2" applyNumberFormat="1" applyFont="1" applyFill="1" applyAlignment="1">
      <alignment wrapText="1"/>
    </xf>
    <xf numFmtId="164" fontId="7" fillId="0" borderId="0" xfId="2" applyNumberFormat="1" applyFont="1" applyAlignment="1">
      <alignment wrapText="1"/>
    </xf>
    <xf numFmtId="0" fontId="7" fillId="0" borderId="0" xfId="0" applyFont="1"/>
    <xf numFmtId="0" fontId="7" fillId="0" borderId="2" xfId="0" applyFont="1" applyBorder="1" applyAlignment="1">
      <alignment wrapText="1"/>
    </xf>
    <xf numFmtId="0" fontId="11" fillId="7" borderId="0" xfId="0" applyFont="1" applyFill="1"/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wrapText="1"/>
    </xf>
    <xf numFmtId="0" fontId="11" fillId="7" borderId="0" xfId="0" applyFont="1" applyFill="1" applyAlignment="1">
      <alignment horizontal="left" wrapText="1"/>
    </xf>
    <xf numFmtId="0" fontId="12" fillId="7" borderId="0" xfId="0" applyFont="1" applyFill="1" applyAlignment="1">
      <alignment wrapText="1"/>
    </xf>
    <xf numFmtId="0" fontId="12" fillId="7" borderId="0" xfId="0" applyFont="1" applyFill="1"/>
    <xf numFmtId="49" fontId="10" fillId="7" borderId="0" xfId="0" applyNumberFormat="1" applyFont="1" applyFill="1" applyAlignment="1">
      <alignment wrapText="1"/>
    </xf>
    <xf numFmtId="0" fontId="10" fillId="7" borderId="0" xfId="0" applyFont="1" applyFill="1" applyAlignment="1">
      <alignment wrapText="1"/>
    </xf>
    <xf numFmtId="10" fontId="12" fillId="7" borderId="0" xfId="0" applyNumberFormat="1" applyFont="1" applyFill="1"/>
    <xf numFmtId="0" fontId="7" fillId="7" borderId="0" xfId="0" applyFont="1" applyFill="1"/>
    <xf numFmtId="0" fontId="12" fillId="7" borderId="2" xfId="0" applyFont="1" applyFill="1" applyBorder="1" applyAlignment="1">
      <alignment wrapText="1"/>
    </xf>
    <xf numFmtId="1" fontId="12" fillId="7" borderId="0" xfId="0" applyNumberFormat="1" applyFont="1" applyFill="1"/>
    <xf numFmtId="0" fontId="9" fillId="7" borderId="0" xfId="0" applyFont="1" applyFill="1"/>
    <xf numFmtId="0" fontId="13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4" fillId="0" borderId="0" xfId="0" applyFont="1"/>
    <xf numFmtId="166" fontId="10" fillId="0" borderId="0" xfId="0" applyNumberFormat="1" applyFont="1" applyAlignment="1">
      <alignment horizontal="left"/>
    </xf>
    <xf numFmtId="1" fontId="15" fillId="0" borderId="1" xfId="0" applyNumberFormat="1" applyFont="1" applyBorder="1"/>
    <xf numFmtId="0" fontId="16" fillId="0" borderId="1" xfId="0" applyFont="1" applyBorder="1"/>
    <xf numFmtId="49" fontId="10" fillId="0" borderId="0" xfId="0" applyNumberFormat="1" applyFont="1"/>
    <xf numFmtId="164" fontId="5" fillId="0" borderId="0" xfId="2" applyNumberFormat="1" applyFont="1" applyAlignment="1"/>
    <xf numFmtId="1" fontId="6" fillId="0" borderId="0" xfId="2" applyNumberFormat="1" applyFont="1" applyAlignment="1"/>
    <xf numFmtId="0" fontId="17" fillId="8" borderId="3" xfId="0" applyFont="1" applyFill="1" applyBorder="1" applyAlignment="1">
      <alignment wrapText="1"/>
    </xf>
    <xf numFmtId="0" fontId="18" fillId="0" borderId="4" xfId="0" applyFont="1" applyBorder="1"/>
    <xf numFmtId="0" fontId="19" fillId="9" borderId="5" xfId="0" applyFont="1" applyFill="1" applyBorder="1"/>
    <xf numFmtId="0" fontId="19" fillId="9" borderId="6" xfId="0" applyFont="1" applyFill="1" applyBorder="1"/>
    <xf numFmtId="0" fontId="20" fillId="0" borderId="6" xfId="0" applyFont="1" applyBorder="1"/>
    <xf numFmtId="0" fontId="21" fillId="0" borderId="0" xfId="0" applyFont="1"/>
    <xf numFmtId="0" fontId="14" fillId="0" borderId="0" xfId="0" applyFont="1" applyAlignment="1">
      <alignment horizontal="left"/>
    </xf>
    <xf numFmtId="1" fontId="15" fillId="0" borderId="6" xfId="0" applyNumberFormat="1" applyFont="1" applyBorder="1"/>
    <xf numFmtId="0" fontId="16" fillId="0" borderId="6" xfId="0" applyFont="1" applyBorder="1"/>
    <xf numFmtId="0" fontId="14" fillId="0" borderId="0" xfId="0" applyFont="1" applyAlignment="1">
      <alignment wrapText="1"/>
    </xf>
    <xf numFmtId="1" fontId="8" fillId="0" borderId="0" xfId="2" applyNumberFormat="1" applyFont="1" applyAlignment="1"/>
    <xf numFmtId="0" fontId="10" fillId="10" borderId="0" xfId="0" applyFont="1" applyFill="1"/>
    <xf numFmtId="0" fontId="14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10" fillId="4" borderId="0" xfId="0" applyFont="1" applyFill="1"/>
    <xf numFmtId="0" fontId="22" fillId="0" borderId="0" xfId="0" applyFont="1"/>
    <xf numFmtId="0" fontId="23" fillId="0" borderId="0" xfId="0" applyFont="1"/>
    <xf numFmtId="0" fontId="10" fillId="11" borderId="0" xfId="0" applyFont="1" applyFill="1"/>
    <xf numFmtId="1" fontId="8" fillId="0" borderId="0" xfId="2" applyNumberFormat="1" applyFont="1" applyFill="1" applyAlignment="1"/>
    <xf numFmtId="164" fontId="5" fillId="0" borderId="0" xfId="2" applyNumberFormat="1" applyFont="1" applyFill="1" applyAlignment="1"/>
    <xf numFmtId="0" fontId="17" fillId="0" borderId="3" xfId="0" applyFont="1" applyBorder="1" applyAlignment="1">
      <alignment wrapText="1"/>
    </xf>
    <xf numFmtId="0" fontId="24" fillId="0" borderId="0" xfId="0" applyFont="1"/>
    <xf numFmtId="1" fontId="25" fillId="2" borderId="0" xfId="2" applyNumberFormat="1" applyFont="1" applyFill="1" applyAlignment="1"/>
    <xf numFmtId="0" fontId="26" fillId="0" borderId="0" xfId="0" applyFont="1" applyAlignment="1">
      <alignment readingOrder="1"/>
    </xf>
    <xf numFmtId="0" fontId="17" fillId="0" borderId="0" xfId="0" applyFont="1" applyAlignment="1">
      <alignment wrapText="1"/>
    </xf>
    <xf numFmtId="0" fontId="9" fillId="0" borderId="0" xfId="0" applyFont="1" applyAlignment="1">
      <alignment readingOrder="1"/>
    </xf>
    <xf numFmtId="0" fontId="14" fillId="3" borderId="0" xfId="0" applyFont="1" applyFill="1" applyAlignment="1">
      <alignment readingOrder="1"/>
    </xf>
    <xf numFmtId="0" fontId="4" fillId="0" borderId="0" xfId="0" applyFont="1"/>
    <xf numFmtId="0" fontId="18" fillId="0" borderId="0" xfId="0" applyFont="1"/>
    <xf numFmtId="0" fontId="10" fillId="3" borderId="0" xfId="0" applyFont="1" applyFill="1" applyAlignment="1">
      <alignment readingOrder="1"/>
    </xf>
    <xf numFmtId="0" fontId="10" fillId="0" borderId="0" xfId="0" applyFont="1" applyAlignment="1">
      <alignment readingOrder="1"/>
    </xf>
    <xf numFmtId="164" fontId="4" fillId="0" borderId="0" xfId="2" applyNumberFormat="1" applyFont="1" applyFill="1" applyAlignment="1"/>
    <xf numFmtId="0" fontId="27" fillId="0" borderId="0" xfId="0" applyFont="1" applyAlignment="1">
      <alignment wrapText="1"/>
    </xf>
    <xf numFmtId="10" fontId="0" fillId="0" borderId="0" xfId="0" applyNumberFormat="1"/>
    <xf numFmtId="0" fontId="7" fillId="0" borderId="2" xfId="0" applyFont="1" applyBorder="1"/>
    <xf numFmtId="1" fontId="9" fillId="0" borderId="0" xfId="0" applyNumberFormat="1" applyFont="1"/>
    <xf numFmtId="1" fontId="5" fillId="0" borderId="0" xfId="2" applyNumberFormat="1" applyFont="1" applyAlignment="1"/>
    <xf numFmtId="0" fontId="7" fillId="7" borderId="0" xfId="0" applyFont="1" applyFill="1" applyAlignment="1">
      <alignment wrapText="1"/>
    </xf>
    <xf numFmtId="10" fontId="8" fillId="0" borderId="0" xfId="0" applyNumberFormat="1" applyFont="1"/>
    <xf numFmtId="0" fontId="18" fillId="0" borderId="4" xfId="3" applyFont="1" applyBorder="1"/>
    <xf numFmtId="0" fontId="20" fillId="3" borderId="6" xfId="0" applyFont="1" applyFill="1" applyBorder="1"/>
    <xf numFmtId="0" fontId="0" fillId="12" borderId="0" xfId="0" applyFill="1"/>
    <xf numFmtId="0" fontId="29" fillId="0" borderId="0" xfId="0" applyFont="1"/>
    <xf numFmtId="0" fontId="30" fillId="0" borderId="0" xfId="0" applyFont="1"/>
    <xf numFmtId="0" fontId="10" fillId="0" borderId="7" xfId="0" applyFont="1" applyBorder="1"/>
    <xf numFmtId="0" fontId="7" fillId="0" borderId="7" xfId="0" applyFont="1" applyBorder="1"/>
    <xf numFmtId="0" fontId="8" fillId="0" borderId="0" xfId="0" applyFont="1"/>
    <xf numFmtId="0" fontId="18" fillId="0" borderId="0" xfId="3" applyFont="1"/>
    <xf numFmtId="1" fontId="15" fillId="0" borderId="0" xfId="0" applyNumberFormat="1" applyFont="1"/>
    <xf numFmtId="0" fontId="16" fillId="0" borderId="0" xfId="0" applyFont="1"/>
    <xf numFmtId="0" fontId="19" fillId="0" borderId="0" xfId="0" applyFont="1"/>
    <xf numFmtId="0" fontId="19" fillId="0" borderId="6" xfId="0" applyFont="1" applyBorder="1"/>
    <xf numFmtId="0" fontId="14" fillId="2" borderId="0" xfId="0" applyFont="1" applyFill="1"/>
    <xf numFmtId="0" fontId="10" fillId="2" borderId="0" xfId="0" applyFont="1" applyFill="1" applyAlignment="1">
      <alignment horizontal="left"/>
    </xf>
    <xf numFmtId="166" fontId="10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readingOrder="1"/>
    </xf>
    <xf numFmtId="1" fontId="15" fillId="2" borderId="0" xfId="0" applyNumberFormat="1" applyFont="1" applyFill="1"/>
    <xf numFmtId="0" fontId="16" fillId="2" borderId="0" xfId="0" applyFont="1" applyFill="1"/>
    <xf numFmtId="49" fontId="10" fillId="2" borderId="0" xfId="0" applyNumberFormat="1" applyFont="1" applyFill="1" applyAlignment="1">
      <alignment wrapText="1"/>
    </xf>
    <xf numFmtId="164" fontId="5" fillId="2" borderId="0" xfId="2" applyNumberFormat="1" applyFont="1" applyFill="1" applyAlignment="1"/>
    <xf numFmtId="0" fontId="8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2" borderId="0" xfId="0" applyFont="1" applyFill="1" applyAlignment="1">
      <alignment readingOrder="1"/>
    </xf>
    <xf numFmtId="0" fontId="7" fillId="2" borderId="0" xfId="0" applyFont="1" applyFill="1"/>
    <xf numFmtId="0" fontId="17" fillId="2" borderId="0" xfId="0" applyFont="1" applyFill="1" applyAlignment="1">
      <alignment wrapText="1"/>
    </xf>
    <xf numFmtId="0" fontId="18" fillId="2" borderId="0" xfId="3" applyFont="1" applyFill="1"/>
    <xf numFmtId="0" fontId="19" fillId="2" borderId="0" xfId="0" applyFont="1" applyFill="1"/>
    <xf numFmtId="0" fontId="20" fillId="3" borderId="0" xfId="0" applyFont="1" applyFill="1"/>
    <xf numFmtId="0" fontId="34" fillId="0" borderId="0" xfId="0" applyFont="1"/>
    <xf numFmtId="1" fontId="6" fillId="0" borderId="0" xfId="2" applyNumberFormat="1" applyFont="1" applyFill="1" applyAlignment="1"/>
    <xf numFmtId="0" fontId="13" fillId="2" borderId="0" xfId="0" applyFont="1" applyFill="1"/>
    <xf numFmtId="0" fontId="6" fillId="2" borderId="0" xfId="0" applyFont="1" applyFill="1"/>
    <xf numFmtId="49" fontId="10" fillId="2" borderId="0" xfId="0" applyNumberFormat="1" applyFont="1" applyFill="1"/>
    <xf numFmtId="1" fontId="6" fillId="2" borderId="0" xfId="2" applyNumberFormat="1" applyFont="1" applyFill="1" applyAlignment="1"/>
    <xf numFmtId="10" fontId="0" fillId="2" borderId="0" xfId="0" applyNumberFormat="1" applyFill="1"/>
    <xf numFmtId="0" fontId="8" fillId="2" borderId="2" xfId="0" applyFont="1" applyFill="1" applyBorder="1"/>
    <xf numFmtId="1" fontId="8" fillId="2" borderId="0" xfId="0" applyNumberFormat="1" applyFont="1" applyFill="1"/>
    <xf numFmtId="0" fontId="7" fillId="3" borderId="0" xfId="0" applyFont="1" applyFill="1"/>
    <xf numFmtId="1" fontId="4" fillId="0" borderId="0" xfId="2" applyNumberFormat="1" applyFont="1" applyFill="1" applyAlignment="1"/>
    <xf numFmtId="0" fontId="19" fillId="9" borderId="1" xfId="0" applyFont="1" applyFill="1" applyBorder="1"/>
    <xf numFmtId="0" fontId="20" fillId="0" borderId="1" xfId="0" applyFont="1" applyBorder="1"/>
    <xf numFmtId="49" fontId="14" fillId="0" borderId="0" xfId="0" applyNumberFormat="1" applyFont="1"/>
    <xf numFmtId="0" fontId="14" fillId="0" borderId="0" xfId="0" applyFont="1" applyAlignment="1">
      <alignment wrapText="1" readingOrder="1"/>
    </xf>
    <xf numFmtId="0" fontId="19" fillId="9" borderId="8" xfId="0" applyFont="1" applyFill="1" applyBorder="1"/>
    <xf numFmtId="0" fontId="7" fillId="0" borderId="1" xfId="0" applyFont="1" applyBorder="1"/>
    <xf numFmtId="0" fontId="36" fillId="0" borderId="0" xfId="0" applyFont="1"/>
    <xf numFmtId="164" fontId="5" fillId="12" borderId="0" xfId="2" applyNumberFormat="1" applyFont="1" applyFill="1" applyAlignment="1"/>
    <xf numFmtId="0" fontId="37" fillId="0" borderId="0" xfId="0" applyFont="1"/>
    <xf numFmtId="1" fontId="5" fillId="13" borderId="0" xfId="2" applyNumberFormat="1" applyFont="1" applyFill="1" applyAlignment="1"/>
    <xf numFmtId="0" fontId="38" fillId="0" borderId="0" xfId="0" applyFont="1"/>
    <xf numFmtId="0" fontId="39" fillId="0" borderId="0" xfId="0" applyFont="1"/>
    <xf numFmtId="1" fontId="5" fillId="0" borderId="0" xfId="2" applyNumberFormat="1" applyFont="1" applyFill="1" applyAlignment="1"/>
    <xf numFmtId="0" fontId="19" fillId="0" borderId="5" xfId="0" applyFont="1" applyBorder="1"/>
    <xf numFmtId="0" fontId="40" fillId="0" borderId="0" xfId="0" applyFont="1"/>
    <xf numFmtId="0" fontId="42" fillId="0" borderId="0" xfId="0" applyFont="1"/>
    <xf numFmtId="166" fontId="9" fillId="0" borderId="0" xfId="0" applyNumberFormat="1" applyFont="1"/>
    <xf numFmtId="0" fontId="43" fillId="0" borderId="0" xfId="0" applyFont="1"/>
    <xf numFmtId="0" fontId="44" fillId="2" borderId="0" xfId="0" applyFont="1" applyFill="1"/>
    <xf numFmtId="0" fontId="43" fillId="2" borderId="0" xfId="0" applyFont="1" applyFill="1"/>
    <xf numFmtId="0" fontId="7" fillId="2" borderId="2" xfId="0" applyFont="1" applyFill="1" applyBorder="1"/>
    <xf numFmtId="1" fontId="7" fillId="2" borderId="0" xfId="0" applyNumberFormat="1" applyFont="1" applyFill="1"/>
    <xf numFmtId="1" fontId="5" fillId="2" borderId="0" xfId="2" applyNumberFormat="1" applyFont="1" applyFill="1" applyAlignme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2" borderId="0" xfId="0" applyFont="1" applyFill="1" applyAlignment="1">
      <alignment readingOrder="1"/>
    </xf>
    <xf numFmtId="0" fontId="19" fillId="9" borderId="9" xfId="0" applyFont="1" applyFill="1" applyBorder="1"/>
    <xf numFmtId="0" fontId="20" fillId="0" borderId="9" xfId="0" applyFont="1" applyBorder="1"/>
    <xf numFmtId="0" fontId="0" fillId="13" borderId="0" xfId="0" applyFill="1"/>
    <xf numFmtId="0" fontId="27" fillId="0" borderId="3" xfId="0" applyFont="1" applyBorder="1" applyAlignment="1">
      <alignment wrapText="1"/>
    </xf>
    <xf numFmtId="0" fontId="7" fillId="0" borderId="4" xfId="0" applyFont="1" applyBorder="1"/>
    <xf numFmtId="0" fontId="10" fillId="3" borderId="0" xfId="0" applyFont="1" applyFill="1"/>
    <xf numFmtId="164" fontId="4" fillId="2" borderId="0" xfId="2" applyNumberFormat="1" applyFont="1" applyFill="1" applyAlignment="1"/>
    <xf numFmtId="0" fontId="4" fillId="2" borderId="0" xfId="0" applyFont="1" applyFill="1"/>
    <xf numFmtId="0" fontId="27" fillId="2" borderId="0" xfId="0" applyFont="1" applyFill="1" applyAlignment="1">
      <alignment wrapText="1"/>
    </xf>
    <xf numFmtId="1" fontId="4" fillId="2" borderId="0" xfId="2" applyNumberFormat="1" applyFont="1" applyFill="1" applyAlignment="1"/>
    <xf numFmtId="0" fontId="20" fillId="0" borderId="0" xfId="0" applyFont="1"/>
    <xf numFmtId="0" fontId="7" fillId="2" borderId="0" xfId="0" applyFont="1" applyFill="1" applyAlignment="1">
      <alignment horizontal="left"/>
    </xf>
    <xf numFmtId="0" fontId="24" fillId="2" borderId="0" xfId="0" applyFont="1" applyFill="1"/>
    <xf numFmtId="0" fontId="8" fillId="7" borderId="0" xfId="0" applyFont="1" applyFill="1" applyAlignment="1">
      <alignment wrapText="1"/>
    </xf>
    <xf numFmtId="0" fontId="14" fillId="14" borderId="0" xfId="0" applyFont="1" applyFill="1"/>
    <xf numFmtId="0" fontId="14" fillId="14" borderId="0" xfId="0" applyFont="1" applyFill="1" applyAlignment="1">
      <alignment horizontal="left"/>
    </xf>
    <xf numFmtId="0" fontId="10" fillId="14" borderId="0" xfId="0" applyFont="1" applyFill="1"/>
    <xf numFmtId="166" fontId="10" fillId="14" borderId="0" xfId="0" applyNumberFormat="1" applyFont="1" applyFill="1" applyAlignment="1">
      <alignment horizontal="left"/>
    </xf>
    <xf numFmtId="49" fontId="14" fillId="14" borderId="0" xfId="0" applyNumberFormat="1" applyFont="1" applyFill="1"/>
    <xf numFmtId="0" fontId="9" fillId="14" borderId="0" xfId="0" applyFont="1" applyFill="1"/>
    <xf numFmtId="164" fontId="5" fillId="14" borderId="0" xfId="2" applyNumberFormat="1" applyFont="1" applyFill="1" applyAlignment="1"/>
    <xf numFmtId="0" fontId="7" fillId="14" borderId="0" xfId="0" applyFont="1" applyFill="1"/>
    <xf numFmtId="0" fontId="9" fillId="14" borderId="2" xfId="0" applyFont="1" applyFill="1" applyBorder="1"/>
    <xf numFmtId="0" fontId="0" fillId="14" borderId="0" xfId="0" applyFill="1"/>
    <xf numFmtId="164" fontId="50" fillId="0" borderId="0" xfId="2" applyNumberFormat="1" applyFont="1" applyAlignment="1"/>
    <xf numFmtId="0" fontId="10" fillId="14" borderId="0" xfId="0" applyFont="1" applyFill="1" applyAlignment="1">
      <alignment horizontal="left"/>
    </xf>
    <xf numFmtId="0" fontId="51" fillId="0" borderId="0" xfId="0" applyFont="1"/>
    <xf numFmtId="0" fontId="0" fillId="15" borderId="0" xfId="0" applyFill="1"/>
    <xf numFmtId="0" fontId="9" fillId="15" borderId="0" xfId="0" applyFont="1" applyFill="1"/>
    <xf numFmtId="0" fontId="17" fillId="8" borderId="3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8" fillId="0" borderId="2" xfId="0" applyFont="1" applyBorder="1"/>
    <xf numFmtId="1" fontId="8" fillId="0" borderId="0" xfId="0" applyNumberFormat="1" applyFont="1"/>
    <xf numFmtId="164" fontId="14" fillId="0" borderId="0" xfId="2" applyNumberFormat="1" applyFont="1" applyAlignment="1"/>
    <xf numFmtId="1" fontId="10" fillId="0" borderId="0" xfId="0" applyNumberFormat="1" applyFont="1"/>
    <xf numFmtId="164" fontId="7" fillId="0" borderId="0" xfId="2" applyNumberFormat="1" applyFont="1" applyAlignment="1"/>
    <xf numFmtId="0" fontId="10" fillId="0" borderId="10" xfId="0" applyFont="1" applyBorder="1"/>
    <xf numFmtId="0" fontId="10" fillId="0" borderId="11" xfId="0" applyFont="1" applyBorder="1"/>
    <xf numFmtId="0" fontId="10" fillId="3" borderId="12" xfId="0" applyFont="1" applyFill="1" applyBorder="1"/>
    <xf numFmtId="0" fontId="10" fillId="3" borderId="13" xfId="0" applyFont="1" applyFill="1" applyBorder="1"/>
    <xf numFmtId="0" fontId="17" fillId="8" borderId="2" xfId="0" applyFont="1" applyFill="1" applyBorder="1" applyAlignment="1">
      <alignment wrapText="1"/>
    </xf>
    <xf numFmtId="166" fontId="10" fillId="0" borderId="0" xfId="0" applyNumberFormat="1" applyFont="1"/>
    <xf numFmtId="166" fontId="7" fillId="0" borderId="0" xfId="0" applyNumberFormat="1" applyFont="1"/>
    <xf numFmtId="0" fontId="13" fillId="2" borderId="0" xfId="0" applyFont="1" applyFill="1" applyAlignment="1">
      <alignment horizontal="left"/>
    </xf>
    <xf numFmtId="1" fontId="13" fillId="2" borderId="0" xfId="0" applyNumberFormat="1" applyFont="1" applyFill="1"/>
    <xf numFmtId="166" fontId="13" fillId="2" borderId="0" xfId="0" applyNumberFormat="1" applyFont="1" applyFill="1" applyAlignment="1">
      <alignment horizontal="left"/>
    </xf>
    <xf numFmtId="1" fontId="52" fillId="2" borderId="0" xfId="0" applyNumberFormat="1" applyFont="1" applyFill="1"/>
    <xf numFmtId="0" fontId="25" fillId="2" borderId="0" xfId="0" applyFont="1" applyFill="1"/>
    <xf numFmtId="49" fontId="13" fillId="2" borderId="0" xfId="0" applyNumberFormat="1" applyFont="1" applyFill="1"/>
    <xf numFmtId="164" fontId="6" fillId="2" borderId="0" xfId="2" applyNumberFormat="1" applyFont="1" applyFill="1" applyAlignment="1"/>
    <xf numFmtId="0" fontId="53" fillId="2" borderId="0" xfId="0" applyFont="1" applyFill="1" applyAlignment="1">
      <alignment wrapText="1"/>
    </xf>
    <xf numFmtId="0" fontId="54" fillId="2" borderId="0" xfId="0" applyFont="1" applyFill="1"/>
    <xf numFmtId="0" fontId="54" fillId="2" borderId="6" xfId="0" applyFont="1" applyFill="1" applyBorder="1"/>
    <xf numFmtId="1" fontId="11" fillId="7" borderId="0" xfId="0" applyNumberFormat="1" applyFont="1" applyFill="1"/>
    <xf numFmtId="1" fontId="11" fillId="7" borderId="0" xfId="0" applyNumberFormat="1" applyFont="1" applyFill="1" applyAlignment="1">
      <alignment horizontal="left"/>
    </xf>
    <xf numFmtId="0" fontId="55" fillId="0" borderId="0" xfId="0" applyFont="1"/>
    <xf numFmtId="0" fontId="56" fillId="0" borderId="0" xfId="0" applyFont="1"/>
    <xf numFmtId="0" fontId="57" fillId="0" borderId="0" xfId="0" applyFont="1"/>
    <xf numFmtId="166" fontId="13" fillId="2" borderId="0" xfId="0" applyNumberFormat="1" applyFont="1" applyFill="1"/>
    <xf numFmtId="9" fontId="6" fillId="2" borderId="0" xfId="2" applyFont="1" applyFill="1" applyAlignment="1"/>
    <xf numFmtId="10" fontId="6" fillId="2" borderId="0" xfId="0" applyNumberFormat="1" applyFont="1" applyFill="1"/>
    <xf numFmtId="166" fontId="8" fillId="2" borderId="2" xfId="0" applyNumberFormat="1" applyFont="1" applyFill="1" applyBorder="1"/>
    <xf numFmtId="0" fontId="14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164" fontId="9" fillId="0" borderId="0" xfId="0" applyNumberFormat="1" applyFont="1"/>
    <xf numFmtId="10" fontId="9" fillId="0" borderId="0" xfId="0" applyNumberFormat="1" applyFont="1"/>
    <xf numFmtId="0" fontId="8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21" fillId="0" borderId="0" xfId="0" applyFont="1" applyAlignment="1">
      <alignment horizontal="center"/>
    </xf>
    <xf numFmtId="164" fontId="7" fillId="0" borderId="0" xfId="0" applyNumberFormat="1" applyFont="1"/>
    <xf numFmtId="1" fontId="12" fillId="0" borderId="0" xfId="0" applyNumberFormat="1" applyFont="1"/>
    <xf numFmtId="164" fontId="10" fillId="0" borderId="0" xfId="2" applyNumberFormat="1" applyFont="1" applyAlignment="1"/>
    <xf numFmtId="164" fontId="13" fillId="2" borderId="0" xfId="2" applyNumberFormat="1" applyFont="1" applyFill="1" applyAlignment="1"/>
    <xf numFmtId="1" fontId="25" fillId="0" borderId="0" xfId="2" applyNumberFormat="1" applyFont="1" applyAlignment="1"/>
    <xf numFmtId="0" fontId="26" fillId="0" borderId="0" xfId="0" applyFont="1"/>
    <xf numFmtId="49" fontId="16" fillId="0" borderId="6" xfId="0" applyNumberFormat="1" applyFont="1" applyBorder="1"/>
    <xf numFmtId="0" fontId="14" fillId="0" borderId="12" xfId="0" applyFont="1" applyBorder="1"/>
    <xf numFmtId="0" fontId="14" fillId="3" borderId="12" xfId="0" applyFont="1" applyFill="1" applyBorder="1"/>
    <xf numFmtId="0" fontId="14" fillId="3" borderId="0" xfId="0" applyFont="1" applyFill="1"/>
    <xf numFmtId="0" fontId="9" fillId="3" borderId="0" xfId="0" applyFont="1" applyFill="1"/>
    <xf numFmtId="0" fontId="10" fillId="16" borderId="0" xfId="0" applyFont="1" applyFill="1"/>
    <xf numFmtId="0" fontId="14" fillId="14" borderId="12" xfId="0" applyFont="1" applyFill="1" applyBorder="1"/>
    <xf numFmtId="0" fontId="10" fillId="14" borderId="12" xfId="0" applyFont="1" applyFill="1" applyBorder="1"/>
    <xf numFmtId="0" fontId="0" fillId="17" borderId="0" xfId="0" applyFill="1"/>
    <xf numFmtId="0" fontId="17" fillId="0" borderId="3" xfId="0" applyFont="1" applyBorder="1"/>
    <xf numFmtId="0" fontId="10" fillId="0" borderId="12" xfId="0" applyFont="1" applyBorder="1"/>
    <xf numFmtId="0" fontId="59" fillId="0" borderId="0" xfId="0" applyFont="1"/>
    <xf numFmtId="0" fontId="17" fillId="0" borderId="0" xfId="0" applyFont="1"/>
    <xf numFmtId="0" fontId="10" fillId="3" borderId="0" xfId="0" applyFont="1" applyFill="1" applyAlignment="1">
      <alignment horizontal="left"/>
    </xf>
    <xf numFmtId="166" fontId="10" fillId="3" borderId="0" xfId="0" applyNumberFormat="1" applyFont="1" applyFill="1" applyAlignment="1">
      <alignment horizontal="left"/>
    </xf>
    <xf numFmtId="49" fontId="10" fillId="3" borderId="0" xfId="0" applyNumberFormat="1" applyFont="1" applyFill="1"/>
    <xf numFmtId="0" fontId="27" fillId="0" borderId="0" xfId="0" applyFont="1"/>
    <xf numFmtId="0" fontId="7" fillId="0" borderId="0" xfId="3" applyFont="1"/>
    <xf numFmtId="0" fontId="19" fillId="0" borderId="14" xfId="0" applyFont="1" applyBorder="1"/>
    <xf numFmtId="0" fontId="20" fillId="0" borderId="14" xfId="0" applyFont="1" applyBorder="1"/>
    <xf numFmtId="10" fontId="4" fillId="0" borderId="0" xfId="0" applyNumberFormat="1" applyFont="1"/>
    <xf numFmtId="1" fontId="7" fillId="0" borderId="0" xfId="0" applyNumberFormat="1" applyFont="1"/>
    <xf numFmtId="0" fontId="60" fillId="0" borderId="0" xfId="0" applyFont="1"/>
    <xf numFmtId="0" fontId="62" fillId="0" borderId="0" xfId="0" applyFont="1"/>
    <xf numFmtId="0" fontId="20" fillId="0" borderId="5" xfId="0" applyFont="1" applyBorder="1"/>
    <xf numFmtId="0" fontId="0" fillId="18" borderId="0" xfId="0" applyFill="1"/>
    <xf numFmtId="0" fontId="64" fillId="0" borderId="6" xfId="0" applyFont="1" applyBorder="1"/>
    <xf numFmtId="0" fontId="65" fillId="0" borderId="6" xfId="0" applyFont="1" applyBorder="1"/>
    <xf numFmtId="0" fontId="14" fillId="18" borderId="0" xfId="0" applyFont="1" applyFill="1"/>
    <xf numFmtId="0" fontId="14" fillId="18" borderId="0" xfId="0" applyFont="1" applyFill="1" applyAlignment="1">
      <alignment horizontal="left"/>
    </xf>
    <xf numFmtId="0" fontId="10" fillId="18" borderId="0" xfId="0" applyFont="1" applyFill="1"/>
    <xf numFmtId="166" fontId="10" fillId="18" borderId="0" xfId="0" applyNumberFormat="1" applyFont="1" applyFill="1" applyAlignment="1">
      <alignment horizontal="left"/>
    </xf>
    <xf numFmtId="0" fontId="7" fillId="18" borderId="0" xfId="0" applyFont="1" applyFill="1"/>
    <xf numFmtId="49" fontId="4" fillId="18" borderId="6" xfId="0" applyNumberFormat="1" applyFont="1" applyFill="1" applyBorder="1"/>
    <xf numFmtId="49" fontId="14" fillId="18" borderId="0" xfId="0" applyNumberFormat="1" applyFont="1" applyFill="1"/>
    <xf numFmtId="164" fontId="5" fillId="18" borderId="0" xfId="2" applyNumberFormat="1" applyFont="1" applyFill="1" applyAlignment="1"/>
    <xf numFmtId="0" fontId="7" fillId="18" borderId="2" xfId="0" applyFont="1" applyFill="1" applyBorder="1"/>
    <xf numFmtId="0" fontId="18" fillId="18" borderId="4" xfId="0" applyFont="1" applyFill="1" applyBorder="1"/>
    <xf numFmtId="0" fontId="66" fillId="0" borderId="0" xfId="0" applyFont="1" applyAlignment="1">
      <alignment readingOrder="1"/>
    </xf>
    <xf numFmtId="0" fontId="67" fillId="0" borderId="0" xfId="0" applyFont="1"/>
    <xf numFmtId="0" fontId="14" fillId="7" borderId="0" xfId="0" applyFont="1" applyFill="1"/>
    <xf numFmtId="0" fontId="14" fillId="7" borderId="0" xfId="0" applyFont="1" applyFill="1" applyAlignment="1">
      <alignment horizontal="left"/>
    </xf>
    <xf numFmtId="49" fontId="10" fillId="7" borderId="0" xfId="0" applyNumberFormat="1" applyFont="1" applyFill="1"/>
    <xf numFmtId="0" fontId="10" fillId="7" borderId="0" xfId="0" applyFont="1" applyFill="1"/>
    <xf numFmtId="0" fontId="9" fillId="0" borderId="2" xfId="0" applyFont="1" applyBorder="1"/>
    <xf numFmtId="0" fontId="19" fillId="9" borderId="5" xfId="3" applyFont="1" applyFill="1" applyBorder="1"/>
    <xf numFmtId="0" fontId="0" fillId="0" borderId="6" xfId="0" applyBorder="1"/>
    <xf numFmtId="0" fontId="4" fillId="0" borderId="6" xfId="0" applyFont="1" applyBorder="1"/>
    <xf numFmtId="0" fontId="19" fillId="9" borderId="6" xfId="3" applyFont="1" applyFill="1" applyBorder="1"/>
    <xf numFmtId="0" fontId="20" fillId="0" borderId="6" xfId="3" applyFont="1" applyBorder="1"/>
    <xf numFmtId="167" fontId="9" fillId="0" borderId="0" xfId="0" applyNumberFormat="1" applyFont="1"/>
    <xf numFmtId="164" fontId="0" fillId="0" borderId="6" xfId="0" applyNumberFormat="1" applyBorder="1"/>
    <xf numFmtId="164" fontId="0" fillId="2" borderId="6" xfId="0" applyNumberFormat="1" applyFill="1" applyBorder="1"/>
    <xf numFmtId="0" fontId="8" fillId="0" borderId="0" xfId="0" applyFont="1" applyAlignment="1">
      <alignment horizontal="center"/>
    </xf>
    <xf numFmtId="0" fontId="70" fillId="0" borderId="0" xfId="0" applyFont="1" applyAlignment="1">
      <alignment horizontal="right"/>
    </xf>
    <xf numFmtId="0" fontId="70" fillId="0" borderId="0" xfId="0" applyFont="1"/>
    <xf numFmtId="0" fontId="70" fillId="0" borderId="0" xfId="0" applyFont="1" applyAlignment="1">
      <alignment horizontal="left"/>
    </xf>
    <xf numFmtId="0" fontId="70" fillId="0" borderId="14" xfId="0" applyFont="1" applyBorder="1"/>
    <xf numFmtId="0" fontId="70" fillId="5" borderId="14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70" fillId="5" borderId="1" xfId="0" applyFont="1" applyFill="1" applyBorder="1" applyAlignment="1">
      <alignment horizontal="left"/>
    </xf>
    <xf numFmtId="0" fontId="70" fillId="5" borderId="0" xfId="0" applyFont="1" applyFill="1" applyAlignment="1">
      <alignment horizontal="left"/>
    </xf>
    <xf numFmtId="0" fontId="0" fillId="0" borderId="1" xfId="0" applyBorder="1"/>
    <xf numFmtId="0" fontId="71" fillId="5" borderId="14" xfId="0" applyFont="1" applyFill="1" applyBorder="1" applyAlignment="1">
      <alignment horizontal="left"/>
    </xf>
    <xf numFmtId="0" fontId="71" fillId="5" borderId="1" xfId="0" applyFont="1" applyFill="1" applyBorder="1" applyAlignment="1">
      <alignment horizontal="left"/>
    </xf>
    <xf numFmtId="0" fontId="0" fillId="20" borderId="1" xfId="0" applyFill="1" applyBorder="1"/>
    <xf numFmtId="0" fontId="0" fillId="19" borderId="1" xfId="0" applyFill="1" applyBorder="1"/>
    <xf numFmtId="0" fontId="71" fillId="19" borderId="14" xfId="0" applyFont="1" applyFill="1" applyBorder="1" applyAlignment="1">
      <alignment horizontal="left"/>
    </xf>
    <xf numFmtId="0" fontId="71" fillId="19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1" fillId="21" borderId="0" xfId="0" applyFont="1" applyFill="1"/>
    <xf numFmtId="0" fontId="1" fillId="0" borderId="0" xfId="0" applyFont="1"/>
    <xf numFmtId="0" fontId="51" fillId="22" borderId="0" xfId="0" applyFont="1" applyFill="1"/>
    <xf numFmtId="0" fontId="74" fillId="0" borderId="0" xfId="0" applyFont="1"/>
    <xf numFmtId="0" fontId="1" fillId="0" borderId="6" xfId="0" applyFont="1" applyBorder="1"/>
    <xf numFmtId="0" fontId="51" fillId="22" borderId="6" xfId="0" applyFont="1" applyFill="1" applyBorder="1"/>
    <xf numFmtId="0" fontId="74" fillId="0" borderId="6" xfId="0" applyFont="1" applyBorder="1"/>
    <xf numFmtId="0" fontId="0" fillId="23" borderId="6" xfId="0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3" borderId="6" xfId="0" quotePrefix="1" applyFill="1" applyBorder="1" applyAlignment="1">
      <alignment horizontal="center"/>
    </xf>
    <xf numFmtId="0" fontId="73" fillId="24" borderId="6" xfId="0" applyFont="1" applyFill="1" applyBorder="1" applyAlignment="1">
      <alignment horizontal="center"/>
    </xf>
    <xf numFmtId="49" fontId="0" fillId="23" borderId="6" xfId="0" applyNumberFormat="1" applyFill="1" applyBorder="1" applyAlignment="1">
      <alignment horizontal="center"/>
    </xf>
    <xf numFmtId="0" fontId="0" fillId="23" borderId="6" xfId="0" applyFill="1" applyBorder="1"/>
    <xf numFmtId="0" fontId="1" fillId="5" borderId="6" xfId="0" applyFont="1" applyFill="1" applyBorder="1"/>
    <xf numFmtId="0" fontId="75" fillId="0" borderId="6" xfId="0" applyFont="1" applyBorder="1"/>
    <xf numFmtId="166" fontId="0" fillId="25" borderId="6" xfId="0" applyNumberFormat="1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76" fillId="0" borderId="6" xfId="0" applyFont="1" applyBorder="1"/>
    <xf numFmtId="0" fontId="0" fillId="19" borderId="6" xfId="0" applyFill="1" applyBorder="1" applyAlignment="1">
      <alignment horizontal="center"/>
    </xf>
    <xf numFmtId="0" fontId="77" fillId="0" borderId="6" xfId="0" applyFont="1" applyBorder="1"/>
    <xf numFmtId="0" fontId="0" fillId="19" borderId="6" xfId="0" applyFill="1" applyBorder="1"/>
    <xf numFmtId="0" fontId="0" fillId="24" borderId="6" xfId="0" applyFill="1" applyBorder="1" applyAlignment="1">
      <alignment horizontal="center"/>
    </xf>
    <xf numFmtId="49" fontId="0" fillId="26" borderId="6" xfId="0" applyNumberFormat="1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0" fontId="72" fillId="24" borderId="6" xfId="0" applyFont="1" applyFill="1" applyBorder="1" applyAlignment="1">
      <alignment horizontal="center"/>
    </xf>
    <xf numFmtId="0" fontId="78" fillId="0" borderId="6" xfId="0" applyFont="1" applyBorder="1"/>
    <xf numFmtId="49" fontId="51" fillId="25" borderId="6" xfId="0" applyNumberFormat="1" applyFont="1" applyFill="1" applyBorder="1" applyAlignment="1">
      <alignment horizontal="center"/>
    </xf>
    <xf numFmtId="0" fontId="51" fillId="25" borderId="6" xfId="0" applyFont="1" applyFill="1" applyBorder="1" applyAlignment="1">
      <alignment horizontal="center"/>
    </xf>
    <xf numFmtId="0" fontId="79" fillId="0" borderId="6" xfId="0" applyFont="1" applyBorder="1"/>
    <xf numFmtId="49" fontId="51" fillId="26" borderId="6" xfId="0" applyNumberFormat="1" applyFont="1" applyFill="1" applyBorder="1" applyAlignment="1">
      <alignment horizontal="center"/>
    </xf>
    <xf numFmtId="0" fontId="51" fillId="26" borderId="6" xfId="0" applyFont="1" applyFill="1" applyBorder="1" applyAlignment="1">
      <alignment horizontal="center"/>
    </xf>
    <xf numFmtId="0" fontId="80" fillId="0" borderId="6" xfId="0" applyFont="1" applyBorder="1"/>
    <xf numFmtId="0" fontId="81" fillId="0" borderId="6" xfId="0" applyFont="1" applyBorder="1"/>
    <xf numFmtId="0" fontId="82" fillId="0" borderId="6" xfId="0" applyFont="1" applyBorder="1"/>
    <xf numFmtId="0" fontId="0" fillId="2" borderId="6" xfId="0" applyFill="1" applyBorder="1" applyAlignment="1">
      <alignment horizontal="center"/>
    </xf>
    <xf numFmtId="49" fontId="0" fillId="25" borderId="6" xfId="0" applyNumberFormat="1" applyFill="1" applyBorder="1" applyAlignment="1">
      <alignment horizontal="center"/>
    </xf>
    <xf numFmtId="49" fontId="0" fillId="19" borderId="6" xfId="0" applyNumberFormat="1" applyFill="1" applyBorder="1" applyAlignment="1">
      <alignment horizontal="center"/>
    </xf>
    <xf numFmtId="0" fontId="74" fillId="19" borderId="6" xfId="0" applyFont="1" applyFill="1" applyBorder="1"/>
    <xf numFmtId="0" fontId="1" fillId="5" borderId="6" xfId="0" applyFon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</cellXfs>
  <cellStyles count="5">
    <cellStyle name="Comma" xfId="1" builtinId="3"/>
    <cellStyle name="Normal" xfId="0" builtinId="0"/>
    <cellStyle name="Normal 2 2" xfId="4" xr:uid="{FB8B6281-A8C0-447B-9B77-C69B201BCCA9}"/>
    <cellStyle name="Normal 3" xfId="3" xr:uid="{12D21FF4-3EA1-4D98-B8E6-4E381D0403C9}"/>
    <cellStyle name="Percent" xfId="2" builtinId="5"/>
  </cellStyles>
  <dxfs count="135"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chel Marx" id="{D202B89B-6A4D-402E-B1A2-94F1AAF49C5C}" userId="S::rmarx@naxionthinking.com::5c9ad0a4-6385-4eb7-b471-193667404922" providerId="AD"/>
  <person displayName="Allison Freemond" id="{279BB850-EF67-40C2-B07E-2544B0B8531B}" userId="S::afreemond@naxionthinking.com::8b472c17-4b04-474f-9412-8a9ae89ebfc3" providerId="AD"/>
  <person displayName="Tom Allardyce" id="{20FCA2FA-437C-42FD-92DC-D4C9FCE8726D}" userId="S::tallardyce@naxionthinking.com::b894a048-892e-41a2-bf02-2f7e2fa714af" providerId="AD"/>
  <person displayName="Rocco Vernacchio" id="{58C3AC67-E0CF-4CCD-8F38-3ABF0C190D7F}" userId="S::rvernacchio@naxionthinking.com::7b8c05d8-c5bf-48b2-a64f-2200808836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3" dT="2022-04-06T13:50:42.81" personId="{279BB850-EF67-40C2-B07E-2544B0B8531B}" id="{EC8E35BC-DDCA-40F2-AB3E-89FC61F53289}">
    <text>formerly just "Gold"</text>
  </threadedComment>
  <threadedComment ref="E34" dT="2021-09-21T15:35:12.06" personId="{20FCA2FA-437C-42FD-92DC-D4C9FCE8726D}" id="{37896D05-DAB9-4CC7-BD94-9B96B9C4936A}">
    <text>Formerly RCP Green</text>
  </threadedComment>
  <threadedComment ref="E39" dT="2021-09-21T15:35:21.75" personId="{20FCA2FA-437C-42FD-92DC-D4C9FCE8726D}" id="{5ECD41E9-3098-4FF2-B1AB-60E78D796880}">
    <text>Formerly GRCC Choice</text>
  </threadedComment>
  <threadedComment ref="E52" dT="2022-04-06T13:51:02.77" personId="{279BB850-EF67-40C2-B07E-2544B0B8531B}" id="{CFF746D7-A8D6-46C0-A235-A48EBF9AC7F2}">
    <text>formerly just "Gold"</text>
  </threadedComment>
  <threadedComment ref="E53" dT="2021-09-21T15:48:12.67" personId="{20FCA2FA-437C-42FD-92DC-D4C9FCE8726D}" id="{CE3E8880-CBA6-4D55-9A17-87D0250B995B}">
    <text>Formerly RCP Green</text>
  </threadedComment>
  <threadedComment ref="E58" dT="2021-09-21T15:48:53.95" personId="{20FCA2FA-437C-42FD-92DC-D4C9FCE8726D}" id="{0BCE1818-BA4E-4B32-A895-1F5560253A56}">
    <text>Formerly GRCC Choice</text>
  </threadedComment>
  <threadedComment ref="AL85" dT="2021-12-29T14:29:04.60" personId="{279BB850-EF67-40C2-B07E-2544B0B8531B}" id="{96035100-C7F4-48FE-B59E-1071DB93EA80}">
    <text>no more payback plus, did not include sim count</text>
  </threadedComment>
  <threadedComment ref="AM85" dT="2021-12-29T14:29:04.60" personId="{279BB850-EF67-40C2-B07E-2544B0B8531B}" id="{08BA3F30-750D-4936-8AA9-B98DDFECB49A}">
    <text>no more payback plus, did not include sim count</text>
  </threadedComment>
  <threadedComment ref="E103" dT="2021-12-28T13:53:17.80" personId="{279BB850-EF67-40C2-B07E-2544B0B8531B}" id="{119F5D1A-20A4-4302-8C68-9B9E12401625}">
    <text>include monthly fee PCTs</text>
  </threadedComment>
  <threadedComment ref="E104" dT="2021-12-28T13:53:26.10" personId="{279BB850-EF67-40C2-B07E-2544B0B8531B}" id="{C9363327-FB9F-4F51-9AAF-416A47A2E7C6}">
    <text>include monthly fee PCTs</text>
  </threadedComment>
  <threadedComment ref="E174" dT="2022-08-15T15:45:51.05" personId="{279BB850-EF67-40C2-B07E-2544B0B8531B}" id="{6FD3DF43-2876-4E0D-BE31-AF1DA8400BBF}">
    <text>Exclude PCT code 9F5 from requests; see playbook</text>
  </threadedComment>
  <threadedComment ref="E233" dT="2021-12-28T13:54:32.17" personId="{279BB850-EF67-40C2-B07E-2544B0B8531B}" id="{AA6153DD-1AA3-45C9-ACFA-1814266DA8D6}">
    <text>include monthly fee PCTs</text>
  </threadedComment>
  <threadedComment ref="E236" dT="2021-12-29T13:54:32.65" personId="{279BB850-EF67-40C2-B07E-2544B0B8531B}" id="{57A0EA0D-31AB-4EFF-BCDE-B7BFF4C9BA0A}">
    <text>include monthly pcts</text>
  </threadedComment>
  <threadedComment ref="AL251" dT="2021-12-29T13:52:55.18" personId="{279BB850-EF67-40C2-B07E-2544B0B8531B}" id="{1A28A192-74E8-4F7D-B217-C704F4FC30B6}">
    <text>rcp green bvl sim count not included anymore</text>
  </threadedComment>
  <threadedComment ref="AM251" dT="2021-12-29T13:52:55.18" personId="{279BB850-EF67-40C2-B07E-2544B0B8531B}" id="{6A304D62-01B3-441D-A308-FD98F080AF7B}">
    <text>rcp green bvl sim count not included anymore</text>
  </threadedComment>
  <threadedComment ref="H269" dT="2020-12-15T02:22:31.04" personId="{D202B89B-6A4D-402E-B1A2-94F1AAF49C5C}" id="{BE43076E-598A-4EB1-9AA6-B53250C02049}">
    <text>Trademark removed</text>
  </threadedComment>
  <threadedComment ref="AL295" dT="2021-12-29T14:30:30.24" personId="{279BB850-EF67-40C2-B07E-2544B0B8531B}" id="{446B5A2E-65D2-493B-8555-FEF5330B7B6D}">
    <text>no more RCP SAS Elite, did not include sim count</text>
  </threadedComment>
  <threadedComment ref="AL295" dT="2022-01-04T18:45:45.68" personId="{279BB850-EF67-40C2-B07E-2544B0B8531B}" id="{1B8B7F90-5451-432E-AA40-6313B2352F4D}" parentId="{446B5A2E-65D2-493B-8555-FEF5330B7B6D}">
    <text>RCP SAS elite was formerly cell 6</text>
  </threadedComment>
  <threadedComment ref="AM295" dT="2021-12-29T14:30:30.24" personId="{279BB850-EF67-40C2-B07E-2544B0B8531B}" id="{72FE0EE0-937D-49CF-BCE1-3BC53D683232}">
    <text>no more RCP SAS Elite, did not include sim count</text>
  </threadedComment>
  <threadedComment ref="AM295" dT="2022-01-04T18:45:45.68" personId="{279BB850-EF67-40C2-B07E-2544B0B8531B}" id="{8DF9C7E3-E29E-498D-A432-4ADC2B73A9FB}" parentId="{72FE0EE0-937D-49CF-BCE1-3BC53D683232}">
    <text>RCP SAS elite was formerly cell 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6E96FCFF-F306-499D-B04D-76DD61043AC7}" done="1">
    <text>fields for Qualtric. Note that their placement in the PML file my have moved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L9" sqref="L9"/>
    </sheetView>
  </sheetViews>
  <sheetFormatPr defaultRowHeight="15"/>
  <cols>
    <col min="1" max="1" width="17.5703125" bestFit="1" customWidth="1"/>
    <col min="2" max="2" width="12.5703125" bestFit="1" customWidth="1"/>
    <col min="3" max="3" width="18.28515625" bestFit="1" customWidth="1"/>
    <col min="4" max="4" width="19.28515625" bestFit="1" customWidth="1"/>
    <col min="5" max="5" width="7" bestFit="1" customWidth="1"/>
    <col min="6" max="6" width="15" style="5" bestFit="1" customWidth="1"/>
    <col min="7" max="7" width="18.85546875" style="5" bestFit="1" customWidth="1"/>
    <col min="8" max="8" width="14.42578125" style="5" bestFit="1" customWidth="1"/>
    <col min="9" max="9" width="52.42578125" style="353" bestFit="1" customWidth="1"/>
  </cols>
  <sheetData>
    <row r="1" spans="1:9" ht="21.75" customHeight="1">
      <c r="A1" s="1" t="s">
        <v>38</v>
      </c>
      <c r="B1" s="1" t="s">
        <v>0</v>
      </c>
      <c r="C1" s="1" t="s">
        <v>37</v>
      </c>
      <c r="D1" s="1" t="s">
        <v>1404</v>
      </c>
      <c r="E1" s="1" t="s">
        <v>2</v>
      </c>
      <c r="F1" s="1" t="s">
        <v>99</v>
      </c>
      <c r="G1" s="1" t="s">
        <v>1405</v>
      </c>
      <c r="H1" s="1" t="s">
        <v>1406</v>
      </c>
      <c r="I1" s="1" t="s">
        <v>2258</v>
      </c>
    </row>
    <row r="2" spans="1:9" ht="18" customHeight="1">
      <c r="A2" s="2">
        <v>1</v>
      </c>
      <c r="B2" s="2" t="s">
        <v>3</v>
      </c>
      <c r="C2" s="2" t="s">
        <v>3</v>
      </c>
      <c r="D2" s="2">
        <v>1</v>
      </c>
      <c r="E2" s="2"/>
      <c r="F2" s="6" t="s">
        <v>126</v>
      </c>
      <c r="G2" s="6">
        <v>3081</v>
      </c>
      <c r="H2" s="6" t="s">
        <v>1407</v>
      </c>
      <c r="I2" s="354" t="s">
        <v>2230</v>
      </c>
    </row>
    <row r="3" spans="1:9">
      <c r="A3" s="2">
        <v>2</v>
      </c>
      <c r="B3" s="2" t="s">
        <v>4</v>
      </c>
      <c r="C3" s="2" t="s">
        <v>5</v>
      </c>
      <c r="D3" s="2">
        <v>1</v>
      </c>
      <c r="E3" s="2"/>
      <c r="F3" s="6" t="s">
        <v>125</v>
      </c>
      <c r="G3" s="6">
        <v>4105</v>
      </c>
      <c r="H3" s="6" t="s">
        <v>4</v>
      </c>
      <c r="I3" s="354" t="s">
        <v>2234</v>
      </c>
    </row>
    <row r="4" spans="1:9">
      <c r="A4" s="2">
        <v>2</v>
      </c>
      <c r="B4" s="2" t="s">
        <v>4</v>
      </c>
      <c r="C4" s="2" t="s">
        <v>6</v>
      </c>
      <c r="D4" s="2">
        <v>2</v>
      </c>
      <c r="E4" s="2"/>
      <c r="F4" s="6" t="s">
        <v>124</v>
      </c>
      <c r="G4" s="6">
        <v>3084</v>
      </c>
      <c r="H4" s="6" t="s">
        <v>4</v>
      </c>
      <c r="I4" s="354" t="s">
        <v>2235</v>
      </c>
    </row>
    <row r="5" spans="1:9">
      <c r="A5" s="2">
        <v>4</v>
      </c>
      <c r="B5" s="2" t="s">
        <v>7</v>
      </c>
      <c r="C5" s="2" t="s">
        <v>7</v>
      </c>
      <c r="D5" s="2">
        <v>1</v>
      </c>
      <c r="E5" s="2"/>
      <c r="F5" s="6" t="s">
        <v>123</v>
      </c>
      <c r="G5" s="6">
        <v>16</v>
      </c>
      <c r="H5" s="6" t="s">
        <v>1408</v>
      </c>
      <c r="I5" s="354" t="s">
        <v>2244</v>
      </c>
    </row>
    <row r="6" spans="1:9">
      <c r="A6" s="3">
        <v>5</v>
      </c>
      <c r="B6" s="3" t="s">
        <v>8</v>
      </c>
      <c r="C6" s="3" t="s">
        <v>8</v>
      </c>
      <c r="D6" s="3">
        <v>1</v>
      </c>
      <c r="E6" s="3"/>
      <c r="F6" s="6" t="s">
        <v>122</v>
      </c>
      <c r="G6" s="6">
        <v>17</v>
      </c>
      <c r="H6" s="6" t="s">
        <v>8</v>
      </c>
      <c r="I6" s="354" t="s">
        <v>2245</v>
      </c>
    </row>
    <row r="7" spans="1:9">
      <c r="A7" s="2">
        <v>6</v>
      </c>
      <c r="B7" s="2" t="s">
        <v>9</v>
      </c>
      <c r="C7" s="2" t="s">
        <v>9</v>
      </c>
      <c r="D7" s="2">
        <v>1</v>
      </c>
      <c r="E7" s="2"/>
      <c r="F7" s="6" t="s">
        <v>100</v>
      </c>
      <c r="G7" s="6">
        <v>2057</v>
      </c>
      <c r="H7" s="6" t="s">
        <v>1408</v>
      </c>
      <c r="I7" s="354" t="s">
        <v>2255</v>
      </c>
    </row>
    <row r="8" spans="1:9">
      <c r="A8" s="2">
        <v>7</v>
      </c>
      <c r="B8" s="2" t="s">
        <v>10</v>
      </c>
      <c r="C8" s="2" t="s">
        <v>10</v>
      </c>
      <c r="D8" s="2">
        <v>1</v>
      </c>
      <c r="E8" s="2"/>
      <c r="F8" s="6" t="s">
        <v>121</v>
      </c>
      <c r="G8" s="6">
        <v>2058</v>
      </c>
      <c r="H8" s="6" t="s">
        <v>1409</v>
      </c>
      <c r="I8" s="354" t="s">
        <v>2246</v>
      </c>
    </row>
    <row r="9" spans="1:9">
      <c r="A9" s="2">
        <v>10</v>
      </c>
      <c r="B9" s="2" t="s">
        <v>11</v>
      </c>
      <c r="C9" s="2" t="s">
        <v>11</v>
      </c>
      <c r="D9" s="2">
        <v>1</v>
      </c>
      <c r="E9" s="2"/>
      <c r="F9" s="6" t="s">
        <v>120</v>
      </c>
      <c r="G9" s="6">
        <v>11274</v>
      </c>
      <c r="H9" s="6" t="s">
        <v>1409</v>
      </c>
      <c r="I9" s="354" t="s">
        <v>2229</v>
      </c>
    </row>
    <row r="10" spans="1:9">
      <c r="A10" s="2">
        <v>14</v>
      </c>
      <c r="B10" s="2" t="s">
        <v>12</v>
      </c>
      <c r="C10" s="2" t="s">
        <v>12</v>
      </c>
      <c r="D10" s="2">
        <v>1</v>
      </c>
      <c r="E10" s="2"/>
      <c r="F10" s="6" t="s">
        <v>119</v>
      </c>
      <c r="G10" s="6">
        <v>11</v>
      </c>
      <c r="H10" s="6" t="s">
        <v>1408</v>
      </c>
      <c r="I10" s="354" t="s">
        <v>2236</v>
      </c>
    </row>
    <row r="11" spans="1:9">
      <c r="A11" s="2">
        <v>15</v>
      </c>
      <c r="B11" s="2" t="s">
        <v>13</v>
      </c>
      <c r="C11" s="2" t="s">
        <v>13</v>
      </c>
      <c r="D11" s="2">
        <v>1</v>
      </c>
      <c r="E11" s="2"/>
      <c r="F11" s="6" t="s">
        <v>118</v>
      </c>
      <c r="G11" s="6">
        <v>12</v>
      </c>
      <c r="H11" s="6" t="s">
        <v>1408</v>
      </c>
      <c r="I11" s="354" t="s">
        <v>2237</v>
      </c>
    </row>
    <row r="12" spans="1:9">
      <c r="A12" s="2">
        <v>16</v>
      </c>
      <c r="B12" s="2" t="s">
        <v>14</v>
      </c>
      <c r="C12" s="2" t="s">
        <v>14</v>
      </c>
      <c r="D12" s="2">
        <v>1</v>
      </c>
      <c r="E12" s="2"/>
      <c r="F12" s="6" t="s">
        <v>117</v>
      </c>
      <c r="G12" s="6">
        <v>7</v>
      </c>
      <c r="H12" s="6" t="s">
        <v>1408</v>
      </c>
      <c r="I12" s="354" t="s">
        <v>2238</v>
      </c>
    </row>
    <row r="13" spans="1:9">
      <c r="A13" s="2">
        <v>18</v>
      </c>
      <c r="B13" s="2" t="s">
        <v>15</v>
      </c>
      <c r="C13" s="2" t="s">
        <v>16</v>
      </c>
      <c r="D13" s="2">
        <v>1</v>
      </c>
      <c r="E13" s="2"/>
      <c r="F13" s="6" t="s">
        <v>116</v>
      </c>
      <c r="G13" s="6">
        <v>2057</v>
      </c>
      <c r="H13" s="6" t="s">
        <v>1410</v>
      </c>
      <c r="I13" s="354" t="s">
        <v>2239</v>
      </c>
    </row>
    <row r="14" spans="1:9">
      <c r="A14" s="2">
        <v>18</v>
      </c>
      <c r="B14" s="2" t="s">
        <v>15</v>
      </c>
      <c r="C14" s="2" t="s">
        <v>17</v>
      </c>
      <c r="D14" s="2">
        <v>2</v>
      </c>
      <c r="E14" s="2"/>
      <c r="F14" s="6" t="s">
        <v>115</v>
      </c>
      <c r="G14" s="6">
        <v>31748</v>
      </c>
      <c r="H14" s="6" t="s">
        <v>1410</v>
      </c>
      <c r="I14" s="354" t="s">
        <v>2240</v>
      </c>
    </row>
    <row r="15" spans="1:9">
      <c r="A15" s="2">
        <v>23</v>
      </c>
      <c r="B15" s="2" t="s">
        <v>18</v>
      </c>
      <c r="C15" s="2" t="s">
        <v>19</v>
      </c>
      <c r="D15" s="2">
        <v>1</v>
      </c>
      <c r="E15" s="2"/>
      <c r="F15" s="6" t="s">
        <v>114</v>
      </c>
      <c r="G15" s="6">
        <v>9</v>
      </c>
      <c r="H15" s="6" t="s">
        <v>1409</v>
      </c>
      <c r="I15" s="354" t="s">
        <v>2241</v>
      </c>
    </row>
    <row r="16" spans="1:9">
      <c r="A16" s="2">
        <v>23</v>
      </c>
      <c r="B16" s="2" t="s">
        <v>18</v>
      </c>
      <c r="C16" s="2" t="s">
        <v>20</v>
      </c>
      <c r="D16" s="2">
        <v>2</v>
      </c>
      <c r="E16" s="2"/>
      <c r="F16" s="6" t="s">
        <v>113</v>
      </c>
      <c r="G16" s="6">
        <v>3082</v>
      </c>
      <c r="H16" s="6" t="s">
        <v>1409</v>
      </c>
      <c r="I16" s="354" t="s">
        <v>2242</v>
      </c>
    </row>
    <row r="17" spans="1:9">
      <c r="A17" s="2">
        <v>25</v>
      </c>
      <c r="B17" s="2" t="s">
        <v>21</v>
      </c>
      <c r="C17" s="2" t="s">
        <v>21</v>
      </c>
      <c r="D17" s="2">
        <v>1</v>
      </c>
      <c r="E17" s="2"/>
      <c r="F17" s="6" t="s">
        <v>112</v>
      </c>
      <c r="G17" s="6">
        <v>2057</v>
      </c>
      <c r="H17" s="6" t="s">
        <v>21</v>
      </c>
      <c r="I17" s="354" t="s">
        <v>2243</v>
      </c>
    </row>
    <row r="18" spans="1:9">
      <c r="A18" s="2">
        <v>33</v>
      </c>
      <c r="B18" s="2" t="s">
        <v>22</v>
      </c>
      <c r="C18" s="2" t="s">
        <v>22</v>
      </c>
      <c r="D18" s="2">
        <v>1</v>
      </c>
      <c r="E18" s="2"/>
      <c r="F18" s="6" t="s">
        <v>111</v>
      </c>
      <c r="G18" s="6">
        <v>1043</v>
      </c>
      <c r="H18" s="6" t="s">
        <v>1408</v>
      </c>
      <c r="I18" s="354" t="s">
        <v>2247</v>
      </c>
    </row>
    <row r="19" spans="1:9">
      <c r="A19" s="2">
        <v>34</v>
      </c>
      <c r="B19" s="2" t="s">
        <v>23</v>
      </c>
      <c r="C19" s="2" t="s">
        <v>23</v>
      </c>
      <c r="D19" s="2">
        <v>1</v>
      </c>
      <c r="E19" s="2"/>
      <c r="F19" s="6" t="s">
        <v>110</v>
      </c>
      <c r="G19" s="6">
        <v>2057</v>
      </c>
      <c r="H19" s="6" t="s">
        <v>1410</v>
      </c>
      <c r="I19" s="354" t="s">
        <v>2249</v>
      </c>
    </row>
    <row r="20" spans="1:9">
      <c r="A20" s="2">
        <v>35</v>
      </c>
      <c r="B20" s="2" t="s">
        <v>24</v>
      </c>
      <c r="C20" s="2" t="s">
        <v>24</v>
      </c>
      <c r="D20" s="2">
        <v>1</v>
      </c>
      <c r="E20" s="2"/>
      <c r="F20" s="6" t="s">
        <v>109</v>
      </c>
      <c r="G20" s="6">
        <v>10</v>
      </c>
      <c r="H20" s="6" t="s">
        <v>1408</v>
      </c>
      <c r="I20" s="354" t="s">
        <v>2250</v>
      </c>
    </row>
    <row r="21" spans="1:9">
      <c r="A21" s="2">
        <v>36</v>
      </c>
      <c r="B21" s="2" t="s">
        <v>25</v>
      </c>
      <c r="C21" s="2" t="s">
        <v>25</v>
      </c>
      <c r="D21" s="2">
        <v>1</v>
      </c>
      <c r="E21" s="2"/>
      <c r="F21" s="6" t="s">
        <v>108</v>
      </c>
      <c r="G21" s="6">
        <v>1053</v>
      </c>
      <c r="H21" s="6" t="s">
        <v>1408</v>
      </c>
      <c r="I21" s="354" t="s">
        <v>2251</v>
      </c>
    </row>
    <row r="22" spans="1:9">
      <c r="A22" s="2">
        <v>37</v>
      </c>
      <c r="B22" s="2" t="s">
        <v>26</v>
      </c>
      <c r="C22" s="2" t="s">
        <v>26</v>
      </c>
      <c r="D22" s="2">
        <v>1</v>
      </c>
      <c r="E22" s="2"/>
      <c r="F22" s="6" t="s">
        <v>107</v>
      </c>
      <c r="G22" s="6">
        <v>1028</v>
      </c>
      <c r="H22" s="6" t="s">
        <v>1410</v>
      </c>
      <c r="I22" s="354" t="s">
        <v>2252</v>
      </c>
    </row>
    <row r="23" spans="1:9">
      <c r="A23" s="2">
        <v>38</v>
      </c>
      <c r="B23" s="2" t="s">
        <v>27</v>
      </c>
      <c r="C23" s="2" t="s">
        <v>28</v>
      </c>
      <c r="D23" s="2">
        <v>1</v>
      </c>
      <c r="E23" s="2"/>
      <c r="F23" s="6" t="s">
        <v>106</v>
      </c>
      <c r="G23" s="6">
        <v>9</v>
      </c>
      <c r="H23" s="6" t="s">
        <v>1410</v>
      </c>
      <c r="I23" s="354" t="s">
        <v>2253</v>
      </c>
    </row>
    <row r="24" spans="1:9">
      <c r="A24" s="2">
        <v>38</v>
      </c>
      <c r="B24" s="2" t="s">
        <v>27</v>
      </c>
      <c r="C24" s="2" t="s">
        <v>29</v>
      </c>
      <c r="D24" s="2">
        <v>2</v>
      </c>
      <c r="E24" s="2"/>
      <c r="F24" s="6" t="s">
        <v>105</v>
      </c>
      <c r="G24" s="6">
        <v>30</v>
      </c>
      <c r="H24" s="6" t="s">
        <v>1410</v>
      </c>
      <c r="I24" s="354" t="s">
        <v>2254</v>
      </c>
    </row>
    <row r="25" spans="1:9">
      <c r="A25" s="2">
        <v>39</v>
      </c>
      <c r="B25" s="2" t="s">
        <v>30</v>
      </c>
      <c r="C25" s="2" t="s">
        <v>30</v>
      </c>
      <c r="D25" s="2">
        <v>1</v>
      </c>
      <c r="E25" s="2"/>
      <c r="F25" s="6" t="s">
        <v>104</v>
      </c>
      <c r="G25" s="6">
        <v>5129</v>
      </c>
      <c r="H25" s="6" t="s">
        <v>1407</v>
      </c>
      <c r="I25" s="354" t="s">
        <v>2248</v>
      </c>
    </row>
    <row r="26" spans="1:9">
      <c r="A26" s="2">
        <v>40</v>
      </c>
      <c r="B26" s="2" t="s">
        <v>31</v>
      </c>
      <c r="C26" s="2" t="s">
        <v>31</v>
      </c>
      <c r="D26" s="2">
        <v>1</v>
      </c>
      <c r="E26" s="2"/>
      <c r="F26" s="6" t="s">
        <v>103</v>
      </c>
      <c r="G26" s="6">
        <v>3079</v>
      </c>
      <c r="H26" s="6" t="s">
        <v>1408</v>
      </c>
      <c r="I26" s="354" t="s">
        <v>2231</v>
      </c>
    </row>
    <row r="27" spans="1:9">
      <c r="A27" s="2">
        <v>41</v>
      </c>
      <c r="B27" s="2" t="s">
        <v>32</v>
      </c>
      <c r="C27" s="2" t="s">
        <v>33</v>
      </c>
      <c r="D27" s="2">
        <v>1</v>
      </c>
      <c r="E27" s="2"/>
      <c r="F27" s="6" t="s">
        <v>102</v>
      </c>
      <c r="G27" s="6">
        <v>2060</v>
      </c>
      <c r="H27" s="6" t="s">
        <v>1408</v>
      </c>
      <c r="I27" s="354" t="s">
        <v>2232</v>
      </c>
    </row>
    <row r="28" spans="1:9">
      <c r="A28" s="2">
        <v>41</v>
      </c>
      <c r="B28" s="2" t="s">
        <v>32</v>
      </c>
      <c r="C28" s="2" t="s">
        <v>34</v>
      </c>
      <c r="D28" s="2">
        <v>2</v>
      </c>
      <c r="E28" s="2"/>
      <c r="F28" s="6" t="s">
        <v>101</v>
      </c>
      <c r="G28" s="6">
        <v>2067</v>
      </c>
      <c r="H28" s="6" t="s">
        <v>1408</v>
      </c>
      <c r="I28" s="354" t="s">
        <v>2233</v>
      </c>
    </row>
    <row r="29" spans="1:9">
      <c r="A29" s="2">
        <v>50</v>
      </c>
      <c r="B29" s="2" t="s">
        <v>35</v>
      </c>
      <c r="C29" s="2" t="s">
        <v>35</v>
      </c>
      <c r="D29" s="2">
        <v>1</v>
      </c>
      <c r="E29" s="2">
        <v>1</v>
      </c>
      <c r="F29" s="6" t="s">
        <v>100</v>
      </c>
      <c r="G29" s="6">
        <v>9</v>
      </c>
      <c r="H29" s="6" t="s">
        <v>1408</v>
      </c>
      <c r="I29" s="354" t="s">
        <v>2256</v>
      </c>
    </row>
    <row r="30" spans="1:9">
      <c r="A30" s="2">
        <v>50</v>
      </c>
      <c r="B30" s="2" t="s">
        <v>36</v>
      </c>
      <c r="C30" s="2" t="s">
        <v>36</v>
      </c>
      <c r="D30" s="2">
        <v>1</v>
      </c>
      <c r="E30" s="2">
        <v>2</v>
      </c>
      <c r="F30" s="6" t="s">
        <v>100</v>
      </c>
      <c r="G30" s="6">
        <v>9</v>
      </c>
      <c r="H30" s="6" t="s">
        <v>1408</v>
      </c>
      <c r="I30" s="354" t="s">
        <v>2257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068-6155-4AF2-B347-6F45FDEA64C3}">
  <dimension ref="A1:AE346"/>
  <sheetViews>
    <sheetView workbookViewId="0">
      <selection activeCell="L29" sqref="L29"/>
    </sheetView>
  </sheetViews>
  <sheetFormatPr defaultRowHeight="15"/>
  <cols>
    <col min="1" max="1" width="7.85546875" style="5" bestFit="1" customWidth="1"/>
    <col min="2" max="2" width="12.42578125" bestFit="1" customWidth="1"/>
    <col min="3" max="3" width="12.85546875" style="315" bestFit="1" customWidth="1"/>
    <col min="4" max="4" width="11.85546875" customWidth="1"/>
    <col min="5" max="5" width="7.85546875" bestFit="1" customWidth="1"/>
    <col min="6" max="6" width="16.7109375" bestFit="1" customWidth="1"/>
    <col min="7" max="7" width="11.42578125" style="315" bestFit="1" customWidth="1"/>
    <col min="9" max="9" width="7.85546875" bestFit="1" customWidth="1"/>
    <col min="10" max="10" width="14" bestFit="1" customWidth="1"/>
    <col min="11" max="11" width="9.140625" style="315"/>
    <col min="13" max="13" width="26.7109375" bestFit="1" customWidth="1"/>
    <col min="14" max="14" width="15" bestFit="1" customWidth="1"/>
    <col min="15" max="15" width="17" style="315" bestFit="1" customWidth="1"/>
    <col min="17" max="17" width="7.85546875" bestFit="1" customWidth="1"/>
    <col min="18" max="18" width="15.140625" bestFit="1" customWidth="1"/>
    <col min="20" max="20" width="7.85546875" bestFit="1" customWidth="1"/>
    <col min="21" max="21" width="14.140625" bestFit="1" customWidth="1"/>
    <col min="22" max="22" width="9.140625" style="315"/>
    <col min="24" max="24" width="7.85546875" bestFit="1" customWidth="1"/>
    <col min="25" max="25" width="13.42578125" bestFit="1" customWidth="1"/>
    <col min="26" max="26" width="11.42578125" style="315" bestFit="1" customWidth="1"/>
    <col min="28" max="28" width="7.85546875" bestFit="1" customWidth="1"/>
    <col min="29" max="29" width="11.28515625" bestFit="1" customWidth="1"/>
    <col min="30" max="30" width="16.85546875" style="315" bestFit="1" customWidth="1"/>
  </cols>
  <sheetData>
    <row r="1" spans="1:31">
      <c r="A1" s="4" t="s">
        <v>1774</v>
      </c>
      <c r="B1" s="312" t="s">
        <v>1411</v>
      </c>
      <c r="C1" s="4" t="s">
        <v>1775</v>
      </c>
      <c r="E1" s="313" t="s">
        <v>1776</v>
      </c>
      <c r="F1" s="312" t="s">
        <v>1412</v>
      </c>
      <c r="G1" s="4" t="s">
        <v>1777</v>
      </c>
      <c r="I1" s="313" t="s">
        <v>1778</v>
      </c>
      <c r="J1" s="314" t="s">
        <v>1413</v>
      </c>
      <c r="K1" s="4" t="s">
        <v>1779</v>
      </c>
      <c r="M1" s="313" t="s">
        <v>1780</v>
      </c>
      <c r="N1" s="314" t="s">
        <v>1414</v>
      </c>
      <c r="O1" s="4" t="s">
        <v>1781</v>
      </c>
      <c r="Q1" s="313" t="s">
        <v>1782</v>
      </c>
      <c r="R1" s="314" t="s">
        <v>1415</v>
      </c>
      <c r="S1" s="4"/>
      <c r="T1" s="313" t="s">
        <v>1783</v>
      </c>
      <c r="U1" s="314" t="s">
        <v>1416</v>
      </c>
      <c r="V1" s="4" t="s">
        <v>1784</v>
      </c>
      <c r="X1" s="313" t="s">
        <v>1785</v>
      </c>
      <c r="Y1" s="314" t="s">
        <v>1417</v>
      </c>
      <c r="Z1" s="4" t="s">
        <v>1786</v>
      </c>
      <c r="AB1" s="316" t="s">
        <v>1787</v>
      </c>
      <c r="AC1" s="317" t="s">
        <v>1418</v>
      </c>
      <c r="AD1" s="4" t="s">
        <v>1788</v>
      </c>
    </row>
    <row r="2" spans="1:31">
      <c r="A2" s="319" t="s">
        <v>1419</v>
      </c>
      <c r="B2" s="319" t="s">
        <v>186</v>
      </c>
      <c r="C2" s="318"/>
      <c r="E2" s="319" t="s">
        <v>1419</v>
      </c>
      <c r="F2" s="319" t="s">
        <v>186</v>
      </c>
      <c r="G2" s="318"/>
      <c r="I2" s="319" t="s">
        <v>1419</v>
      </c>
      <c r="J2" s="320" t="s">
        <v>1420</v>
      </c>
      <c r="K2" s="318"/>
      <c r="M2" s="319" t="s">
        <v>1421</v>
      </c>
      <c r="N2" s="319" t="s">
        <v>1420</v>
      </c>
      <c r="O2" s="318"/>
      <c r="Q2" s="319" t="s">
        <v>1422</v>
      </c>
      <c r="R2" s="319" t="s">
        <v>1423</v>
      </c>
      <c r="T2" s="319" t="s">
        <v>1424</v>
      </c>
      <c r="U2" s="319" t="s">
        <v>1423</v>
      </c>
      <c r="V2" s="318"/>
      <c r="X2" s="321" t="s">
        <v>1425</v>
      </c>
      <c r="Y2" s="321" t="s">
        <v>1423</v>
      </c>
      <c r="Z2" s="318"/>
      <c r="AB2" s="319" t="s">
        <v>1425</v>
      </c>
      <c r="AC2" s="321" t="s">
        <v>1423</v>
      </c>
      <c r="AD2" s="318"/>
    </row>
    <row r="3" spans="1:31">
      <c r="A3" s="319" t="s">
        <v>1421</v>
      </c>
      <c r="B3" s="319" t="s">
        <v>186</v>
      </c>
      <c r="C3" s="318"/>
      <c r="E3" s="319" t="s">
        <v>1421</v>
      </c>
      <c r="F3" s="319" t="s">
        <v>186</v>
      </c>
      <c r="G3" s="318"/>
      <c r="I3" s="319" t="s">
        <v>1426</v>
      </c>
      <c r="J3" s="319" t="s">
        <v>1420</v>
      </c>
      <c r="K3" s="318"/>
      <c r="M3" s="322" t="s">
        <v>1427</v>
      </c>
      <c r="N3" s="319" t="s">
        <v>1420</v>
      </c>
      <c r="O3" s="318"/>
      <c r="Q3" s="319" t="s">
        <v>1428</v>
      </c>
      <c r="R3" s="319" t="s">
        <v>1423</v>
      </c>
      <c r="T3" s="319" t="s">
        <v>1429</v>
      </c>
      <c r="U3" s="319" t="s">
        <v>1423</v>
      </c>
      <c r="V3" s="318"/>
      <c r="X3" s="321" t="s">
        <v>1430</v>
      </c>
      <c r="Y3" s="321" t="s">
        <v>1423</v>
      </c>
      <c r="Z3" s="318"/>
      <c r="AB3" s="319" t="s">
        <v>1431</v>
      </c>
      <c r="AC3" s="321" t="s">
        <v>1423</v>
      </c>
      <c r="AD3" s="318"/>
    </row>
    <row r="4" spans="1:31">
      <c r="A4" s="319" t="s">
        <v>1432</v>
      </c>
      <c r="B4" s="319" t="s">
        <v>186</v>
      </c>
      <c r="C4" s="318"/>
      <c r="E4" s="319" t="s">
        <v>1432</v>
      </c>
      <c r="F4" s="319" t="s">
        <v>186</v>
      </c>
      <c r="G4" s="318"/>
      <c r="I4" s="319" t="s">
        <v>1433</v>
      </c>
      <c r="J4" s="319" t="s">
        <v>1420</v>
      </c>
      <c r="K4" s="318"/>
      <c r="M4" s="319" t="s">
        <v>1434</v>
      </c>
      <c r="N4" s="319" t="s">
        <v>1420</v>
      </c>
      <c r="O4" s="318"/>
      <c r="Q4" s="319" t="s">
        <v>1435</v>
      </c>
      <c r="R4" s="319" t="s">
        <v>1423</v>
      </c>
      <c r="T4" s="322" t="s">
        <v>1436</v>
      </c>
      <c r="U4" s="319" t="s">
        <v>1423</v>
      </c>
      <c r="V4" s="318"/>
      <c r="X4" s="321" t="s">
        <v>1431</v>
      </c>
      <c r="Y4" s="321" t="s">
        <v>1423</v>
      </c>
      <c r="Z4" s="318"/>
      <c r="AB4" s="319" t="s">
        <v>1437</v>
      </c>
      <c r="AC4" s="321" t="s">
        <v>1423</v>
      </c>
      <c r="AD4" s="318"/>
    </row>
    <row r="5" spans="1:31">
      <c r="A5" s="319" t="s">
        <v>1438</v>
      </c>
      <c r="B5" s="319" t="s">
        <v>186</v>
      </c>
      <c r="C5" s="318"/>
      <c r="E5" s="319" t="s">
        <v>1438</v>
      </c>
      <c r="F5" s="319" t="s">
        <v>186</v>
      </c>
      <c r="G5" s="318"/>
      <c r="I5" s="319" t="s">
        <v>1439</v>
      </c>
      <c r="J5" s="319" t="s">
        <v>1420</v>
      </c>
      <c r="K5" s="318"/>
      <c r="M5" s="319" t="s">
        <v>1440</v>
      </c>
      <c r="N5" s="319" t="s">
        <v>1420</v>
      </c>
      <c r="O5" s="318"/>
      <c r="Q5" s="322" t="s">
        <v>1441</v>
      </c>
      <c r="R5" s="319" t="s">
        <v>1423</v>
      </c>
      <c r="T5" s="319" t="s">
        <v>1442</v>
      </c>
      <c r="U5" s="319" t="s">
        <v>1423</v>
      </c>
      <c r="V5" s="318"/>
      <c r="X5" s="321" t="s">
        <v>1437</v>
      </c>
      <c r="Y5" s="321" t="s">
        <v>1423</v>
      </c>
      <c r="Z5" s="318"/>
      <c r="AB5" s="319" t="s">
        <v>1443</v>
      </c>
      <c r="AC5" s="321" t="s">
        <v>1423</v>
      </c>
      <c r="AD5" s="318"/>
    </row>
    <row r="6" spans="1:31">
      <c r="A6" s="319" t="s">
        <v>1425</v>
      </c>
      <c r="B6" s="319" t="s">
        <v>186</v>
      </c>
      <c r="C6" s="318"/>
      <c r="E6" s="319" t="s">
        <v>1425</v>
      </c>
      <c r="F6" s="319" t="s">
        <v>186</v>
      </c>
      <c r="G6" s="318"/>
      <c r="I6" s="319" t="s">
        <v>1444</v>
      </c>
      <c r="J6" s="319" t="s">
        <v>1420</v>
      </c>
      <c r="K6" s="318"/>
      <c r="M6" s="319" t="s">
        <v>1445</v>
      </c>
      <c r="N6" s="319" t="s">
        <v>1420</v>
      </c>
      <c r="O6" s="318"/>
      <c r="Q6" s="319" t="s">
        <v>1446</v>
      </c>
      <c r="R6" s="319" t="s">
        <v>1423</v>
      </c>
      <c r="T6" s="319" t="s">
        <v>1447</v>
      </c>
      <c r="U6" s="319" t="s">
        <v>1423</v>
      </c>
      <c r="V6" s="318"/>
      <c r="X6" s="321" t="s">
        <v>1443</v>
      </c>
      <c r="Y6" s="321" t="s">
        <v>1423</v>
      </c>
      <c r="Z6" s="318"/>
      <c r="AB6" s="323" t="s">
        <v>1448</v>
      </c>
      <c r="AC6" s="323" t="s">
        <v>1423</v>
      </c>
      <c r="AD6" s="318" t="s">
        <v>1449</v>
      </c>
      <c r="AE6" s="315"/>
    </row>
    <row r="7" spans="1:31">
      <c r="A7" s="319" t="s">
        <v>1450</v>
      </c>
      <c r="B7" s="319" t="s">
        <v>186</v>
      </c>
      <c r="C7" s="318"/>
      <c r="E7" s="319" t="s">
        <v>1450</v>
      </c>
      <c r="F7" s="319" t="s">
        <v>186</v>
      </c>
      <c r="G7" s="318"/>
      <c r="I7" s="319" t="s">
        <v>1451</v>
      </c>
      <c r="J7" s="319" t="s">
        <v>1420</v>
      </c>
      <c r="K7" s="318"/>
      <c r="M7" s="319" t="s">
        <v>1452</v>
      </c>
      <c r="N7" s="319" t="s">
        <v>1420</v>
      </c>
      <c r="O7" s="318"/>
      <c r="Q7" s="319" t="s">
        <v>1453</v>
      </c>
      <c r="R7" s="319" t="s">
        <v>1423</v>
      </c>
      <c r="T7" s="319" t="s">
        <v>1454</v>
      </c>
      <c r="U7" s="319" t="s">
        <v>1423</v>
      </c>
      <c r="V7" s="318"/>
      <c r="X7" s="321" t="s">
        <v>1455</v>
      </c>
      <c r="Y7" s="321" t="s">
        <v>1423</v>
      </c>
      <c r="Z7" s="318"/>
      <c r="AB7" s="319" t="s">
        <v>1456</v>
      </c>
      <c r="AC7" s="321" t="s">
        <v>1423</v>
      </c>
      <c r="AD7" s="318"/>
    </row>
    <row r="8" spans="1:31">
      <c r="A8" s="319" t="s">
        <v>1457</v>
      </c>
      <c r="B8" s="319" t="s">
        <v>186</v>
      </c>
      <c r="C8" s="318"/>
      <c r="E8" s="319" t="s">
        <v>1430</v>
      </c>
      <c r="F8" s="319" t="s">
        <v>186</v>
      </c>
      <c r="G8" s="318"/>
      <c r="I8" s="319" t="s">
        <v>1458</v>
      </c>
      <c r="J8" s="319" t="s">
        <v>1420</v>
      </c>
      <c r="K8" s="318"/>
      <c r="M8" s="319" t="s">
        <v>1459</v>
      </c>
      <c r="N8" s="319" t="s">
        <v>1420</v>
      </c>
      <c r="O8" s="318"/>
      <c r="Q8" s="319" t="s">
        <v>1460</v>
      </c>
      <c r="R8" s="319" t="s">
        <v>1423</v>
      </c>
      <c r="T8" s="319" t="s">
        <v>1461</v>
      </c>
      <c r="U8" s="319" t="s">
        <v>1423</v>
      </c>
      <c r="V8" s="318"/>
      <c r="X8" s="321" t="s">
        <v>1462</v>
      </c>
      <c r="Y8" s="321" t="s">
        <v>1423</v>
      </c>
      <c r="Z8" s="318"/>
      <c r="AB8" s="323" t="s">
        <v>1463</v>
      </c>
      <c r="AC8" s="323" t="s">
        <v>1423</v>
      </c>
      <c r="AD8" s="318" t="s">
        <v>1449</v>
      </c>
      <c r="AE8" s="315"/>
    </row>
    <row r="9" spans="1:31">
      <c r="A9" s="319" t="s">
        <v>1464</v>
      </c>
      <c r="B9" s="319" t="s">
        <v>186</v>
      </c>
      <c r="C9" s="318"/>
      <c r="E9" s="319" t="s">
        <v>1465</v>
      </c>
      <c r="F9" s="319" t="s">
        <v>186</v>
      </c>
      <c r="G9" s="318"/>
      <c r="I9" s="319" t="s">
        <v>1466</v>
      </c>
      <c r="J9" s="319" t="s">
        <v>1420</v>
      </c>
      <c r="K9" s="318"/>
      <c r="M9" s="319" t="s">
        <v>1467</v>
      </c>
      <c r="N9" s="319" t="s">
        <v>1420</v>
      </c>
      <c r="O9" s="318"/>
      <c r="Q9" s="319" t="s">
        <v>1468</v>
      </c>
      <c r="R9" s="319" t="s">
        <v>1423</v>
      </c>
      <c r="T9" s="319" t="s">
        <v>1469</v>
      </c>
      <c r="U9" s="319" t="s">
        <v>1423</v>
      </c>
      <c r="V9" s="318"/>
      <c r="X9" s="321" t="s">
        <v>1470</v>
      </c>
      <c r="Y9" s="321" t="s">
        <v>1423</v>
      </c>
      <c r="Z9" s="318"/>
      <c r="AB9" s="319" t="s">
        <v>1471</v>
      </c>
      <c r="AC9" s="321" t="s">
        <v>1423</v>
      </c>
      <c r="AD9" s="318"/>
    </row>
    <row r="10" spans="1:31">
      <c r="A10" s="319" t="s">
        <v>1430</v>
      </c>
      <c r="B10" s="319" t="s">
        <v>186</v>
      </c>
      <c r="C10" s="318"/>
      <c r="E10" s="319" t="s">
        <v>1472</v>
      </c>
      <c r="F10" s="319" t="s">
        <v>186</v>
      </c>
      <c r="G10" s="318"/>
      <c r="I10" s="319" t="s">
        <v>1473</v>
      </c>
      <c r="J10" s="319" t="s">
        <v>1420</v>
      </c>
      <c r="K10" s="318"/>
      <c r="M10" s="319" t="s">
        <v>1474</v>
      </c>
      <c r="N10" s="319" t="s">
        <v>1420</v>
      </c>
      <c r="O10" s="318"/>
      <c r="Q10" s="319" t="s">
        <v>1475</v>
      </c>
      <c r="R10" s="319" t="s">
        <v>1423</v>
      </c>
      <c r="T10" s="319" t="s">
        <v>1476</v>
      </c>
      <c r="U10" s="319" t="s">
        <v>1423</v>
      </c>
      <c r="V10" s="318"/>
      <c r="X10" s="323" t="s">
        <v>1448</v>
      </c>
      <c r="Y10" s="323" t="s">
        <v>1423</v>
      </c>
      <c r="Z10" s="318" t="s">
        <v>1449</v>
      </c>
      <c r="AA10" s="315"/>
      <c r="AB10" s="319" t="s">
        <v>1477</v>
      </c>
      <c r="AC10" s="319" t="s">
        <v>1423</v>
      </c>
      <c r="AD10" s="318"/>
    </row>
    <row r="11" spans="1:31">
      <c r="A11" s="319" t="s">
        <v>1478</v>
      </c>
      <c r="B11" s="319" t="s">
        <v>186</v>
      </c>
      <c r="C11" s="318"/>
      <c r="E11" s="319" t="s">
        <v>1478</v>
      </c>
      <c r="F11" s="319" t="s">
        <v>186</v>
      </c>
      <c r="G11" s="318"/>
      <c r="I11" s="319" t="s">
        <v>1479</v>
      </c>
      <c r="J11" s="319" t="s">
        <v>1420</v>
      </c>
      <c r="K11" s="318"/>
      <c r="M11" s="319" t="s">
        <v>1480</v>
      </c>
      <c r="N11" s="319" t="s">
        <v>1420</v>
      </c>
      <c r="O11" s="318"/>
      <c r="Q11" s="319" t="s">
        <v>1481</v>
      </c>
      <c r="R11" s="319" t="s">
        <v>1423</v>
      </c>
      <c r="T11" s="319" t="s">
        <v>1482</v>
      </c>
      <c r="U11" s="319" t="s">
        <v>1423</v>
      </c>
      <c r="V11" s="318"/>
      <c r="X11" s="321" t="s">
        <v>1456</v>
      </c>
      <c r="Y11" s="321" t="s">
        <v>1423</v>
      </c>
      <c r="Z11" s="318"/>
      <c r="AB11" s="324" t="s">
        <v>1483</v>
      </c>
      <c r="AC11" s="325" t="b">
        <v>1</v>
      </c>
      <c r="AD11" s="318" t="s">
        <v>1484</v>
      </c>
    </row>
    <row r="12" spans="1:31">
      <c r="A12" s="319" t="s">
        <v>1437</v>
      </c>
      <c r="B12" s="319" t="s">
        <v>186</v>
      </c>
      <c r="C12" s="318"/>
      <c r="E12" s="319" t="s">
        <v>1431</v>
      </c>
      <c r="F12" s="319" t="s">
        <v>186</v>
      </c>
      <c r="G12" s="318"/>
      <c r="I12" s="319" t="s">
        <v>1485</v>
      </c>
      <c r="J12" s="319" t="s">
        <v>1420</v>
      </c>
      <c r="K12" s="318"/>
      <c r="M12" s="319" t="s">
        <v>1486</v>
      </c>
      <c r="N12" s="319" t="s">
        <v>1420</v>
      </c>
      <c r="O12" s="318"/>
      <c r="Q12" s="319" t="s">
        <v>1487</v>
      </c>
      <c r="R12" s="319" t="s">
        <v>1423</v>
      </c>
      <c r="T12" s="319" t="s">
        <v>1488</v>
      </c>
      <c r="U12" s="319" t="s">
        <v>1423</v>
      </c>
      <c r="V12" s="318"/>
      <c r="X12" s="323" t="s">
        <v>1463</v>
      </c>
      <c r="Y12" s="323" t="s">
        <v>1423</v>
      </c>
      <c r="Z12" s="318" t="s">
        <v>1449</v>
      </c>
      <c r="AA12" s="315"/>
      <c r="AB12" s="324" t="s">
        <v>1489</v>
      </c>
      <c r="AC12" s="325" t="b">
        <v>1</v>
      </c>
      <c r="AD12" s="318" t="s">
        <v>1484</v>
      </c>
    </row>
    <row r="13" spans="1:31">
      <c r="A13" s="319" t="s">
        <v>1490</v>
      </c>
      <c r="B13" s="319" t="s">
        <v>186</v>
      </c>
      <c r="C13" s="318"/>
      <c r="E13" s="319" t="s">
        <v>1437</v>
      </c>
      <c r="F13" s="319" t="s">
        <v>186</v>
      </c>
      <c r="G13" s="318"/>
      <c r="I13" s="319" t="s">
        <v>1491</v>
      </c>
      <c r="J13" s="319" t="s">
        <v>1420</v>
      </c>
      <c r="K13" s="318"/>
      <c r="M13" s="319" t="s">
        <v>1492</v>
      </c>
      <c r="N13" s="319" t="s">
        <v>1420</v>
      </c>
      <c r="O13" s="318"/>
      <c r="Q13" s="319" t="s">
        <v>1493</v>
      </c>
      <c r="R13" s="319" t="s">
        <v>1423</v>
      </c>
      <c r="T13" s="319" t="s">
        <v>1494</v>
      </c>
      <c r="U13" s="319" t="s">
        <v>1423</v>
      </c>
      <c r="V13" s="318"/>
      <c r="X13" s="321" t="s">
        <v>1471</v>
      </c>
      <c r="Y13" s="321" t="s">
        <v>1423</v>
      </c>
      <c r="Z13" s="318"/>
      <c r="AB13" s="324" t="s">
        <v>1495</v>
      </c>
      <c r="AC13" s="325" t="b">
        <v>1</v>
      </c>
      <c r="AD13" s="318" t="s">
        <v>1484</v>
      </c>
    </row>
    <row r="14" spans="1:31">
      <c r="A14" s="319" t="s">
        <v>1455</v>
      </c>
      <c r="B14" s="319" t="s">
        <v>186</v>
      </c>
      <c r="C14" s="318"/>
      <c r="E14" s="319" t="s">
        <v>1496</v>
      </c>
      <c r="F14" s="319" t="s">
        <v>186</v>
      </c>
      <c r="G14" s="318"/>
      <c r="I14" s="319" t="s">
        <v>1497</v>
      </c>
      <c r="J14" s="319" t="s">
        <v>1420</v>
      </c>
      <c r="K14" s="318"/>
      <c r="M14" s="319" t="s">
        <v>1498</v>
      </c>
      <c r="N14" s="319" t="s">
        <v>1420</v>
      </c>
      <c r="O14" s="318"/>
      <c r="Q14" s="320" t="s">
        <v>1499</v>
      </c>
      <c r="R14" s="326" t="b">
        <v>0</v>
      </c>
      <c r="T14" s="319" t="s">
        <v>1500</v>
      </c>
      <c r="U14" s="319" t="s">
        <v>1423</v>
      </c>
      <c r="V14" s="318"/>
      <c r="X14" s="321" t="s">
        <v>1501</v>
      </c>
      <c r="Y14" s="321" t="s">
        <v>1423</v>
      </c>
      <c r="Z14" s="318"/>
      <c r="AB14" s="319" t="s">
        <v>1502</v>
      </c>
      <c r="AC14" s="321" t="s">
        <v>1423</v>
      </c>
      <c r="AD14" s="318"/>
      <c r="AE14" s="315"/>
    </row>
    <row r="15" spans="1:31">
      <c r="A15" s="319" t="s">
        <v>1462</v>
      </c>
      <c r="B15" s="319" t="s">
        <v>186</v>
      </c>
      <c r="C15" s="318"/>
      <c r="E15" s="319" t="s">
        <v>1503</v>
      </c>
      <c r="F15" s="319" t="s">
        <v>186</v>
      </c>
      <c r="G15" s="318"/>
      <c r="I15" s="319" t="s">
        <v>1504</v>
      </c>
      <c r="J15" s="319" t="s">
        <v>1420</v>
      </c>
      <c r="K15" s="318"/>
      <c r="M15" s="319" t="s">
        <v>1505</v>
      </c>
      <c r="N15" s="319" t="s">
        <v>1420</v>
      </c>
      <c r="O15" s="318"/>
      <c r="T15" s="319" t="s">
        <v>1506</v>
      </c>
      <c r="U15" s="319" t="s">
        <v>1423</v>
      </c>
      <c r="V15" s="318"/>
      <c r="X15" s="319" t="s">
        <v>1477</v>
      </c>
      <c r="Y15" s="319" t="s">
        <v>1423</v>
      </c>
      <c r="Z15" s="318"/>
      <c r="AB15" s="319" t="s">
        <v>1507</v>
      </c>
      <c r="AC15" s="321" t="s">
        <v>1423</v>
      </c>
      <c r="AD15" s="318"/>
    </row>
    <row r="16" spans="1:31">
      <c r="A16" s="319" t="s">
        <v>1508</v>
      </c>
      <c r="B16" s="319" t="s">
        <v>186</v>
      </c>
      <c r="C16" s="318"/>
      <c r="E16" s="319" t="s">
        <v>1490</v>
      </c>
      <c r="F16" s="319" t="s">
        <v>186</v>
      </c>
      <c r="G16" s="318"/>
      <c r="I16" s="319" t="s">
        <v>1509</v>
      </c>
      <c r="J16" s="319" t="s">
        <v>1420</v>
      </c>
      <c r="K16" s="318"/>
      <c r="M16" s="319" t="s">
        <v>1510</v>
      </c>
      <c r="N16" s="319" t="s">
        <v>1420</v>
      </c>
      <c r="O16" s="318"/>
      <c r="T16" s="322" t="s">
        <v>1511</v>
      </c>
      <c r="U16" s="319" t="s">
        <v>1423</v>
      </c>
      <c r="V16" s="318"/>
      <c r="X16" s="324" t="s">
        <v>1483</v>
      </c>
      <c r="Y16" s="325" t="b">
        <v>1</v>
      </c>
      <c r="Z16" s="327" t="s">
        <v>1484</v>
      </c>
      <c r="AB16" s="319" t="s">
        <v>1512</v>
      </c>
      <c r="AC16" s="321" t="s">
        <v>1423</v>
      </c>
      <c r="AD16" s="318"/>
    </row>
    <row r="17" spans="1:31">
      <c r="A17" s="319" t="s">
        <v>1424</v>
      </c>
      <c r="B17" s="319" t="s">
        <v>186</v>
      </c>
      <c r="C17" s="318"/>
      <c r="E17" s="319" t="s">
        <v>1443</v>
      </c>
      <c r="F17" s="319" t="s">
        <v>186</v>
      </c>
      <c r="G17" s="318"/>
      <c r="I17" s="319" t="s">
        <v>1513</v>
      </c>
      <c r="J17" s="319" t="s">
        <v>1420</v>
      </c>
      <c r="K17" s="318"/>
      <c r="M17" s="319" t="s">
        <v>1514</v>
      </c>
      <c r="N17" s="319" t="s">
        <v>1420</v>
      </c>
      <c r="O17" s="318"/>
      <c r="T17" s="319" t="s">
        <v>1515</v>
      </c>
      <c r="U17" s="319" t="s">
        <v>1423</v>
      </c>
      <c r="V17" s="318"/>
      <c r="X17" s="324" t="s">
        <v>1489</v>
      </c>
      <c r="Y17" s="325" t="b">
        <v>1</v>
      </c>
      <c r="Z17" s="327" t="s">
        <v>1484</v>
      </c>
      <c r="AB17" s="323" t="s">
        <v>1516</v>
      </c>
      <c r="AC17" s="323" t="s">
        <v>1423</v>
      </c>
      <c r="AD17" s="318" t="s">
        <v>1449</v>
      </c>
    </row>
    <row r="18" spans="1:31">
      <c r="A18" s="319" t="s">
        <v>1518</v>
      </c>
      <c r="B18" s="319" t="s">
        <v>186</v>
      </c>
      <c r="C18" s="318"/>
      <c r="E18" s="319" t="s">
        <v>1455</v>
      </c>
      <c r="F18" s="319" t="s">
        <v>186</v>
      </c>
      <c r="G18" s="318"/>
      <c r="I18" s="319" t="s">
        <v>1519</v>
      </c>
      <c r="J18" s="319" t="s">
        <v>1420</v>
      </c>
      <c r="K18" s="318"/>
      <c r="M18" s="319" t="s">
        <v>1520</v>
      </c>
      <c r="N18" s="319" t="s">
        <v>1420</v>
      </c>
      <c r="O18" s="318"/>
      <c r="T18" s="319" t="s">
        <v>1521</v>
      </c>
      <c r="U18" s="319" t="s">
        <v>1423</v>
      </c>
      <c r="V18" s="318"/>
      <c r="X18" s="324" t="s">
        <v>1495</v>
      </c>
      <c r="Y18" s="325" t="b">
        <v>1</v>
      </c>
      <c r="Z18" s="327" t="s">
        <v>1484</v>
      </c>
      <c r="AB18" s="319" t="s">
        <v>1517</v>
      </c>
      <c r="AC18" s="321" t="s">
        <v>1423</v>
      </c>
      <c r="AD18" s="318"/>
    </row>
    <row r="19" spans="1:31">
      <c r="A19" s="319" t="s">
        <v>1523</v>
      </c>
      <c r="B19" s="319" t="s">
        <v>186</v>
      </c>
      <c r="C19" s="318"/>
      <c r="E19" s="319" t="s">
        <v>1462</v>
      </c>
      <c r="F19" s="319" t="s">
        <v>186</v>
      </c>
      <c r="G19" s="318"/>
      <c r="I19" s="319" t="s">
        <v>1524</v>
      </c>
      <c r="J19" s="319" t="s">
        <v>1420</v>
      </c>
      <c r="K19" s="318"/>
      <c r="M19" s="319" t="s">
        <v>1525</v>
      </c>
      <c r="N19" s="319" t="s">
        <v>1420</v>
      </c>
      <c r="O19" s="318"/>
      <c r="T19" s="319" t="s">
        <v>1526</v>
      </c>
      <c r="U19" s="319" t="s">
        <v>1423</v>
      </c>
      <c r="V19" s="318"/>
      <c r="X19" s="319" t="s">
        <v>1502</v>
      </c>
      <c r="Y19" s="319" t="s">
        <v>1423</v>
      </c>
      <c r="Z19" s="318"/>
      <c r="AB19" s="319" t="s">
        <v>1522</v>
      </c>
      <c r="AC19" s="321" t="s">
        <v>1423</v>
      </c>
      <c r="AD19" s="318"/>
    </row>
    <row r="20" spans="1:31">
      <c r="A20" s="328">
        <v>177</v>
      </c>
      <c r="B20" s="329" t="s">
        <v>186</v>
      </c>
      <c r="C20" s="330" t="s">
        <v>1528</v>
      </c>
      <c r="E20" s="319" t="s">
        <v>1470</v>
      </c>
      <c r="F20" s="319" t="s">
        <v>186</v>
      </c>
      <c r="G20" s="318"/>
      <c r="I20" s="319" t="s">
        <v>1529</v>
      </c>
      <c r="J20" s="319" t="s">
        <v>1420</v>
      </c>
      <c r="K20" s="318"/>
      <c r="M20" s="319" t="s">
        <v>1530</v>
      </c>
      <c r="N20" s="319" t="s">
        <v>1420</v>
      </c>
      <c r="O20" s="318"/>
      <c r="T20" s="319" t="s">
        <v>1531</v>
      </c>
      <c r="U20" s="319" t="s">
        <v>1423</v>
      </c>
      <c r="V20" s="318"/>
      <c r="X20" s="321" t="s">
        <v>1507</v>
      </c>
      <c r="Y20" s="321" t="s">
        <v>1423</v>
      </c>
      <c r="Z20" s="318"/>
      <c r="AB20" s="319" t="s">
        <v>1527</v>
      </c>
      <c r="AC20" s="321" t="s">
        <v>1423</v>
      </c>
      <c r="AD20" s="318"/>
      <c r="AE20" s="315"/>
    </row>
    <row r="21" spans="1:31">
      <c r="A21" s="328">
        <v>178</v>
      </c>
      <c r="B21" s="329" t="s">
        <v>186</v>
      </c>
      <c r="C21" s="330" t="s">
        <v>1528</v>
      </c>
      <c r="E21" s="319" t="s">
        <v>1508</v>
      </c>
      <c r="F21" s="319" t="s">
        <v>186</v>
      </c>
      <c r="G21" s="318"/>
      <c r="I21" s="319" t="s">
        <v>1533</v>
      </c>
      <c r="J21" s="319" t="s">
        <v>1420</v>
      </c>
      <c r="K21" s="318"/>
      <c r="M21" s="319" t="s">
        <v>1534</v>
      </c>
      <c r="N21" s="319" t="s">
        <v>1420</v>
      </c>
      <c r="O21" s="318"/>
      <c r="T21" s="319" t="s">
        <v>1535</v>
      </c>
      <c r="U21" s="319" t="s">
        <v>1423</v>
      </c>
      <c r="V21" s="318"/>
      <c r="X21" s="321" t="s">
        <v>1512</v>
      </c>
      <c r="Y21" s="321" t="s">
        <v>1423</v>
      </c>
      <c r="Z21" s="318"/>
      <c r="AB21" s="319" t="s">
        <v>1532</v>
      </c>
      <c r="AC21" s="321" t="s">
        <v>1423</v>
      </c>
      <c r="AD21" s="318"/>
    </row>
    <row r="22" spans="1:31">
      <c r="A22" s="319" t="s">
        <v>1422</v>
      </c>
      <c r="B22" s="319" t="s">
        <v>186</v>
      </c>
      <c r="C22" s="318"/>
      <c r="E22" s="319" t="s">
        <v>1424</v>
      </c>
      <c r="F22" s="319" t="s">
        <v>186</v>
      </c>
      <c r="G22" s="318"/>
      <c r="I22" s="319" t="s">
        <v>1537</v>
      </c>
      <c r="J22" s="319" t="s">
        <v>1420</v>
      </c>
      <c r="K22" s="318"/>
      <c r="M22" s="331">
        <v>4203</v>
      </c>
      <c r="N22" s="331" t="s">
        <v>1420</v>
      </c>
      <c r="O22" s="332" t="s">
        <v>1538</v>
      </c>
      <c r="T22" s="319" t="s">
        <v>1539</v>
      </c>
      <c r="U22" s="319" t="s">
        <v>1423</v>
      </c>
      <c r="V22" s="318"/>
      <c r="X22" s="321" t="s">
        <v>1540</v>
      </c>
      <c r="Y22" s="321" t="s">
        <v>1423</v>
      </c>
      <c r="Z22" s="318"/>
      <c r="AB22" s="319" t="s">
        <v>1536</v>
      </c>
      <c r="AC22" s="321" t="s">
        <v>1423</v>
      </c>
      <c r="AD22" s="318"/>
    </row>
    <row r="23" spans="1:31">
      <c r="A23" s="323" t="s">
        <v>1448</v>
      </c>
      <c r="B23" s="323" t="s">
        <v>186</v>
      </c>
      <c r="C23" s="332" t="s">
        <v>1449</v>
      </c>
      <c r="E23" s="319" t="s">
        <v>1542</v>
      </c>
      <c r="F23" s="319" t="s">
        <v>186</v>
      </c>
      <c r="G23" s="318"/>
      <c r="I23" s="319" t="s">
        <v>1543</v>
      </c>
      <c r="J23" s="319" t="s">
        <v>1420</v>
      </c>
      <c r="K23" s="318"/>
      <c r="M23" s="320" t="s">
        <v>1544</v>
      </c>
      <c r="N23" s="320" t="s">
        <v>1545</v>
      </c>
      <c r="O23" s="318"/>
      <c r="T23" s="319" t="s">
        <v>1546</v>
      </c>
      <c r="U23" s="319" t="s">
        <v>1423</v>
      </c>
      <c r="V23" s="318"/>
      <c r="X23" s="321" t="s">
        <v>1547</v>
      </c>
      <c r="Y23" s="321" t="s">
        <v>1423</v>
      </c>
      <c r="Z23" s="318"/>
      <c r="AB23" s="323" t="s">
        <v>1548</v>
      </c>
      <c r="AC23" s="323" t="s">
        <v>1423</v>
      </c>
      <c r="AD23" s="318" t="s">
        <v>1449</v>
      </c>
    </row>
    <row r="24" spans="1:31">
      <c r="A24" s="319" t="s">
        <v>1426</v>
      </c>
      <c r="B24" s="319" t="s">
        <v>186</v>
      </c>
      <c r="C24" s="318"/>
      <c r="E24" s="319" t="s">
        <v>1523</v>
      </c>
      <c r="F24" s="319" t="s">
        <v>186</v>
      </c>
      <c r="G24" s="318"/>
      <c r="I24" s="319" t="s">
        <v>1550</v>
      </c>
      <c r="J24" s="319" t="s">
        <v>1420</v>
      </c>
      <c r="K24" s="318"/>
      <c r="M24" s="319" t="s">
        <v>1551</v>
      </c>
      <c r="N24" s="288"/>
      <c r="O24" s="318" t="s">
        <v>1552</v>
      </c>
      <c r="T24" s="331">
        <v>4201</v>
      </c>
      <c r="U24" s="333" t="b">
        <v>1</v>
      </c>
      <c r="V24" s="332" t="s">
        <v>1538</v>
      </c>
      <c r="X24" s="321" t="s">
        <v>1553</v>
      </c>
      <c r="Y24" s="321" t="s">
        <v>1423</v>
      </c>
      <c r="Z24" s="318"/>
      <c r="AB24" s="319" t="s">
        <v>1541</v>
      </c>
      <c r="AC24" s="321" t="s">
        <v>1423</v>
      </c>
      <c r="AD24" s="318"/>
    </row>
    <row r="25" spans="1:31">
      <c r="A25" s="323" t="s">
        <v>1463</v>
      </c>
      <c r="B25" s="323" t="s">
        <v>186</v>
      </c>
      <c r="C25" s="332" t="s">
        <v>1449</v>
      </c>
      <c r="E25" s="319" t="s">
        <v>1555</v>
      </c>
      <c r="F25" s="319" t="s">
        <v>186</v>
      </c>
      <c r="G25" s="318"/>
      <c r="I25" s="319" t="s">
        <v>1556</v>
      </c>
      <c r="J25" s="319" t="s">
        <v>1420</v>
      </c>
      <c r="K25" s="318"/>
      <c r="T25" s="319" t="s">
        <v>1557</v>
      </c>
      <c r="U25" s="319" t="s">
        <v>1423</v>
      </c>
      <c r="V25" s="318"/>
      <c r="X25" s="334" t="s">
        <v>1558</v>
      </c>
      <c r="Y25" s="334" t="s">
        <v>1423</v>
      </c>
      <c r="Z25" s="318" t="s">
        <v>1559</v>
      </c>
      <c r="AB25" s="319" t="s">
        <v>1549</v>
      </c>
      <c r="AC25" s="321" t="s">
        <v>1423</v>
      </c>
      <c r="AD25" s="318"/>
    </row>
    <row r="26" spans="1:31">
      <c r="A26" s="319" t="s">
        <v>1471</v>
      </c>
      <c r="B26" s="319" t="s">
        <v>186</v>
      </c>
      <c r="C26" s="318"/>
      <c r="E26" s="319" t="s">
        <v>1561</v>
      </c>
      <c r="F26" s="319" t="s">
        <v>186</v>
      </c>
      <c r="G26" s="318"/>
      <c r="I26" s="331">
        <v>4202</v>
      </c>
      <c r="J26" s="331" t="s">
        <v>1420</v>
      </c>
      <c r="K26" s="332" t="s">
        <v>1538</v>
      </c>
      <c r="T26" s="320" t="s">
        <v>1499</v>
      </c>
      <c r="U26" s="326" t="b">
        <v>0</v>
      </c>
      <c r="V26" s="318"/>
      <c r="X26" s="321" t="s">
        <v>1517</v>
      </c>
      <c r="Y26" s="321" t="s">
        <v>1423</v>
      </c>
      <c r="Z26" s="318"/>
      <c r="AA26" s="315"/>
      <c r="AB26" s="319" t="s">
        <v>1554</v>
      </c>
      <c r="AC26" s="321" t="s">
        <v>1423</v>
      </c>
      <c r="AD26" s="318"/>
    </row>
    <row r="27" spans="1:31">
      <c r="A27" s="319" t="s">
        <v>1563</v>
      </c>
      <c r="B27" s="319" t="s">
        <v>186</v>
      </c>
      <c r="C27" s="318"/>
      <c r="E27" s="319" t="s">
        <v>1422</v>
      </c>
      <c r="F27" s="319" t="s">
        <v>186</v>
      </c>
      <c r="G27" s="318"/>
      <c r="I27" s="320" t="s">
        <v>1544</v>
      </c>
      <c r="J27" s="320" t="s">
        <v>1545</v>
      </c>
      <c r="K27" s="318"/>
      <c r="X27" s="321" t="s">
        <v>1564</v>
      </c>
      <c r="Y27" s="321" t="s">
        <v>1423</v>
      </c>
      <c r="Z27" s="318"/>
      <c r="AB27" s="319" t="s">
        <v>1560</v>
      </c>
      <c r="AC27" s="321" t="s">
        <v>1423</v>
      </c>
      <c r="AD27" s="318"/>
    </row>
    <row r="28" spans="1:31">
      <c r="A28" s="319" t="s">
        <v>1501</v>
      </c>
      <c r="B28" s="319" t="s">
        <v>186</v>
      </c>
      <c r="C28" s="318"/>
      <c r="E28" s="323" t="s">
        <v>1448</v>
      </c>
      <c r="F28" s="323" t="s">
        <v>186</v>
      </c>
      <c r="G28" s="332" t="s">
        <v>1449</v>
      </c>
      <c r="H28" s="315"/>
      <c r="X28" s="321" t="s">
        <v>1566</v>
      </c>
      <c r="Y28" s="321" t="s">
        <v>1423</v>
      </c>
      <c r="Z28" s="318"/>
      <c r="AB28" s="319" t="s">
        <v>1562</v>
      </c>
      <c r="AC28" s="321" t="s">
        <v>1423</v>
      </c>
      <c r="AD28" s="318"/>
    </row>
    <row r="29" spans="1:31">
      <c r="A29" s="319" t="s">
        <v>1568</v>
      </c>
      <c r="B29" s="319" t="s">
        <v>186</v>
      </c>
      <c r="C29" s="318"/>
      <c r="E29" s="319" t="s">
        <v>1426</v>
      </c>
      <c r="F29" s="319" t="s">
        <v>186</v>
      </c>
      <c r="G29" s="318"/>
      <c r="X29" s="323" t="s">
        <v>1569</v>
      </c>
      <c r="Y29" s="323" t="s">
        <v>1423</v>
      </c>
      <c r="Z29" s="318" t="s">
        <v>1449</v>
      </c>
      <c r="AB29" s="319" t="s">
        <v>1565</v>
      </c>
      <c r="AC29" s="321" t="s">
        <v>1423</v>
      </c>
      <c r="AD29" s="318"/>
    </row>
    <row r="30" spans="1:31">
      <c r="A30" s="319" t="s">
        <v>1429</v>
      </c>
      <c r="B30" s="319" t="s">
        <v>186</v>
      </c>
      <c r="C30" s="318"/>
      <c r="E30" s="319" t="s">
        <v>1456</v>
      </c>
      <c r="F30" s="319" t="s">
        <v>186</v>
      </c>
      <c r="G30" s="318"/>
      <c r="X30" s="321" t="s">
        <v>1522</v>
      </c>
      <c r="Y30" s="321" t="s">
        <v>1423</v>
      </c>
      <c r="Z30" s="318"/>
      <c r="AB30" s="319" t="s">
        <v>1567</v>
      </c>
      <c r="AC30" s="321" t="s">
        <v>1423</v>
      </c>
      <c r="AD30" s="318"/>
    </row>
    <row r="31" spans="1:31">
      <c r="A31" s="319" t="s">
        <v>1573</v>
      </c>
      <c r="B31" s="319" t="s">
        <v>186</v>
      </c>
      <c r="C31" s="318"/>
      <c r="E31" s="323" t="s">
        <v>1463</v>
      </c>
      <c r="F31" s="323" t="s">
        <v>186</v>
      </c>
      <c r="G31" s="332" t="s">
        <v>1449</v>
      </c>
      <c r="H31" s="315"/>
      <c r="X31" s="321" t="s">
        <v>1574</v>
      </c>
      <c r="Y31" s="321" t="s">
        <v>1423</v>
      </c>
      <c r="Z31" s="318"/>
      <c r="AB31" s="323" t="s">
        <v>1570</v>
      </c>
      <c r="AC31" s="323" t="s">
        <v>1423</v>
      </c>
      <c r="AD31" s="318" t="s">
        <v>1571</v>
      </c>
      <c r="AE31" s="315"/>
    </row>
    <row r="32" spans="1:31">
      <c r="A32" s="319" t="s">
        <v>1576</v>
      </c>
      <c r="B32" s="319" t="s">
        <v>186</v>
      </c>
      <c r="C32" s="318"/>
      <c r="E32" s="319" t="s">
        <v>1471</v>
      </c>
      <c r="F32" s="319" t="s">
        <v>186</v>
      </c>
      <c r="G32" s="318"/>
      <c r="X32" s="321" t="s">
        <v>1527</v>
      </c>
      <c r="Y32" s="321" t="s">
        <v>1423</v>
      </c>
      <c r="Z32" s="318"/>
      <c r="AB32" s="323" t="s">
        <v>1572</v>
      </c>
      <c r="AC32" s="323" t="s">
        <v>1423</v>
      </c>
      <c r="AD32" s="318" t="s">
        <v>1571</v>
      </c>
    </row>
    <row r="33" spans="1:31">
      <c r="A33" s="319" t="s">
        <v>1477</v>
      </c>
      <c r="B33" s="319" t="s">
        <v>186</v>
      </c>
      <c r="C33" s="318"/>
      <c r="E33" s="319" t="s">
        <v>1578</v>
      </c>
      <c r="F33" s="319" t="s">
        <v>186</v>
      </c>
      <c r="G33" s="318"/>
      <c r="X33" s="321" t="s">
        <v>1579</v>
      </c>
      <c r="Y33" s="321" t="s">
        <v>1423</v>
      </c>
      <c r="Z33" s="318"/>
      <c r="AB33" s="319" t="s">
        <v>1575</v>
      </c>
      <c r="AC33" s="321" t="s">
        <v>1423</v>
      </c>
      <c r="AD33" s="318"/>
    </row>
    <row r="34" spans="1:31">
      <c r="A34" s="319" t="s">
        <v>1581</v>
      </c>
      <c r="B34" s="319" t="s">
        <v>186</v>
      </c>
      <c r="C34" s="318"/>
      <c r="E34" s="319" t="s">
        <v>1501</v>
      </c>
      <c r="F34" s="319" t="s">
        <v>186</v>
      </c>
      <c r="G34" s="318"/>
      <c r="X34" s="335" t="s">
        <v>1582</v>
      </c>
      <c r="Y34" s="336" t="b">
        <v>1</v>
      </c>
      <c r="Z34" s="318" t="s">
        <v>1583</v>
      </c>
      <c r="AB34" s="337" t="s">
        <v>1584</v>
      </c>
      <c r="AC34" s="337" t="s">
        <v>1423</v>
      </c>
      <c r="AD34" s="318" t="s">
        <v>1449</v>
      </c>
    </row>
    <row r="35" spans="1:31">
      <c r="A35" s="324" t="s">
        <v>1483</v>
      </c>
      <c r="B35" s="319" t="s">
        <v>186</v>
      </c>
      <c r="C35" s="327" t="s">
        <v>1484</v>
      </c>
      <c r="E35" s="319" t="s">
        <v>1586</v>
      </c>
      <c r="F35" s="319" t="s">
        <v>186</v>
      </c>
      <c r="G35" s="318"/>
      <c r="X35" s="321" t="s">
        <v>1532</v>
      </c>
      <c r="Y35" s="321" t="s">
        <v>1423</v>
      </c>
      <c r="Z35" s="318"/>
      <c r="AB35" s="319" t="s">
        <v>1577</v>
      </c>
      <c r="AC35" s="321" t="s">
        <v>1423</v>
      </c>
      <c r="AD35" s="318"/>
    </row>
    <row r="36" spans="1:31">
      <c r="A36" s="324" t="s">
        <v>1489</v>
      </c>
      <c r="B36" s="319" t="s">
        <v>186</v>
      </c>
      <c r="C36" s="327" t="s">
        <v>1484</v>
      </c>
      <c r="E36" s="319" t="s">
        <v>1588</v>
      </c>
      <c r="F36" s="319" t="s">
        <v>186</v>
      </c>
      <c r="G36" s="318"/>
      <c r="X36" s="321" t="s">
        <v>1589</v>
      </c>
      <c r="Y36" s="321" t="s">
        <v>1423</v>
      </c>
      <c r="Z36" s="318"/>
      <c r="AA36" s="315"/>
      <c r="AB36" s="319" t="s">
        <v>1580</v>
      </c>
      <c r="AC36" s="321" t="s">
        <v>1423</v>
      </c>
      <c r="AD36" s="318"/>
    </row>
    <row r="37" spans="1:31">
      <c r="A37" s="324" t="s">
        <v>1495</v>
      </c>
      <c r="B37" s="319" t="s">
        <v>186</v>
      </c>
      <c r="C37" s="327" t="s">
        <v>1484</v>
      </c>
      <c r="E37" s="319" t="s">
        <v>1568</v>
      </c>
      <c r="F37" s="319" t="s">
        <v>186</v>
      </c>
      <c r="G37" s="318"/>
      <c r="X37" s="321" t="s">
        <v>1536</v>
      </c>
      <c r="Y37" s="321" t="s">
        <v>1423</v>
      </c>
      <c r="Z37" s="318"/>
      <c r="AB37" s="319" t="s">
        <v>1585</v>
      </c>
      <c r="AC37" s="321" t="s">
        <v>1423</v>
      </c>
      <c r="AD37" s="318"/>
    </row>
    <row r="38" spans="1:31">
      <c r="A38" s="335" t="s">
        <v>1592</v>
      </c>
      <c r="B38" s="336" t="s">
        <v>186</v>
      </c>
      <c r="C38" s="327" t="s">
        <v>1583</v>
      </c>
      <c r="E38" s="319" t="s">
        <v>1429</v>
      </c>
      <c r="F38" s="319" t="s">
        <v>186</v>
      </c>
      <c r="G38" s="318"/>
      <c r="X38" s="321" t="s">
        <v>1593</v>
      </c>
      <c r="Y38" s="321" t="s">
        <v>1423</v>
      </c>
      <c r="Z38" s="318"/>
      <c r="AB38" s="319" t="s">
        <v>1587</v>
      </c>
      <c r="AC38" s="321" t="s">
        <v>1423</v>
      </c>
      <c r="AD38" s="318"/>
    </row>
    <row r="39" spans="1:31">
      <c r="A39" s="319" t="s">
        <v>1428</v>
      </c>
      <c r="B39" s="319" t="s">
        <v>186</v>
      </c>
      <c r="C39" s="318"/>
      <c r="E39" s="319" t="s">
        <v>1576</v>
      </c>
      <c r="F39" s="319" t="s">
        <v>186</v>
      </c>
      <c r="G39" s="318"/>
      <c r="X39" s="321" t="s">
        <v>1541</v>
      </c>
      <c r="Y39" s="321" t="s">
        <v>1423</v>
      </c>
      <c r="Z39" s="318"/>
      <c r="AA39" s="315"/>
      <c r="AB39" s="319" t="s">
        <v>1590</v>
      </c>
      <c r="AC39" s="321" t="s">
        <v>1423</v>
      </c>
      <c r="AD39" s="318"/>
    </row>
    <row r="40" spans="1:31">
      <c r="A40" s="319" t="s">
        <v>1436</v>
      </c>
      <c r="B40" s="319" t="s">
        <v>186</v>
      </c>
      <c r="C40" s="318"/>
      <c r="E40" s="319" t="s">
        <v>1477</v>
      </c>
      <c r="F40" s="319" t="s">
        <v>186</v>
      </c>
      <c r="G40" s="318"/>
      <c r="X40" s="337" t="s">
        <v>1596</v>
      </c>
      <c r="Y40" s="337" t="s">
        <v>1423</v>
      </c>
      <c r="Z40" s="318" t="s">
        <v>1449</v>
      </c>
      <c r="AB40" s="319" t="s">
        <v>1591</v>
      </c>
      <c r="AC40" s="321" t="s">
        <v>1423</v>
      </c>
      <c r="AD40" s="318"/>
    </row>
    <row r="41" spans="1:31">
      <c r="A41" s="319" t="s">
        <v>1512</v>
      </c>
      <c r="B41" s="319" t="s">
        <v>186</v>
      </c>
      <c r="C41" s="318"/>
      <c r="E41" s="319" t="s">
        <v>1581</v>
      </c>
      <c r="F41" s="319" t="s">
        <v>186</v>
      </c>
      <c r="G41" s="318"/>
      <c r="X41" s="321" t="s">
        <v>1549</v>
      </c>
      <c r="Y41" s="321" t="s">
        <v>1423</v>
      </c>
      <c r="Z41" s="318"/>
      <c r="AB41" s="319" t="s">
        <v>1594</v>
      </c>
      <c r="AC41" s="321" t="s">
        <v>1423</v>
      </c>
      <c r="AD41" s="318"/>
    </row>
    <row r="42" spans="1:31">
      <c r="A42" s="319" t="s">
        <v>1435</v>
      </c>
      <c r="B42" s="319" t="s">
        <v>186</v>
      </c>
      <c r="C42" s="318"/>
      <c r="E42" s="319" t="s">
        <v>1599</v>
      </c>
      <c r="F42" s="319" t="s">
        <v>186</v>
      </c>
      <c r="G42" s="318"/>
      <c r="X42" s="321" t="s">
        <v>1554</v>
      </c>
      <c r="Y42" s="321" t="s">
        <v>1423</v>
      </c>
      <c r="Z42" s="318"/>
      <c r="AB42" s="319" t="s">
        <v>1600</v>
      </c>
      <c r="AC42" s="321" t="s">
        <v>1423</v>
      </c>
      <c r="AD42" s="318"/>
      <c r="AE42" s="315"/>
    </row>
    <row r="43" spans="1:31">
      <c r="A43" s="319" t="s">
        <v>1439</v>
      </c>
      <c r="B43" s="319" t="s">
        <v>186</v>
      </c>
      <c r="C43" s="318"/>
      <c r="E43" s="324" t="s">
        <v>1483</v>
      </c>
      <c r="F43" s="319" t="s">
        <v>186</v>
      </c>
      <c r="G43" s="327" t="s">
        <v>1484</v>
      </c>
      <c r="X43" s="323" t="s">
        <v>1602</v>
      </c>
      <c r="Y43" s="323" t="s">
        <v>1423</v>
      </c>
      <c r="Z43" s="318" t="s">
        <v>1449</v>
      </c>
      <c r="AB43" s="319" t="s">
        <v>1603</v>
      </c>
      <c r="AC43" s="321" t="s">
        <v>1423</v>
      </c>
      <c r="AD43" s="318"/>
    </row>
    <row r="44" spans="1:31">
      <c r="A44" s="319" t="s">
        <v>1434</v>
      </c>
      <c r="B44" s="319" t="s">
        <v>186</v>
      </c>
      <c r="C44" s="318"/>
      <c r="E44" s="324" t="s">
        <v>1489</v>
      </c>
      <c r="F44" s="319" t="s">
        <v>186</v>
      </c>
      <c r="G44" s="327" t="s">
        <v>1484</v>
      </c>
      <c r="X44" s="321" t="s">
        <v>1605</v>
      </c>
      <c r="Y44" s="321" t="s">
        <v>1423</v>
      </c>
      <c r="Z44" s="318"/>
      <c r="AB44" s="323" t="s">
        <v>1595</v>
      </c>
      <c r="AC44" s="323" t="s">
        <v>1423</v>
      </c>
      <c r="AD44" s="318" t="s">
        <v>1559</v>
      </c>
    </row>
    <row r="45" spans="1:31">
      <c r="A45" s="319" t="s">
        <v>1607</v>
      </c>
      <c r="B45" s="319" t="s">
        <v>186</v>
      </c>
      <c r="C45" s="318"/>
      <c r="E45" s="324" t="s">
        <v>1495</v>
      </c>
      <c r="F45" s="319" t="s">
        <v>186</v>
      </c>
      <c r="G45" s="327" t="s">
        <v>1484</v>
      </c>
      <c r="X45" s="321" t="s">
        <v>1560</v>
      </c>
      <c r="Y45" s="321" t="s">
        <v>1423</v>
      </c>
      <c r="Z45" s="318"/>
      <c r="AB45" s="323" t="s">
        <v>1597</v>
      </c>
      <c r="AC45" s="323" t="s">
        <v>1423</v>
      </c>
      <c r="AD45" s="318" t="s">
        <v>1449</v>
      </c>
    </row>
    <row r="46" spans="1:31">
      <c r="A46" s="319" t="s">
        <v>1442</v>
      </c>
      <c r="B46" s="319" t="s">
        <v>186</v>
      </c>
      <c r="C46" s="318"/>
      <c r="E46" s="335" t="s">
        <v>1592</v>
      </c>
      <c r="F46" s="336" t="s">
        <v>186</v>
      </c>
      <c r="G46" s="327" t="s">
        <v>1583</v>
      </c>
      <c r="X46" s="321" t="s">
        <v>1562</v>
      </c>
      <c r="Y46" s="321" t="s">
        <v>1423</v>
      </c>
      <c r="Z46" s="318"/>
      <c r="AB46" s="319" t="s">
        <v>1598</v>
      </c>
      <c r="AC46" s="321" t="s">
        <v>1423</v>
      </c>
      <c r="AD46" s="318"/>
    </row>
    <row r="47" spans="1:31">
      <c r="A47" s="319" t="s">
        <v>1517</v>
      </c>
      <c r="B47" s="319" t="s">
        <v>186</v>
      </c>
      <c r="C47" s="318"/>
      <c r="E47" s="319" t="s">
        <v>1428</v>
      </c>
      <c r="F47" s="319" t="s">
        <v>186</v>
      </c>
      <c r="G47" s="318"/>
      <c r="X47" s="321" t="s">
        <v>1565</v>
      </c>
      <c r="Y47" s="321" t="s">
        <v>1423</v>
      </c>
      <c r="Z47" s="318"/>
      <c r="AB47" s="319" t="s">
        <v>1601</v>
      </c>
      <c r="AC47" s="321" t="s">
        <v>1423</v>
      </c>
      <c r="AD47" s="318"/>
    </row>
    <row r="48" spans="1:31">
      <c r="A48" s="319" t="s">
        <v>1564</v>
      </c>
      <c r="B48" s="319" t="s">
        <v>186</v>
      </c>
      <c r="C48" s="318"/>
      <c r="E48" s="319" t="s">
        <v>1540</v>
      </c>
      <c r="F48" s="319" t="s">
        <v>186</v>
      </c>
      <c r="G48" s="318"/>
      <c r="X48" s="321" t="s">
        <v>1567</v>
      </c>
      <c r="Y48" s="321" t="s">
        <v>1423</v>
      </c>
      <c r="Z48" s="318"/>
      <c r="AB48" s="319" t="s">
        <v>1604</v>
      </c>
      <c r="AC48" s="321" t="s">
        <v>1423</v>
      </c>
      <c r="AD48" s="318"/>
    </row>
    <row r="49" spans="1:30">
      <c r="A49" s="319" t="s">
        <v>1612</v>
      </c>
      <c r="B49" s="319" t="s">
        <v>186</v>
      </c>
      <c r="C49" s="318"/>
      <c r="E49" s="319" t="s">
        <v>1435</v>
      </c>
      <c r="F49" s="319" t="s">
        <v>186</v>
      </c>
      <c r="G49" s="318"/>
      <c r="X49" s="321" t="s">
        <v>1613</v>
      </c>
      <c r="Y49" s="321" t="s">
        <v>1423</v>
      </c>
      <c r="Z49" s="318"/>
      <c r="AB49" s="319" t="s">
        <v>1606</v>
      </c>
      <c r="AC49" s="321" t="s">
        <v>1423</v>
      </c>
      <c r="AD49" s="318"/>
    </row>
    <row r="50" spans="1:30">
      <c r="A50" s="319" t="s">
        <v>1566</v>
      </c>
      <c r="B50" s="319" t="s">
        <v>186</v>
      </c>
      <c r="C50" s="318"/>
      <c r="E50" s="319" t="s">
        <v>1439</v>
      </c>
      <c r="F50" s="319" t="s">
        <v>186</v>
      </c>
      <c r="G50" s="318"/>
      <c r="X50" s="321" t="s">
        <v>1615</v>
      </c>
      <c r="Y50" s="321" t="s">
        <v>1423</v>
      </c>
      <c r="Z50" s="318"/>
      <c r="AB50" s="319" t="s">
        <v>1608</v>
      </c>
      <c r="AC50" s="321" t="s">
        <v>1423</v>
      </c>
      <c r="AD50" s="318"/>
    </row>
    <row r="51" spans="1:30">
      <c r="A51" s="323" t="s">
        <v>1569</v>
      </c>
      <c r="B51" s="323" t="s">
        <v>186</v>
      </c>
      <c r="C51" s="332" t="s">
        <v>1449</v>
      </c>
      <c r="E51" s="319" t="s">
        <v>1434</v>
      </c>
      <c r="F51" s="319" t="s">
        <v>186</v>
      </c>
      <c r="G51" s="318"/>
      <c r="X51" s="321" t="s">
        <v>1617</v>
      </c>
      <c r="Y51" s="321" t="s">
        <v>1423</v>
      </c>
      <c r="Z51" s="318"/>
      <c r="AB51" s="319" t="s">
        <v>1609</v>
      </c>
      <c r="AC51" s="321" t="s">
        <v>1423</v>
      </c>
      <c r="AD51" s="318"/>
    </row>
    <row r="52" spans="1:30">
      <c r="A52" s="319" t="s">
        <v>1619</v>
      </c>
      <c r="B52" s="319" t="s">
        <v>186</v>
      </c>
      <c r="C52" s="318"/>
      <c r="E52" s="319" t="s">
        <v>1442</v>
      </c>
      <c r="F52" s="319" t="s">
        <v>186</v>
      </c>
      <c r="G52" s="318"/>
      <c r="H52" s="315"/>
      <c r="X52" s="321" t="s">
        <v>1620</v>
      </c>
      <c r="Y52" s="321" t="s">
        <v>1423</v>
      </c>
      <c r="Z52" s="318"/>
      <c r="AB52" s="319" t="s">
        <v>1610</v>
      </c>
      <c r="AC52" s="321" t="s">
        <v>1423</v>
      </c>
      <c r="AD52" s="318"/>
    </row>
    <row r="53" spans="1:30">
      <c r="A53" s="319" t="s">
        <v>1522</v>
      </c>
      <c r="B53" s="319" t="s">
        <v>186</v>
      </c>
      <c r="C53" s="318"/>
      <c r="E53" s="319" t="s">
        <v>1517</v>
      </c>
      <c r="F53" s="319" t="s">
        <v>186</v>
      </c>
      <c r="G53" s="318"/>
      <c r="X53" s="323" t="s">
        <v>1570</v>
      </c>
      <c r="Y53" s="323" t="s">
        <v>1423</v>
      </c>
      <c r="Z53" s="318" t="s">
        <v>1571</v>
      </c>
      <c r="AB53" s="319" t="s">
        <v>1611</v>
      </c>
      <c r="AC53" s="321" t="s">
        <v>1423</v>
      </c>
      <c r="AD53" s="318"/>
    </row>
    <row r="54" spans="1:30">
      <c r="A54" s="319" t="s">
        <v>1574</v>
      </c>
      <c r="B54" s="319" t="s">
        <v>186</v>
      </c>
      <c r="C54" s="318"/>
      <c r="E54" s="319" t="s">
        <v>1564</v>
      </c>
      <c r="F54" s="319" t="s">
        <v>186</v>
      </c>
      <c r="G54" s="318"/>
      <c r="X54" s="323" t="s">
        <v>1572</v>
      </c>
      <c r="Y54" s="323" t="s">
        <v>1423</v>
      </c>
      <c r="Z54" s="318" t="s">
        <v>1571</v>
      </c>
      <c r="AB54" s="319" t="s">
        <v>1614</v>
      </c>
      <c r="AC54" s="321" t="s">
        <v>1423</v>
      </c>
      <c r="AD54" s="318"/>
    </row>
    <row r="55" spans="1:30">
      <c r="A55" s="319" t="s">
        <v>1527</v>
      </c>
      <c r="B55" s="319" t="s">
        <v>186</v>
      </c>
      <c r="C55" s="318"/>
      <c r="E55" s="319" t="s">
        <v>1566</v>
      </c>
      <c r="F55" s="319" t="s">
        <v>186</v>
      </c>
      <c r="G55" s="318"/>
      <c r="X55" s="321" t="s">
        <v>1624</v>
      </c>
      <c r="Y55" s="321" t="s">
        <v>1423</v>
      </c>
      <c r="Z55" s="318"/>
      <c r="AB55" s="319" t="s">
        <v>1616</v>
      </c>
      <c r="AC55" s="321" t="s">
        <v>1423</v>
      </c>
      <c r="AD55" s="318"/>
    </row>
    <row r="56" spans="1:30">
      <c r="A56" s="319" t="s">
        <v>1579</v>
      </c>
      <c r="B56" s="319" t="s">
        <v>186</v>
      </c>
      <c r="C56" s="318"/>
      <c r="E56" s="323" t="s">
        <v>1569</v>
      </c>
      <c r="F56" s="323" t="s">
        <v>186</v>
      </c>
      <c r="G56" s="318" t="s">
        <v>1449</v>
      </c>
      <c r="X56" s="321" t="s">
        <v>1626</v>
      </c>
      <c r="Y56" s="321" t="s">
        <v>1423</v>
      </c>
      <c r="Z56" s="318"/>
      <c r="AB56" s="319" t="s">
        <v>1618</v>
      </c>
      <c r="AC56" s="321" t="s">
        <v>1423</v>
      </c>
      <c r="AD56" s="318"/>
    </row>
    <row r="57" spans="1:30">
      <c r="A57" s="335" t="s">
        <v>1582</v>
      </c>
      <c r="B57" s="336" t="s">
        <v>186</v>
      </c>
      <c r="C57" s="338" t="s">
        <v>1583</v>
      </c>
      <c r="E57" s="319" t="s">
        <v>1619</v>
      </c>
      <c r="F57" s="319" t="s">
        <v>186</v>
      </c>
      <c r="G57" s="318"/>
      <c r="X57" s="321" t="s">
        <v>1575</v>
      </c>
      <c r="Y57" s="321" t="s">
        <v>1423</v>
      </c>
      <c r="Z57" s="318"/>
      <c r="AB57" s="319" t="s">
        <v>1621</v>
      </c>
      <c r="AC57" s="321" t="s">
        <v>1423</v>
      </c>
      <c r="AD57" s="318"/>
    </row>
    <row r="58" spans="1:30">
      <c r="A58" s="319" t="s">
        <v>1441</v>
      </c>
      <c r="B58" s="319" t="s">
        <v>186</v>
      </c>
      <c r="C58" s="318"/>
      <c r="E58" s="319" t="s">
        <v>1522</v>
      </c>
      <c r="F58" s="319" t="s">
        <v>186</v>
      </c>
      <c r="G58" s="318"/>
      <c r="X58" s="321" t="s">
        <v>1628</v>
      </c>
      <c r="Y58" s="321" t="s">
        <v>1423</v>
      </c>
      <c r="Z58" s="318"/>
      <c r="AB58" s="319" t="s">
        <v>1622</v>
      </c>
      <c r="AC58" s="321" t="s">
        <v>1423</v>
      </c>
      <c r="AD58" s="318"/>
    </row>
    <row r="59" spans="1:30">
      <c r="A59" s="319" t="s">
        <v>1440</v>
      </c>
      <c r="B59" s="319" t="s">
        <v>186</v>
      </c>
      <c r="C59" s="318"/>
      <c r="E59" s="319" t="s">
        <v>1574</v>
      </c>
      <c r="F59" s="319" t="s">
        <v>186</v>
      </c>
      <c r="G59" s="318"/>
      <c r="X59" s="321" t="s">
        <v>1629</v>
      </c>
      <c r="Y59" s="321" t="s">
        <v>1423</v>
      </c>
      <c r="Z59" s="318"/>
      <c r="AB59" s="323" t="s">
        <v>1623</v>
      </c>
      <c r="AC59" s="323" t="s">
        <v>1423</v>
      </c>
      <c r="AD59" s="318"/>
    </row>
    <row r="60" spans="1:30">
      <c r="A60" s="319" t="s">
        <v>1630</v>
      </c>
      <c r="B60" s="319" t="s">
        <v>186</v>
      </c>
      <c r="C60" s="318"/>
      <c r="E60" s="319" t="s">
        <v>1527</v>
      </c>
      <c r="F60" s="319" t="s">
        <v>186</v>
      </c>
      <c r="G60" s="318"/>
      <c r="X60" s="321" t="s">
        <v>1577</v>
      </c>
      <c r="Y60" s="321" t="s">
        <v>1423</v>
      </c>
      <c r="Z60" s="318"/>
      <c r="AB60" s="319" t="s">
        <v>1625</v>
      </c>
      <c r="AC60" s="321" t="s">
        <v>1423</v>
      </c>
      <c r="AD60" s="318"/>
    </row>
    <row r="61" spans="1:30">
      <c r="A61" s="319" t="s">
        <v>1532</v>
      </c>
      <c r="B61" s="319" t="s">
        <v>186</v>
      </c>
      <c r="C61" s="318"/>
      <c r="E61" s="319" t="s">
        <v>1579</v>
      </c>
      <c r="F61" s="319" t="s">
        <v>186</v>
      </c>
      <c r="G61" s="318"/>
      <c r="X61" s="321" t="s">
        <v>1631</v>
      </c>
      <c r="Y61" s="321" t="s">
        <v>1423</v>
      </c>
      <c r="Z61" s="318"/>
      <c r="AB61" s="319" t="s">
        <v>1627</v>
      </c>
      <c r="AC61" s="321" t="s">
        <v>1423</v>
      </c>
      <c r="AD61" s="318"/>
    </row>
    <row r="62" spans="1:30">
      <c r="A62" s="337" t="s">
        <v>1548</v>
      </c>
      <c r="B62" s="337" t="s">
        <v>186</v>
      </c>
      <c r="C62" s="332" t="s">
        <v>1449</v>
      </c>
      <c r="E62" s="335" t="s">
        <v>1582</v>
      </c>
      <c r="F62" s="336" t="s">
        <v>186</v>
      </c>
      <c r="G62" s="338" t="s">
        <v>1583</v>
      </c>
      <c r="X62" s="321" t="s">
        <v>1580</v>
      </c>
      <c r="Y62" s="321" t="s">
        <v>1423</v>
      </c>
      <c r="Z62" s="318"/>
      <c r="AB62" s="331">
        <v>4204</v>
      </c>
      <c r="AC62" s="333" t="b">
        <v>1</v>
      </c>
      <c r="AD62" s="332" t="s">
        <v>1538</v>
      </c>
    </row>
    <row r="63" spans="1:30">
      <c r="A63" s="319" t="s">
        <v>1632</v>
      </c>
      <c r="B63" s="319" t="s">
        <v>186</v>
      </c>
      <c r="C63" s="318"/>
      <c r="E63" s="319" t="s">
        <v>1441</v>
      </c>
      <c r="F63" s="319" t="s">
        <v>186</v>
      </c>
      <c r="G63" s="318"/>
      <c r="X63" s="321" t="s">
        <v>1585</v>
      </c>
      <c r="Y63" s="321" t="s">
        <v>1423</v>
      </c>
      <c r="Z63" s="318"/>
      <c r="AB63" s="331">
        <v>4205</v>
      </c>
      <c r="AC63" s="331" t="b">
        <v>1</v>
      </c>
      <c r="AD63" s="332" t="s">
        <v>1538</v>
      </c>
    </row>
    <row r="64" spans="1:30">
      <c r="A64" s="319" t="s">
        <v>1633</v>
      </c>
      <c r="B64" s="319" t="s">
        <v>186</v>
      </c>
      <c r="C64" s="318"/>
      <c r="E64" s="319" t="s">
        <v>1634</v>
      </c>
      <c r="F64" s="319" t="s">
        <v>186</v>
      </c>
      <c r="G64" s="318"/>
      <c r="X64" s="321" t="s">
        <v>1587</v>
      </c>
      <c r="Y64" s="321" t="s">
        <v>1423</v>
      </c>
      <c r="Z64" s="318"/>
      <c r="AB64" s="331">
        <v>4206</v>
      </c>
      <c r="AC64" s="333" t="b">
        <v>1</v>
      </c>
      <c r="AD64" s="332" t="s">
        <v>1538</v>
      </c>
    </row>
    <row r="65" spans="1:30">
      <c r="A65" s="319" t="s">
        <v>1447</v>
      </c>
      <c r="B65" s="319" t="s">
        <v>186</v>
      </c>
      <c r="C65" s="318"/>
      <c r="E65" s="319" t="s">
        <v>1630</v>
      </c>
      <c r="F65" s="319" t="s">
        <v>186</v>
      </c>
      <c r="G65" s="318"/>
      <c r="X65" s="321" t="s">
        <v>1590</v>
      </c>
      <c r="Y65" s="321" t="s">
        <v>1423</v>
      </c>
      <c r="Z65" s="318"/>
      <c r="AB65" s="320" t="s">
        <v>1499</v>
      </c>
      <c r="AC65" s="326" t="b">
        <v>0</v>
      </c>
      <c r="AD65" s="318"/>
    </row>
    <row r="66" spans="1:30">
      <c r="A66" s="319" t="s">
        <v>1635</v>
      </c>
      <c r="B66" s="319" t="s">
        <v>186</v>
      </c>
      <c r="C66" s="318"/>
      <c r="E66" s="319" t="s">
        <v>1532</v>
      </c>
      <c r="F66" s="319" t="s">
        <v>186</v>
      </c>
      <c r="G66" s="318"/>
      <c r="X66" s="321" t="s">
        <v>1591</v>
      </c>
      <c r="Y66" s="321" t="s">
        <v>1423</v>
      </c>
      <c r="Z66" s="318"/>
    </row>
    <row r="67" spans="1:30">
      <c r="A67" s="319" t="s">
        <v>1446</v>
      </c>
      <c r="B67" s="319" t="s">
        <v>186</v>
      </c>
      <c r="C67" s="318"/>
      <c r="E67" s="319" t="s">
        <v>1589</v>
      </c>
      <c r="F67" s="319" t="s">
        <v>186</v>
      </c>
      <c r="G67" s="318"/>
      <c r="X67" s="321" t="s">
        <v>1594</v>
      </c>
      <c r="Y67" s="321" t="s">
        <v>1423</v>
      </c>
      <c r="Z67" s="318"/>
    </row>
    <row r="68" spans="1:30">
      <c r="A68" s="319" t="s">
        <v>1451</v>
      </c>
      <c r="B68" s="319" t="s">
        <v>186</v>
      </c>
      <c r="C68" s="318"/>
      <c r="E68" s="319" t="s">
        <v>1636</v>
      </c>
      <c r="F68" s="319" t="s">
        <v>186</v>
      </c>
      <c r="G68" s="318"/>
      <c r="X68" s="321" t="s">
        <v>1637</v>
      </c>
      <c r="Y68" s="321" t="s">
        <v>1423</v>
      </c>
      <c r="Z68" s="318"/>
      <c r="AA68" s="315"/>
    </row>
    <row r="69" spans="1:30">
      <c r="A69" s="319" t="s">
        <v>1541</v>
      </c>
      <c r="B69" s="319" t="s">
        <v>186</v>
      </c>
      <c r="C69" s="318"/>
      <c r="E69" s="319" t="s">
        <v>1536</v>
      </c>
      <c r="F69" s="319" t="s">
        <v>186</v>
      </c>
      <c r="G69" s="318"/>
      <c r="X69" s="321" t="s">
        <v>1638</v>
      </c>
      <c r="Y69" s="321" t="s">
        <v>1423</v>
      </c>
      <c r="Z69" s="318"/>
    </row>
    <row r="70" spans="1:30">
      <c r="A70" s="319" t="s">
        <v>1454</v>
      </c>
      <c r="B70" s="319" t="s">
        <v>186</v>
      </c>
      <c r="C70" s="318"/>
      <c r="E70" s="319" t="s">
        <v>1632</v>
      </c>
      <c r="F70" s="319" t="s">
        <v>186</v>
      </c>
      <c r="G70" s="318"/>
      <c r="X70" s="321" t="s">
        <v>1639</v>
      </c>
      <c r="Y70" s="321" t="s">
        <v>1423</v>
      </c>
      <c r="Z70" s="318"/>
    </row>
    <row r="71" spans="1:30">
      <c r="A71" s="319" t="s">
        <v>1453</v>
      </c>
      <c r="B71" s="319" t="s">
        <v>186</v>
      </c>
      <c r="C71" s="318"/>
      <c r="E71" s="319" t="s">
        <v>1633</v>
      </c>
      <c r="F71" s="319" t="s">
        <v>186</v>
      </c>
      <c r="G71" s="318"/>
      <c r="X71" s="323" t="s">
        <v>1595</v>
      </c>
      <c r="Y71" s="323" t="s">
        <v>1423</v>
      </c>
      <c r="Z71" s="318" t="s">
        <v>1559</v>
      </c>
    </row>
    <row r="72" spans="1:30">
      <c r="A72" s="319" t="s">
        <v>1461</v>
      </c>
      <c r="B72" s="319" t="s">
        <v>186</v>
      </c>
      <c r="C72" s="318"/>
      <c r="E72" s="319" t="s">
        <v>1593</v>
      </c>
      <c r="F72" s="319" t="s">
        <v>186</v>
      </c>
      <c r="G72" s="318"/>
      <c r="X72" s="323" t="s">
        <v>1597</v>
      </c>
      <c r="Y72" s="323" t="s">
        <v>1423</v>
      </c>
      <c r="Z72" s="318" t="s">
        <v>1449</v>
      </c>
    </row>
    <row r="73" spans="1:30">
      <c r="A73" s="319" t="s">
        <v>1467</v>
      </c>
      <c r="B73" s="319" t="s">
        <v>186</v>
      </c>
      <c r="C73" s="318"/>
      <c r="E73" s="319" t="s">
        <v>1447</v>
      </c>
      <c r="F73" s="319" t="s">
        <v>186</v>
      </c>
      <c r="G73" s="318"/>
      <c r="X73" s="321" t="s">
        <v>1598</v>
      </c>
      <c r="Y73" s="321" t="s">
        <v>1423</v>
      </c>
      <c r="Z73" s="318"/>
    </row>
    <row r="74" spans="1:30">
      <c r="A74" s="319" t="s">
        <v>1476</v>
      </c>
      <c r="B74" s="319" t="s">
        <v>186</v>
      </c>
      <c r="C74" s="318"/>
      <c r="E74" s="319" t="s">
        <v>1635</v>
      </c>
      <c r="F74" s="319" t="s">
        <v>186</v>
      </c>
      <c r="G74" s="318"/>
      <c r="X74" s="321" t="s">
        <v>1601</v>
      </c>
      <c r="Y74" s="321" t="s">
        <v>1423</v>
      </c>
      <c r="Z74" s="318"/>
    </row>
    <row r="75" spans="1:30">
      <c r="A75" s="319" t="s">
        <v>1640</v>
      </c>
      <c r="B75" s="319" t="s">
        <v>186</v>
      </c>
      <c r="C75" s="318"/>
      <c r="E75" s="319" t="s">
        <v>1641</v>
      </c>
      <c r="F75" s="319" t="s">
        <v>186</v>
      </c>
      <c r="G75" s="318"/>
      <c r="X75" s="321" t="s">
        <v>1604</v>
      </c>
      <c r="Y75" s="321" t="s">
        <v>1423</v>
      </c>
      <c r="Z75" s="318"/>
    </row>
    <row r="76" spans="1:30">
      <c r="A76" s="319" t="s">
        <v>1565</v>
      </c>
      <c r="B76" s="319" t="s">
        <v>186</v>
      </c>
      <c r="C76" s="318"/>
      <c r="E76" s="319" t="s">
        <v>1642</v>
      </c>
      <c r="F76" s="319" t="s">
        <v>186</v>
      </c>
      <c r="G76" s="318"/>
      <c r="X76" s="321" t="s">
        <v>1606</v>
      </c>
      <c r="Y76" s="321" t="s">
        <v>1423</v>
      </c>
      <c r="Z76" s="318"/>
    </row>
    <row r="77" spans="1:30">
      <c r="A77" s="319" t="s">
        <v>1643</v>
      </c>
      <c r="B77" s="319" t="s">
        <v>186</v>
      </c>
      <c r="C77" s="318"/>
      <c r="E77" s="319" t="s">
        <v>1446</v>
      </c>
      <c r="F77" s="319" t="s">
        <v>186</v>
      </c>
      <c r="G77" s="318"/>
      <c r="X77" s="321" t="s">
        <v>1608</v>
      </c>
      <c r="Y77" s="321" t="s">
        <v>1423</v>
      </c>
      <c r="Z77" s="318"/>
    </row>
    <row r="78" spans="1:30">
      <c r="A78" s="319" t="s">
        <v>1460</v>
      </c>
      <c r="B78" s="319" t="s">
        <v>186</v>
      </c>
      <c r="C78" s="318"/>
      <c r="E78" s="319" t="s">
        <v>1451</v>
      </c>
      <c r="F78" s="319" t="s">
        <v>186</v>
      </c>
      <c r="G78" s="318"/>
      <c r="X78" s="321" t="s">
        <v>1609</v>
      </c>
      <c r="Y78" s="321" t="s">
        <v>1423</v>
      </c>
      <c r="Z78" s="318"/>
    </row>
    <row r="79" spans="1:30">
      <c r="A79" s="336">
        <v>1601</v>
      </c>
      <c r="B79" s="336" t="s">
        <v>186</v>
      </c>
      <c r="C79" s="318" t="s">
        <v>1583</v>
      </c>
      <c r="E79" s="319" t="s">
        <v>1445</v>
      </c>
      <c r="F79" s="319" t="s">
        <v>186</v>
      </c>
      <c r="G79" s="318"/>
      <c r="H79" s="315"/>
      <c r="X79" s="321" t="s">
        <v>1610</v>
      </c>
      <c r="Y79" s="321" t="s">
        <v>1423</v>
      </c>
      <c r="Z79" s="318"/>
    </row>
    <row r="80" spans="1:30">
      <c r="A80" s="336">
        <v>1602</v>
      </c>
      <c r="B80" s="336" t="s">
        <v>186</v>
      </c>
      <c r="C80" s="318" t="s">
        <v>1583</v>
      </c>
      <c r="E80" s="319" t="s">
        <v>1644</v>
      </c>
      <c r="F80" s="319" t="s">
        <v>186</v>
      </c>
      <c r="G80" s="318"/>
      <c r="X80" s="321" t="s">
        <v>1611</v>
      </c>
      <c r="Y80" s="321" t="s">
        <v>1423</v>
      </c>
      <c r="Z80" s="318"/>
    </row>
    <row r="81" spans="1:26">
      <c r="A81" s="319" t="s">
        <v>1645</v>
      </c>
      <c r="B81" s="319" t="s">
        <v>186</v>
      </c>
      <c r="C81" s="318"/>
      <c r="E81" s="319" t="s">
        <v>1541</v>
      </c>
      <c r="F81" s="319" t="s">
        <v>186</v>
      </c>
      <c r="G81" s="318"/>
      <c r="X81" s="321" t="s">
        <v>1614</v>
      </c>
      <c r="Y81" s="321" t="s">
        <v>1423</v>
      </c>
      <c r="Z81" s="318"/>
    </row>
    <row r="82" spans="1:26">
      <c r="A82" s="319" t="s">
        <v>347</v>
      </c>
      <c r="B82" s="319" t="s">
        <v>186</v>
      </c>
      <c r="C82" s="318"/>
      <c r="E82" s="319" t="s">
        <v>1646</v>
      </c>
      <c r="F82" s="319" t="s">
        <v>186</v>
      </c>
      <c r="G82" s="318"/>
      <c r="X82" s="321" t="s">
        <v>1616</v>
      </c>
      <c r="Y82" s="321" t="s">
        <v>1423</v>
      </c>
      <c r="Z82" s="318"/>
    </row>
    <row r="83" spans="1:26">
      <c r="A83" s="319" t="s">
        <v>1647</v>
      </c>
      <c r="B83" s="319" t="s">
        <v>186</v>
      </c>
      <c r="C83" s="318"/>
      <c r="E83" s="319" t="s">
        <v>1648</v>
      </c>
      <c r="F83" s="319" t="s">
        <v>186</v>
      </c>
      <c r="G83" s="318"/>
      <c r="H83" s="315"/>
      <c r="X83" s="321" t="s">
        <v>1618</v>
      </c>
      <c r="Y83" s="321" t="s">
        <v>1423</v>
      </c>
      <c r="Z83" s="318"/>
    </row>
    <row r="84" spans="1:26">
      <c r="A84" s="319" t="s">
        <v>1613</v>
      </c>
      <c r="B84" s="319" t="s">
        <v>186</v>
      </c>
      <c r="C84" s="318"/>
      <c r="E84" s="323" t="s">
        <v>1596</v>
      </c>
      <c r="F84" s="323" t="s">
        <v>186</v>
      </c>
      <c r="G84" s="332" t="s">
        <v>1449</v>
      </c>
      <c r="X84" s="321" t="s">
        <v>1621</v>
      </c>
      <c r="Y84" s="321" t="s">
        <v>1423</v>
      </c>
      <c r="Z84" s="318"/>
    </row>
    <row r="85" spans="1:26">
      <c r="A85" s="319" t="s">
        <v>1615</v>
      </c>
      <c r="B85" s="319" t="s">
        <v>186</v>
      </c>
      <c r="C85" s="318"/>
      <c r="E85" s="319" t="s">
        <v>1454</v>
      </c>
      <c r="F85" s="319" t="s">
        <v>186</v>
      </c>
      <c r="G85" s="318"/>
      <c r="X85" s="321" t="s">
        <v>1649</v>
      </c>
      <c r="Y85" s="321" t="s">
        <v>1423</v>
      </c>
      <c r="Z85" s="318"/>
    </row>
    <row r="86" spans="1:26">
      <c r="A86" s="319" t="s">
        <v>1482</v>
      </c>
      <c r="B86" s="319" t="s">
        <v>186</v>
      </c>
      <c r="C86" s="318"/>
      <c r="E86" s="319" t="s">
        <v>1549</v>
      </c>
      <c r="F86" s="319" t="s">
        <v>186</v>
      </c>
      <c r="G86" s="318"/>
      <c r="X86" s="321" t="s">
        <v>1650</v>
      </c>
      <c r="Y86" s="321" t="s">
        <v>1423</v>
      </c>
      <c r="Z86" s="318"/>
    </row>
    <row r="87" spans="1:26">
      <c r="A87" s="319" t="s">
        <v>1651</v>
      </c>
      <c r="B87" s="319" t="s">
        <v>186</v>
      </c>
      <c r="C87" s="318"/>
      <c r="E87" s="319" t="s">
        <v>1554</v>
      </c>
      <c r="F87" s="319" t="s">
        <v>186</v>
      </c>
      <c r="G87" s="318"/>
      <c r="X87" s="321" t="s">
        <v>1622</v>
      </c>
      <c r="Y87" s="321" t="s">
        <v>1423</v>
      </c>
      <c r="Z87" s="318"/>
    </row>
    <row r="88" spans="1:26">
      <c r="A88" s="319" t="s">
        <v>1652</v>
      </c>
      <c r="B88" s="319" t="s">
        <v>186</v>
      </c>
      <c r="C88" s="318"/>
      <c r="E88" s="323" t="s">
        <v>1602</v>
      </c>
      <c r="F88" s="323" t="s">
        <v>186</v>
      </c>
      <c r="G88" s="332" t="s">
        <v>1449</v>
      </c>
      <c r="X88" s="323" t="s">
        <v>1623</v>
      </c>
      <c r="Y88" s="323" t="s">
        <v>1423</v>
      </c>
      <c r="Z88" s="318"/>
    </row>
    <row r="89" spans="1:26">
      <c r="A89" s="319" t="s">
        <v>1468</v>
      </c>
      <c r="B89" s="319" t="s">
        <v>186</v>
      </c>
      <c r="C89" s="318"/>
      <c r="E89" s="319" t="s">
        <v>1653</v>
      </c>
      <c r="F89" s="319" t="s">
        <v>186</v>
      </c>
      <c r="G89" s="318"/>
      <c r="X89" s="321" t="s">
        <v>1625</v>
      </c>
      <c r="Y89" s="321" t="s">
        <v>1423</v>
      </c>
      <c r="Z89" s="318"/>
    </row>
    <row r="90" spans="1:26">
      <c r="A90" s="319" t="s">
        <v>1654</v>
      </c>
      <c r="B90" s="319" t="s">
        <v>186</v>
      </c>
      <c r="C90" s="318"/>
      <c r="E90" s="319" t="s">
        <v>1453</v>
      </c>
      <c r="F90" s="319" t="s">
        <v>186</v>
      </c>
      <c r="G90" s="318"/>
      <c r="X90" s="321" t="s">
        <v>1627</v>
      </c>
      <c r="Y90" s="321" t="s">
        <v>1423</v>
      </c>
      <c r="Z90" s="318"/>
    </row>
    <row r="91" spans="1:26">
      <c r="A91" s="339" t="s">
        <v>1655</v>
      </c>
      <c r="B91" s="340" t="s">
        <v>186</v>
      </c>
      <c r="C91" s="341" t="s">
        <v>1656</v>
      </c>
      <c r="E91" s="319" t="s">
        <v>1657</v>
      </c>
      <c r="F91" s="319" t="s">
        <v>186</v>
      </c>
      <c r="G91" s="318"/>
      <c r="X91" s="331">
        <v>4204</v>
      </c>
      <c r="Y91" s="333" t="b">
        <v>1</v>
      </c>
      <c r="Z91" s="332" t="s">
        <v>1538</v>
      </c>
    </row>
    <row r="92" spans="1:26">
      <c r="A92" s="342" t="s">
        <v>1485</v>
      </c>
      <c r="B92" s="343" t="s">
        <v>186</v>
      </c>
      <c r="C92" s="344" t="s">
        <v>1658</v>
      </c>
      <c r="E92" s="319" t="s">
        <v>1659</v>
      </c>
      <c r="F92" s="319" t="s">
        <v>186</v>
      </c>
      <c r="G92" s="318"/>
      <c r="X92" s="331">
        <v>4205</v>
      </c>
      <c r="Y92" s="331" t="b">
        <v>1</v>
      </c>
      <c r="Z92" s="332" t="s">
        <v>1538</v>
      </c>
    </row>
    <row r="93" spans="1:26">
      <c r="A93" s="342" t="s">
        <v>1624</v>
      </c>
      <c r="B93" s="343" t="s">
        <v>186</v>
      </c>
      <c r="C93" s="344" t="s">
        <v>1658</v>
      </c>
      <c r="E93" s="319" t="s">
        <v>1605</v>
      </c>
      <c r="F93" s="319" t="s">
        <v>186</v>
      </c>
      <c r="G93" s="318"/>
      <c r="X93" s="331">
        <v>4206</v>
      </c>
      <c r="Y93" s="333" t="b">
        <v>1</v>
      </c>
      <c r="Z93" s="332" t="s">
        <v>1538</v>
      </c>
    </row>
    <row r="94" spans="1:26">
      <c r="A94" s="319" t="s">
        <v>1480</v>
      </c>
      <c r="B94" s="319" t="s">
        <v>186</v>
      </c>
      <c r="C94" s="318"/>
      <c r="E94" s="319" t="s">
        <v>1458</v>
      </c>
      <c r="F94" s="319" t="s">
        <v>186</v>
      </c>
      <c r="G94" s="318"/>
      <c r="X94" s="320" t="s">
        <v>1499</v>
      </c>
      <c r="Y94" s="326" t="b">
        <v>0</v>
      </c>
      <c r="Z94" s="318"/>
    </row>
    <row r="95" spans="1:26">
      <c r="A95" s="319" t="s">
        <v>1488</v>
      </c>
      <c r="B95" s="319" t="s">
        <v>186</v>
      </c>
      <c r="C95" s="318"/>
      <c r="E95" s="319" t="s">
        <v>1452</v>
      </c>
      <c r="F95" s="319" t="s">
        <v>186</v>
      </c>
      <c r="G95" s="318"/>
    </row>
    <row r="96" spans="1:26">
      <c r="A96" s="319" t="s">
        <v>1660</v>
      </c>
      <c r="B96" s="319" t="s">
        <v>186</v>
      </c>
      <c r="C96" s="318"/>
      <c r="E96" s="319" t="s">
        <v>1461</v>
      </c>
      <c r="F96" s="319" t="s">
        <v>186</v>
      </c>
      <c r="G96" s="318"/>
    </row>
    <row r="97" spans="1:7">
      <c r="A97" s="336">
        <v>1861</v>
      </c>
      <c r="B97" s="336" t="s">
        <v>186</v>
      </c>
      <c r="C97" s="318" t="s">
        <v>1658</v>
      </c>
      <c r="E97" s="319" t="s">
        <v>1466</v>
      </c>
      <c r="F97" s="319" t="s">
        <v>186</v>
      </c>
      <c r="G97" s="318"/>
    </row>
    <row r="98" spans="1:7">
      <c r="A98" s="319" t="s">
        <v>1475</v>
      </c>
      <c r="B98" s="319" t="s">
        <v>186</v>
      </c>
      <c r="C98" s="318"/>
      <c r="E98" s="319" t="s">
        <v>1459</v>
      </c>
      <c r="F98" s="319" t="s">
        <v>186</v>
      </c>
      <c r="G98" s="318"/>
    </row>
    <row r="99" spans="1:7">
      <c r="A99" s="339" t="s">
        <v>1661</v>
      </c>
      <c r="B99" s="340" t="s">
        <v>186</v>
      </c>
      <c r="C99" s="345" t="s">
        <v>1656</v>
      </c>
      <c r="E99" s="319" t="s">
        <v>1469</v>
      </c>
      <c r="F99" s="319" t="s">
        <v>186</v>
      </c>
      <c r="G99" s="318"/>
    </row>
    <row r="100" spans="1:7">
      <c r="A100" s="319" t="s">
        <v>1486</v>
      </c>
      <c r="B100" s="319" t="s">
        <v>186</v>
      </c>
      <c r="C100" s="318"/>
      <c r="E100" s="319" t="s">
        <v>1560</v>
      </c>
      <c r="F100" s="319" t="s">
        <v>186</v>
      </c>
      <c r="G100" s="318"/>
    </row>
    <row r="101" spans="1:7">
      <c r="A101" s="339" t="s">
        <v>1494</v>
      </c>
      <c r="B101" s="340" t="s">
        <v>186</v>
      </c>
      <c r="C101" s="345" t="s">
        <v>1656</v>
      </c>
      <c r="E101" s="319" t="s">
        <v>1662</v>
      </c>
      <c r="F101" s="319" t="s">
        <v>186</v>
      </c>
      <c r="G101" s="318"/>
    </row>
    <row r="102" spans="1:7">
      <c r="A102" s="319" t="s">
        <v>1491</v>
      </c>
      <c r="B102" s="319" t="s">
        <v>186</v>
      </c>
      <c r="C102" s="318"/>
      <c r="E102" s="319" t="s">
        <v>1476</v>
      </c>
      <c r="F102" s="319" t="s">
        <v>186</v>
      </c>
      <c r="G102" s="318"/>
    </row>
    <row r="103" spans="1:7">
      <c r="A103" s="319" t="s">
        <v>1481</v>
      </c>
      <c r="B103" s="319" t="s">
        <v>186</v>
      </c>
      <c r="C103" s="318"/>
      <c r="E103" s="319" t="s">
        <v>1565</v>
      </c>
      <c r="F103" s="319" t="s">
        <v>186</v>
      </c>
      <c r="G103" s="318"/>
    </row>
    <row r="104" spans="1:7">
      <c r="A104" s="319" t="s">
        <v>1663</v>
      </c>
      <c r="B104" s="319" t="s">
        <v>186</v>
      </c>
      <c r="C104" s="318"/>
      <c r="E104" s="319" t="s">
        <v>1567</v>
      </c>
      <c r="F104" s="319" t="s">
        <v>186</v>
      </c>
      <c r="G104" s="318"/>
    </row>
    <row r="105" spans="1:7">
      <c r="A105" s="319" t="s">
        <v>1575</v>
      </c>
      <c r="B105" s="319" t="s">
        <v>186</v>
      </c>
      <c r="C105" s="318"/>
      <c r="E105" s="319" t="s">
        <v>1479</v>
      </c>
      <c r="F105" s="319" t="s">
        <v>186</v>
      </c>
      <c r="G105" s="318"/>
    </row>
    <row r="106" spans="1:7">
      <c r="A106" s="319" t="s">
        <v>1629</v>
      </c>
      <c r="B106" s="319" t="s">
        <v>186</v>
      </c>
      <c r="C106" s="318"/>
      <c r="E106" s="319" t="s">
        <v>347</v>
      </c>
      <c r="F106" s="319" t="s">
        <v>186</v>
      </c>
      <c r="G106" s="318"/>
    </row>
    <row r="107" spans="1:7">
      <c r="A107" s="319" t="s">
        <v>1664</v>
      </c>
      <c r="B107" s="319" t="s">
        <v>186</v>
      </c>
      <c r="C107" s="318"/>
      <c r="E107" s="329" t="s">
        <v>1613</v>
      </c>
      <c r="F107" s="329" t="s">
        <v>173</v>
      </c>
      <c r="G107" s="346" t="s">
        <v>1658</v>
      </c>
    </row>
    <row r="108" spans="1:7">
      <c r="A108" s="347" t="s">
        <v>1500</v>
      </c>
      <c r="B108" s="347" t="s">
        <v>186</v>
      </c>
      <c r="C108" s="318" t="s">
        <v>1665</v>
      </c>
      <c r="E108" s="319" t="s">
        <v>1615</v>
      </c>
      <c r="F108" s="319" t="s">
        <v>186</v>
      </c>
      <c r="G108" s="318"/>
    </row>
    <row r="109" spans="1:7">
      <c r="A109" s="323" t="s">
        <v>1584</v>
      </c>
      <c r="B109" s="323" t="s">
        <v>186</v>
      </c>
      <c r="C109" s="332" t="s">
        <v>1449</v>
      </c>
      <c r="E109" s="319" t="s">
        <v>1482</v>
      </c>
      <c r="F109" s="319" t="s">
        <v>186</v>
      </c>
      <c r="G109" s="318"/>
    </row>
    <row r="110" spans="1:7">
      <c r="A110" s="319" t="s">
        <v>1504</v>
      </c>
      <c r="B110" s="319" t="s">
        <v>186</v>
      </c>
      <c r="C110" s="318"/>
      <c r="E110" s="319" t="s">
        <v>1617</v>
      </c>
      <c r="F110" s="319" t="s">
        <v>186</v>
      </c>
      <c r="G110" s="318"/>
    </row>
    <row r="111" spans="1:7">
      <c r="A111" s="319" t="s">
        <v>1666</v>
      </c>
      <c r="B111" s="319" t="s">
        <v>186</v>
      </c>
      <c r="C111" s="318"/>
      <c r="E111" s="319" t="s">
        <v>1620</v>
      </c>
      <c r="F111" s="319" t="s">
        <v>186</v>
      </c>
      <c r="G111" s="318"/>
    </row>
    <row r="112" spans="1:7">
      <c r="A112" s="319" t="s">
        <v>1506</v>
      </c>
      <c r="B112" s="319" t="s">
        <v>186</v>
      </c>
      <c r="C112" s="318"/>
      <c r="E112" s="319" t="s">
        <v>1468</v>
      </c>
      <c r="F112" s="319" t="s">
        <v>186</v>
      </c>
      <c r="G112" s="318"/>
    </row>
    <row r="113" spans="1:7">
      <c r="A113" s="319" t="s">
        <v>1667</v>
      </c>
      <c r="B113" s="319" t="s">
        <v>186</v>
      </c>
      <c r="C113" s="318"/>
      <c r="E113" s="319" t="s">
        <v>1654</v>
      </c>
      <c r="F113" s="319" t="s">
        <v>186</v>
      </c>
      <c r="G113" s="318"/>
    </row>
    <row r="114" spans="1:7">
      <c r="A114" s="319" t="s">
        <v>1668</v>
      </c>
      <c r="B114" s="319" t="s">
        <v>186</v>
      </c>
      <c r="C114" s="318"/>
      <c r="E114" s="319" t="s">
        <v>1655</v>
      </c>
      <c r="F114" s="319" t="s">
        <v>186</v>
      </c>
      <c r="G114" s="318"/>
    </row>
    <row r="115" spans="1:7">
      <c r="A115" s="319" t="s">
        <v>1577</v>
      </c>
      <c r="B115" s="319" t="s">
        <v>186</v>
      </c>
      <c r="C115" s="318"/>
      <c r="E115" s="319" t="s">
        <v>1485</v>
      </c>
      <c r="F115" s="319" t="s">
        <v>186</v>
      </c>
      <c r="G115" s="318"/>
    </row>
    <row r="116" spans="1:7">
      <c r="A116" s="329">
        <v>3356</v>
      </c>
      <c r="B116" s="329" t="s">
        <v>186</v>
      </c>
      <c r="C116" s="346" t="s">
        <v>1658</v>
      </c>
      <c r="E116" s="319" t="s">
        <v>1624</v>
      </c>
      <c r="F116" s="319" t="s">
        <v>186</v>
      </c>
      <c r="G116" s="318"/>
    </row>
    <row r="117" spans="1:7">
      <c r="A117" s="319" t="s">
        <v>1580</v>
      </c>
      <c r="B117" s="319" t="s">
        <v>186</v>
      </c>
      <c r="C117" s="318"/>
      <c r="E117" s="319" t="s">
        <v>1480</v>
      </c>
      <c r="F117" s="319" t="s">
        <v>186</v>
      </c>
      <c r="G117" s="318"/>
    </row>
    <row r="118" spans="1:7">
      <c r="A118" s="319" t="s">
        <v>1585</v>
      </c>
      <c r="B118" s="319" t="s">
        <v>186</v>
      </c>
      <c r="C118" s="318"/>
      <c r="E118" s="319" t="s">
        <v>1488</v>
      </c>
      <c r="F118" s="319" t="s">
        <v>186</v>
      </c>
      <c r="G118" s="318"/>
    </row>
    <row r="119" spans="1:7">
      <c r="A119" s="334" t="s">
        <v>1669</v>
      </c>
      <c r="B119" s="334" t="s">
        <v>186</v>
      </c>
      <c r="C119" s="332" t="s">
        <v>1559</v>
      </c>
      <c r="E119" s="319" t="s">
        <v>1660</v>
      </c>
      <c r="F119" s="319" t="s">
        <v>186</v>
      </c>
      <c r="G119" s="318"/>
    </row>
    <row r="120" spans="1:7">
      <c r="A120" s="319" t="s">
        <v>1670</v>
      </c>
      <c r="B120" s="319" t="s">
        <v>186</v>
      </c>
      <c r="C120" s="318"/>
      <c r="E120" s="348" t="s">
        <v>1671</v>
      </c>
      <c r="F120" s="329" t="s">
        <v>186</v>
      </c>
      <c r="G120" s="346" t="s">
        <v>1656</v>
      </c>
    </row>
    <row r="121" spans="1:7">
      <c r="A121" s="319" t="s">
        <v>1672</v>
      </c>
      <c r="B121" s="319" t="s">
        <v>186</v>
      </c>
      <c r="C121" s="318"/>
      <c r="E121" s="348" t="s">
        <v>1626</v>
      </c>
      <c r="F121" s="329" t="s">
        <v>186</v>
      </c>
      <c r="G121" s="346" t="s">
        <v>1656</v>
      </c>
    </row>
    <row r="122" spans="1:7">
      <c r="A122" s="319" t="s">
        <v>1673</v>
      </c>
      <c r="B122" s="319" t="s">
        <v>186</v>
      </c>
      <c r="C122" s="318"/>
      <c r="E122" s="319" t="s">
        <v>1475</v>
      </c>
      <c r="F122" s="319" t="s">
        <v>186</v>
      </c>
      <c r="G122" s="318"/>
    </row>
    <row r="123" spans="1:7">
      <c r="A123" s="319" t="s">
        <v>1674</v>
      </c>
      <c r="B123" s="319" t="s">
        <v>186</v>
      </c>
      <c r="C123" s="318"/>
      <c r="E123" s="319" t="s">
        <v>1661</v>
      </c>
      <c r="F123" s="319" t="s">
        <v>186</v>
      </c>
      <c r="G123" s="318"/>
    </row>
    <row r="124" spans="1:7">
      <c r="A124" s="319" t="s">
        <v>1594</v>
      </c>
      <c r="B124" s="319" t="s">
        <v>186</v>
      </c>
      <c r="C124" s="318"/>
      <c r="E124" s="319" t="s">
        <v>1486</v>
      </c>
      <c r="F124" s="319" t="s">
        <v>186</v>
      </c>
      <c r="G124" s="318"/>
    </row>
    <row r="125" spans="1:7">
      <c r="A125" s="319" t="s">
        <v>1509</v>
      </c>
      <c r="B125" s="319" t="s">
        <v>186</v>
      </c>
      <c r="C125" s="318"/>
      <c r="E125" s="319">
        <v>2352</v>
      </c>
      <c r="F125" s="319" t="s">
        <v>186</v>
      </c>
      <c r="G125" s="318"/>
    </row>
    <row r="126" spans="1:7">
      <c r="A126" s="319" t="s">
        <v>1498</v>
      </c>
      <c r="B126" s="319" t="s">
        <v>186</v>
      </c>
      <c r="C126" s="318"/>
      <c r="E126" s="319" t="s">
        <v>1491</v>
      </c>
      <c r="F126" s="319" t="s">
        <v>186</v>
      </c>
      <c r="G126" s="318"/>
    </row>
    <row r="127" spans="1:7">
      <c r="A127" s="319" t="s">
        <v>1511</v>
      </c>
      <c r="B127" s="319" t="s">
        <v>186</v>
      </c>
      <c r="C127" s="318"/>
      <c r="E127" s="319" t="s">
        <v>1575</v>
      </c>
      <c r="F127" s="319" t="s">
        <v>186</v>
      </c>
      <c r="G127" s="318"/>
    </row>
    <row r="128" spans="1:7">
      <c r="A128" s="319" t="s">
        <v>336</v>
      </c>
      <c r="B128" s="319" t="s">
        <v>186</v>
      </c>
      <c r="C128" s="318"/>
      <c r="E128" s="319" t="s">
        <v>1629</v>
      </c>
      <c r="F128" s="319" t="s">
        <v>186</v>
      </c>
      <c r="G128" s="318"/>
    </row>
    <row r="129" spans="1:8">
      <c r="A129" s="347" t="s">
        <v>1529</v>
      </c>
      <c r="B129" s="347" t="s">
        <v>186</v>
      </c>
      <c r="C129" s="318" t="s">
        <v>1665</v>
      </c>
      <c r="E129" s="347" t="s">
        <v>1497</v>
      </c>
      <c r="F129" s="347" t="s">
        <v>186</v>
      </c>
      <c r="G129" s="318" t="s">
        <v>1665</v>
      </c>
    </row>
    <row r="130" spans="1:8">
      <c r="A130" s="319" t="s">
        <v>1675</v>
      </c>
      <c r="B130" s="319" t="s">
        <v>186</v>
      </c>
      <c r="C130" s="318"/>
      <c r="E130" s="319" t="s">
        <v>1500</v>
      </c>
      <c r="F130" s="319" t="s">
        <v>186</v>
      </c>
      <c r="G130" s="318"/>
    </row>
    <row r="131" spans="1:8">
      <c r="A131" s="347" t="s">
        <v>1510</v>
      </c>
      <c r="B131" s="347" t="s">
        <v>186</v>
      </c>
      <c r="C131" s="318" t="s">
        <v>1665</v>
      </c>
      <c r="E131" s="319" t="s">
        <v>1492</v>
      </c>
      <c r="F131" s="319" t="s">
        <v>186</v>
      </c>
      <c r="G131" s="318"/>
    </row>
    <row r="132" spans="1:8">
      <c r="A132" s="347" t="s">
        <v>1521</v>
      </c>
      <c r="B132" s="347" t="s">
        <v>186</v>
      </c>
      <c r="C132" s="318" t="s">
        <v>1665</v>
      </c>
      <c r="E132" s="319" t="s">
        <v>1504</v>
      </c>
      <c r="F132" s="319" t="s">
        <v>186</v>
      </c>
      <c r="G132" s="318"/>
    </row>
    <row r="133" spans="1:8">
      <c r="A133" s="334" t="s">
        <v>1595</v>
      </c>
      <c r="B133" s="334" t="s">
        <v>186</v>
      </c>
      <c r="C133" s="332" t="s">
        <v>1559</v>
      </c>
      <c r="E133" s="319" t="s">
        <v>1506</v>
      </c>
      <c r="F133" s="319" t="s">
        <v>186</v>
      </c>
      <c r="G133" s="318"/>
    </row>
    <row r="134" spans="1:8">
      <c r="A134" s="347" t="s">
        <v>1598</v>
      </c>
      <c r="B134" s="347" t="s">
        <v>186</v>
      </c>
      <c r="C134" s="318" t="s">
        <v>1665</v>
      </c>
      <c r="E134" s="319" t="s">
        <v>1577</v>
      </c>
      <c r="F134" s="319" t="s">
        <v>186</v>
      </c>
      <c r="G134" s="318"/>
    </row>
    <row r="135" spans="1:8">
      <c r="A135" s="347" t="s">
        <v>1604</v>
      </c>
      <c r="B135" s="347" t="s">
        <v>186</v>
      </c>
      <c r="C135" s="318" t="s">
        <v>1665</v>
      </c>
      <c r="E135" s="319" t="s">
        <v>1631</v>
      </c>
      <c r="F135" s="319" t="s">
        <v>186</v>
      </c>
      <c r="G135" s="318"/>
    </row>
    <row r="136" spans="1:8">
      <c r="A136" s="347" t="s">
        <v>1606</v>
      </c>
      <c r="B136" s="347" t="s">
        <v>186</v>
      </c>
      <c r="C136" s="318" t="s">
        <v>1665</v>
      </c>
      <c r="E136" s="319" t="s">
        <v>1580</v>
      </c>
      <c r="F136" s="319" t="s">
        <v>186</v>
      </c>
      <c r="G136" s="318"/>
    </row>
    <row r="137" spans="1:8">
      <c r="A137" s="347" t="s">
        <v>1676</v>
      </c>
      <c r="B137" s="347" t="s">
        <v>186</v>
      </c>
      <c r="C137" s="318" t="s">
        <v>1665</v>
      </c>
      <c r="E137" s="319" t="s">
        <v>1585</v>
      </c>
      <c r="F137" s="319" t="s">
        <v>186</v>
      </c>
      <c r="G137" s="318"/>
    </row>
    <row r="138" spans="1:8">
      <c r="A138" s="347" t="s">
        <v>1677</v>
      </c>
      <c r="B138" s="347" t="s">
        <v>186</v>
      </c>
      <c r="C138" s="318" t="s">
        <v>1665</v>
      </c>
      <c r="E138" s="334" t="s">
        <v>1669</v>
      </c>
      <c r="F138" s="334" t="s">
        <v>186</v>
      </c>
      <c r="G138" s="318" t="s">
        <v>1559</v>
      </c>
    </row>
    <row r="139" spans="1:8">
      <c r="A139" s="324" t="s">
        <v>1678</v>
      </c>
      <c r="B139" s="319" t="s">
        <v>186</v>
      </c>
      <c r="C139" s="327" t="s">
        <v>1484</v>
      </c>
      <c r="E139" s="319" t="s">
        <v>1673</v>
      </c>
      <c r="F139" s="319" t="s">
        <v>186</v>
      </c>
      <c r="G139" s="318"/>
    </row>
    <row r="140" spans="1:8">
      <c r="A140" s="319" t="s">
        <v>1608</v>
      </c>
      <c r="B140" s="319" t="s">
        <v>186</v>
      </c>
      <c r="C140" s="318"/>
      <c r="E140" s="319" t="s">
        <v>1511</v>
      </c>
      <c r="F140" s="319" t="s">
        <v>186</v>
      </c>
      <c r="G140" s="318"/>
    </row>
    <row r="141" spans="1:8">
      <c r="A141" s="319" t="s">
        <v>1679</v>
      </c>
      <c r="B141" s="319" t="s">
        <v>186</v>
      </c>
      <c r="C141" s="318"/>
      <c r="E141" s="319" t="s">
        <v>336</v>
      </c>
      <c r="F141" s="319" t="s">
        <v>186</v>
      </c>
      <c r="G141" s="318"/>
      <c r="H141" s="315"/>
    </row>
    <row r="142" spans="1:8">
      <c r="A142" s="339" t="s">
        <v>1610</v>
      </c>
      <c r="B142" s="340" t="s">
        <v>186</v>
      </c>
      <c r="C142" s="341" t="s">
        <v>1656</v>
      </c>
      <c r="E142" s="319" t="s">
        <v>1529</v>
      </c>
      <c r="F142" s="319" t="s">
        <v>186</v>
      </c>
      <c r="G142" s="318"/>
    </row>
    <row r="143" spans="1:8">
      <c r="A143" s="319" t="s">
        <v>1611</v>
      </c>
      <c r="B143" s="319" t="s">
        <v>186</v>
      </c>
      <c r="C143" s="318"/>
      <c r="E143" s="319" t="s">
        <v>1675</v>
      </c>
      <c r="F143" s="319" t="s">
        <v>186</v>
      </c>
      <c r="G143" s="318"/>
    </row>
    <row r="144" spans="1:8">
      <c r="A144" s="319" t="s">
        <v>1533</v>
      </c>
      <c r="B144" s="319" t="s">
        <v>186</v>
      </c>
      <c r="C144" s="318"/>
      <c r="E144" s="319" t="s">
        <v>1510</v>
      </c>
      <c r="F144" s="319" t="s">
        <v>186</v>
      </c>
      <c r="G144" s="318"/>
    </row>
    <row r="145" spans="1:7">
      <c r="A145" s="319" t="s">
        <v>1514</v>
      </c>
      <c r="B145" s="319" t="s">
        <v>186</v>
      </c>
      <c r="C145" s="318"/>
      <c r="E145" s="319" t="s">
        <v>1521</v>
      </c>
      <c r="F145" s="319" t="s">
        <v>186</v>
      </c>
      <c r="G145" s="318"/>
    </row>
    <row r="146" spans="1:7">
      <c r="A146" s="319" t="s">
        <v>1526</v>
      </c>
      <c r="B146" s="319" t="s">
        <v>186</v>
      </c>
      <c r="C146" s="318"/>
      <c r="E146" s="323" t="s">
        <v>1595</v>
      </c>
      <c r="F146" s="323" t="s">
        <v>186</v>
      </c>
      <c r="G146" s="332" t="s">
        <v>1559</v>
      </c>
    </row>
    <row r="147" spans="1:7">
      <c r="A147" s="347" t="s">
        <v>1487</v>
      </c>
      <c r="B147" s="347" t="s">
        <v>186</v>
      </c>
      <c r="C147" s="318" t="s">
        <v>1665</v>
      </c>
      <c r="E147" s="323" t="s">
        <v>1597</v>
      </c>
      <c r="F147" s="323" t="s">
        <v>186</v>
      </c>
      <c r="G147" s="332" t="s">
        <v>1449</v>
      </c>
    </row>
    <row r="148" spans="1:7">
      <c r="A148" s="347" t="s">
        <v>1614</v>
      </c>
      <c r="B148" s="347" t="s">
        <v>186</v>
      </c>
      <c r="C148" s="318" t="s">
        <v>1665</v>
      </c>
      <c r="E148" s="319" t="s">
        <v>1598</v>
      </c>
      <c r="F148" s="319" t="s">
        <v>186</v>
      </c>
      <c r="G148" s="318"/>
    </row>
    <row r="149" spans="1:7">
      <c r="A149" s="319" t="s">
        <v>1531</v>
      </c>
      <c r="B149" s="319" t="s">
        <v>186</v>
      </c>
      <c r="C149" s="318"/>
      <c r="E149" s="319" t="s">
        <v>1601</v>
      </c>
      <c r="F149" s="319" t="s">
        <v>186</v>
      </c>
      <c r="G149" s="318"/>
    </row>
    <row r="150" spans="1:7">
      <c r="A150" s="319" t="s">
        <v>1680</v>
      </c>
      <c r="B150" s="319" t="s">
        <v>186</v>
      </c>
      <c r="C150" s="318"/>
      <c r="E150" s="319" t="s">
        <v>1604</v>
      </c>
      <c r="F150" s="319" t="s">
        <v>186</v>
      </c>
      <c r="G150" s="318"/>
    </row>
    <row r="151" spans="1:7">
      <c r="A151" s="319" t="s">
        <v>1681</v>
      </c>
      <c r="B151" s="319" t="s">
        <v>186</v>
      </c>
      <c r="C151" s="318"/>
      <c r="E151" s="319" t="s">
        <v>1606</v>
      </c>
      <c r="F151" s="319" t="s">
        <v>186</v>
      </c>
      <c r="G151" s="318"/>
    </row>
    <row r="152" spans="1:7">
      <c r="A152" s="319" t="s">
        <v>1682</v>
      </c>
      <c r="B152" s="319" t="s">
        <v>186</v>
      </c>
      <c r="C152" s="318"/>
      <c r="E152" s="319" t="s">
        <v>1683</v>
      </c>
      <c r="F152" s="319" t="s">
        <v>186</v>
      </c>
      <c r="G152" s="318"/>
    </row>
    <row r="153" spans="1:7">
      <c r="A153" s="319" t="s">
        <v>1684</v>
      </c>
      <c r="B153" s="319" t="s">
        <v>186</v>
      </c>
      <c r="C153" s="318"/>
      <c r="E153" s="319" t="s">
        <v>1676</v>
      </c>
      <c r="F153" s="319" t="s">
        <v>186</v>
      </c>
      <c r="G153" s="318"/>
    </row>
    <row r="154" spans="1:7">
      <c r="A154" s="319" t="s">
        <v>1616</v>
      </c>
      <c r="B154" s="319" t="s">
        <v>186</v>
      </c>
      <c r="C154" s="318"/>
      <c r="E154" s="319" t="s">
        <v>1677</v>
      </c>
      <c r="F154" s="319" t="s">
        <v>186</v>
      </c>
      <c r="G154" s="318"/>
    </row>
    <row r="155" spans="1:7">
      <c r="A155" s="319" t="s">
        <v>1685</v>
      </c>
      <c r="B155" s="319" t="s">
        <v>186</v>
      </c>
      <c r="C155" s="318"/>
      <c r="E155" s="324" t="s">
        <v>1678</v>
      </c>
      <c r="F155" s="319" t="s">
        <v>186</v>
      </c>
      <c r="G155" s="318" t="s">
        <v>1484</v>
      </c>
    </row>
    <row r="156" spans="1:7">
      <c r="A156" s="319" t="s">
        <v>1525</v>
      </c>
      <c r="B156" s="319" t="s">
        <v>186</v>
      </c>
      <c r="C156" s="318"/>
      <c r="E156" s="319" t="s">
        <v>1608</v>
      </c>
      <c r="F156" s="319" t="s">
        <v>186</v>
      </c>
      <c r="G156" s="318"/>
    </row>
    <row r="157" spans="1:7">
      <c r="A157" s="319" t="s">
        <v>1543</v>
      </c>
      <c r="B157" s="319" t="s">
        <v>186</v>
      </c>
      <c r="C157" s="318"/>
      <c r="E157" s="319" t="s">
        <v>1679</v>
      </c>
      <c r="F157" s="319" t="s">
        <v>186</v>
      </c>
      <c r="G157" s="318"/>
    </row>
    <row r="158" spans="1:7">
      <c r="A158" s="319" t="s">
        <v>1535</v>
      </c>
      <c r="B158" s="319" t="s">
        <v>186</v>
      </c>
      <c r="C158" s="318"/>
      <c r="E158" s="319" t="s">
        <v>1610</v>
      </c>
      <c r="F158" s="319" t="s">
        <v>186</v>
      </c>
      <c r="G158" s="318"/>
    </row>
    <row r="159" spans="1:7">
      <c r="A159" s="319" t="s">
        <v>1686</v>
      </c>
      <c r="B159" s="319" t="s">
        <v>186</v>
      </c>
      <c r="C159" s="318"/>
      <c r="E159" s="319" t="s">
        <v>1611</v>
      </c>
      <c r="F159" s="319" t="s">
        <v>186</v>
      </c>
      <c r="G159" s="318"/>
    </row>
    <row r="160" spans="1:7">
      <c r="A160" s="319" t="s">
        <v>1621</v>
      </c>
      <c r="B160" s="319" t="s">
        <v>186</v>
      </c>
      <c r="C160" s="318"/>
      <c r="E160" s="319" t="s">
        <v>1533</v>
      </c>
      <c r="F160" s="319" t="s">
        <v>186</v>
      </c>
      <c r="G160" s="318"/>
    </row>
    <row r="161" spans="1:7">
      <c r="A161" s="319" t="s">
        <v>1539</v>
      </c>
      <c r="B161" s="319" t="s">
        <v>186</v>
      </c>
      <c r="C161" s="318"/>
      <c r="E161" s="319" t="s">
        <v>1514</v>
      </c>
      <c r="F161" s="319" t="s">
        <v>186</v>
      </c>
      <c r="G161" s="318"/>
    </row>
    <row r="162" spans="1:7">
      <c r="A162" s="336">
        <v>4104</v>
      </c>
      <c r="B162" s="336" t="s">
        <v>186</v>
      </c>
      <c r="C162" s="318" t="s">
        <v>1687</v>
      </c>
      <c r="E162" s="319" t="s">
        <v>1526</v>
      </c>
      <c r="F162" s="319" t="s">
        <v>186</v>
      </c>
      <c r="G162" s="318"/>
    </row>
    <row r="163" spans="1:7">
      <c r="A163" s="336">
        <v>4103</v>
      </c>
      <c r="B163" s="336" t="s">
        <v>186</v>
      </c>
      <c r="C163" s="318" t="s">
        <v>1583</v>
      </c>
      <c r="E163" s="347" t="s">
        <v>1487</v>
      </c>
      <c r="F163" s="347" t="s">
        <v>186</v>
      </c>
      <c r="G163" s="318" t="s">
        <v>1665</v>
      </c>
    </row>
    <row r="164" spans="1:7">
      <c r="A164" s="331">
        <v>4201</v>
      </c>
      <c r="B164" s="331" t="s">
        <v>186</v>
      </c>
      <c r="C164" s="332" t="s">
        <v>1538</v>
      </c>
      <c r="E164" s="319" t="s">
        <v>1531</v>
      </c>
      <c r="F164" s="319" t="s">
        <v>186</v>
      </c>
      <c r="G164" s="318"/>
    </row>
    <row r="165" spans="1:7">
      <c r="A165" s="331">
        <v>4202</v>
      </c>
      <c r="B165" s="331" t="s">
        <v>186</v>
      </c>
      <c r="C165" s="332" t="s">
        <v>1538</v>
      </c>
      <c r="E165" s="319" t="s">
        <v>1688</v>
      </c>
      <c r="F165" s="319" t="s">
        <v>186</v>
      </c>
      <c r="G165" s="318"/>
    </row>
    <row r="166" spans="1:7">
      <c r="A166" s="331">
        <v>4203</v>
      </c>
      <c r="B166" s="331" t="s">
        <v>186</v>
      </c>
      <c r="C166" s="332" t="s">
        <v>1538</v>
      </c>
      <c r="E166" s="319" t="s">
        <v>1689</v>
      </c>
      <c r="F166" s="319" t="s">
        <v>186</v>
      </c>
      <c r="G166" s="318"/>
    </row>
    <row r="167" spans="1:7">
      <c r="A167" s="331">
        <v>4204</v>
      </c>
      <c r="B167" s="331" t="s">
        <v>186</v>
      </c>
      <c r="C167" s="332" t="s">
        <v>1538</v>
      </c>
      <c r="E167" s="319" t="s">
        <v>1680</v>
      </c>
      <c r="F167" s="319" t="s">
        <v>186</v>
      </c>
      <c r="G167" s="318"/>
    </row>
    <row r="168" spans="1:7">
      <c r="A168" s="331">
        <v>4205</v>
      </c>
      <c r="B168" s="331" t="s">
        <v>186</v>
      </c>
      <c r="C168" s="332" t="s">
        <v>1538</v>
      </c>
      <c r="E168" s="319" t="s">
        <v>1681</v>
      </c>
      <c r="F168" s="319" t="s">
        <v>186</v>
      </c>
      <c r="G168" s="318"/>
    </row>
    <row r="169" spans="1:7">
      <c r="A169" s="331">
        <v>4206</v>
      </c>
      <c r="B169" s="331" t="s">
        <v>186</v>
      </c>
      <c r="C169" s="332" t="s">
        <v>1538</v>
      </c>
      <c r="E169" s="319" t="s">
        <v>1690</v>
      </c>
      <c r="F169" s="319" t="s">
        <v>186</v>
      </c>
      <c r="G169" s="318"/>
    </row>
    <row r="170" spans="1:7">
      <c r="A170" s="349" t="s">
        <v>1691</v>
      </c>
      <c r="B170" s="331" t="s">
        <v>186</v>
      </c>
      <c r="C170" s="332" t="s">
        <v>1538</v>
      </c>
      <c r="E170" s="319" t="s">
        <v>1682</v>
      </c>
      <c r="F170" s="319" t="s">
        <v>186</v>
      </c>
      <c r="G170" s="318"/>
    </row>
    <row r="171" spans="1:7">
      <c r="A171" s="319" t="s">
        <v>1557</v>
      </c>
      <c r="B171" s="319" t="s">
        <v>186</v>
      </c>
      <c r="C171" s="318"/>
      <c r="E171" s="319" t="s">
        <v>1684</v>
      </c>
      <c r="F171" s="319" t="s">
        <v>186</v>
      </c>
      <c r="G171" s="318"/>
    </row>
    <row r="172" spans="1:7">
      <c r="A172" s="319" t="s">
        <v>1493</v>
      </c>
      <c r="B172" s="319" t="s">
        <v>186</v>
      </c>
      <c r="C172" s="318"/>
      <c r="E172" s="319" t="s">
        <v>1616</v>
      </c>
      <c r="F172" s="319" t="s">
        <v>186</v>
      </c>
      <c r="G172" s="318"/>
    </row>
    <row r="173" spans="1:7">
      <c r="A173" s="319" t="s">
        <v>1465</v>
      </c>
      <c r="B173" s="319" t="s">
        <v>1692</v>
      </c>
      <c r="C173" s="318"/>
      <c r="E173" s="319" t="s">
        <v>1685</v>
      </c>
      <c r="F173" s="319" t="s">
        <v>186</v>
      </c>
      <c r="G173" s="318"/>
    </row>
    <row r="174" spans="1:7">
      <c r="A174" s="319" t="s">
        <v>1472</v>
      </c>
      <c r="B174" s="319" t="s">
        <v>1692</v>
      </c>
      <c r="C174" s="318"/>
      <c r="E174" s="319" t="s">
        <v>1693</v>
      </c>
      <c r="F174" s="319" t="s">
        <v>186</v>
      </c>
      <c r="G174" s="318"/>
    </row>
    <row r="175" spans="1:7">
      <c r="A175" s="319" t="s">
        <v>1431</v>
      </c>
      <c r="B175" s="319" t="s">
        <v>1692</v>
      </c>
      <c r="C175" s="318"/>
      <c r="E175" s="319" t="s">
        <v>1694</v>
      </c>
      <c r="F175" s="319" t="s">
        <v>186</v>
      </c>
      <c r="G175" s="318"/>
    </row>
    <row r="176" spans="1:7">
      <c r="A176" s="319" t="s">
        <v>1443</v>
      </c>
      <c r="B176" s="319" t="s">
        <v>1692</v>
      </c>
      <c r="C176" s="318"/>
      <c r="E176" s="319" t="s">
        <v>1618</v>
      </c>
      <c r="F176" s="319" t="s">
        <v>186</v>
      </c>
      <c r="G176" s="318"/>
    </row>
    <row r="177" spans="1:7">
      <c r="A177" s="319" t="s">
        <v>1470</v>
      </c>
      <c r="B177" s="319" t="s">
        <v>1692</v>
      </c>
      <c r="C177" s="318"/>
      <c r="E177" s="319" t="s">
        <v>1525</v>
      </c>
      <c r="F177" s="319" t="s">
        <v>186</v>
      </c>
      <c r="G177" s="318"/>
    </row>
    <row r="178" spans="1:7">
      <c r="A178" s="319" t="s">
        <v>1542</v>
      </c>
      <c r="B178" s="319" t="s">
        <v>1692</v>
      </c>
      <c r="C178" s="318"/>
      <c r="E178" s="319" t="s">
        <v>1543</v>
      </c>
      <c r="F178" s="319" t="s">
        <v>186</v>
      </c>
      <c r="G178" s="318"/>
    </row>
    <row r="179" spans="1:7">
      <c r="A179" s="319" t="s">
        <v>1456</v>
      </c>
      <c r="B179" s="319" t="s">
        <v>1692</v>
      </c>
      <c r="C179" s="318"/>
      <c r="E179" s="319" t="s">
        <v>1535</v>
      </c>
      <c r="F179" s="319" t="s">
        <v>186</v>
      </c>
      <c r="G179" s="318"/>
    </row>
    <row r="180" spans="1:7">
      <c r="A180" s="319" t="s">
        <v>1695</v>
      </c>
      <c r="B180" s="319" t="s">
        <v>1692</v>
      </c>
      <c r="C180" s="318"/>
      <c r="E180" s="319" t="s">
        <v>1621</v>
      </c>
      <c r="F180" s="319" t="s">
        <v>186</v>
      </c>
      <c r="G180" s="318"/>
    </row>
    <row r="181" spans="1:7">
      <c r="A181" s="319" t="s">
        <v>1696</v>
      </c>
      <c r="B181" s="319" t="s">
        <v>1692</v>
      </c>
      <c r="C181" s="318"/>
      <c r="E181" s="319" t="s">
        <v>1649</v>
      </c>
      <c r="F181" s="319" t="s">
        <v>186</v>
      </c>
      <c r="G181" s="318"/>
    </row>
    <row r="182" spans="1:7">
      <c r="A182" s="319" t="s">
        <v>1697</v>
      </c>
      <c r="B182" s="319" t="s">
        <v>1692</v>
      </c>
      <c r="C182" s="318"/>
      <c r="E182" s="319" t="s">
        <v>1650</v>
      </c>
      <c r="F182" s="319" t="s">
        <v>186</v>
      </c>
      <c r="G182" s="318"/>
    </row>
    <row r="183" spans="1:7">
      <c r="A183" s="319" t="s">
        <v>1578</v>
      </c>
      <c r="B183" s="319" t="s">
        <v>1692</v>
      </c>
      <c r="C183" s="318"/>
      <c r="E183" s="319" t="s">
        <v>1550</v>
      </c>
      <c r="F183" s="319" t="s">
        <v>186</v>
      </c>
      <c r="G183" s="318"/>
    </row>
    <row r="184" spans="1:7">
      <c r="A184" s="319" t="s">
        <v>1698</v>
      </c>
      <c r="B184" s="319" t="s">
        <v>1692</v>
      </c>
      <c r="C184" s="318"/>
      <c r="E184" s="319" t="s">
        <v>1539</v>
      </c>
      <c r="F184" s="319" t="s">
        <v>186</v>
      </c>
      <c r="G184" s="318"/>
    </row>
    <row r="185" spans="1:7">
      <c r="A185" s="319" t="s">
        <v>1699</v>
      </c>
      <c r="B185" s="319" t="s">
        <v>1692</v>
      </c>
      <c r="C185" s="318"/>
      <c r="E185" s="319" t="s">
        <v>1534</v>
      </c>
      <c r="F185" s="319" t="s">
        <v>186</v>
      </c>
      <c r="G185" s="318"/>
    </row>
    <row r="186" spans="1:7">
      <c r="A186" s="319" t="s">
        <v>1586</v>
      </c>
      <c r="B186" s="319" t="s">
        <v>1692</v>
      </c>
      <c r="C186" s="318"/>
      <c r="E186" s="347">
        <v>4103</v>
      </c>
      <c r="F186" s="347" t="s">
        <v>186</v>
      </c>
      <c r="G186" s="350" t="s">
        <v>1665</v>
      </c>
    </row>
    <row r="187" spans="1:7">
      <c r="A187" s="319" t="s">
        <v>1588</v>
      </c>
      <c r="B187" s="319" t="s">
        <v>1692</v>
      </c>
      <c r="C187" s="318"/>
      <c r="E187" s="319" t="s">
        <v>1546</v>
      </c>
      <c r="F187" s="319" t="s">
        <v>186</v>
      </c>
      <c r="G187" s="318"/>
    </row>
    <row r="188" spans="1:7">
      <c r="A188" s="319" t="s">
        <v>1700</v>
      </c>
      <c r="B188" s="319" t="s">
        <v>1692</v>
      </c>
      <c r="C188" s="318"/>
      <c r="E188" s="319" t="s">
        <v>1622</v>
      </c>
      <c r="F188" s="319" t="s">
        <v>186</v>
      </c>
      <c r="G188" s="318"/>
    </row>
    <row r="189" spans="1:7">
      <c r="A189" s="319" t="s">
        <v>1701</v>
      </c>
      <c r="B189" s="319" t="s">
        <v>1692</v>
      </c>
      <c r="C189" s="318"/>
      <c r="E189" s="323" t="s">
        <v>1623</v>
      </c>
      <c r="F189" s="323" t="s">
        <v>186</v>
      </c>
      <c r="G189" s="318"/>
    </row>
    <row r="190" spans="1:7">
      <c r="A190" s="319" t="s">
        <v>1599</v>
      </c>
      <c r="B190" s="319" t="s">
        <v>1692</v>
      </c>
      <c r="C190" s="318"/>
      <c r="E190" s="319" t="s">
        <v>1625</v>
      </c>
      <c r="F190" s="319" t="s">
        <v>186</v>
      </c>
      <c r="G190" s="318"/>
    </row>
    <row r="191" spans="1:7">
      <c r="A191" s="319" t="s">
        <v>1553</v>
      </c>
      <c r="B191" s="319" t="s">
        <v>1692</v>
      </c>
      <c r="C191" s="318"/>
      <c r="E191" s="319" t="s">
        <v>1627</v>
      </c>
      <c r="F191" s="319" t="s">
        <v>186</v>
      </c>
      <c r="G191" s="318"/>
    </row>
    <row r="192" spans="1:7">
      <c r="A192" s="319" t="s">
        <v>1634</v>
      </c>
      <c r="B192" s="319" t="s">
        <v>1692</v>
      </c>
      <c r="C192" s="318"/>
      <c r="E192" s="331">
        <v>4201</v>
      </c>
      <c r="F192" s="331" t="s">
        <v>186</v>
      </c>
      <c r="G192" s="332" t="s">
        <v>1538</v>
      </c>
    </row>
    <row r="193" spans="1:7">
      <c r="A193" s="319" t="s">
        <v>1636</v>
      </c>
      <c r="B193" s="319" t="s">
        <v>1692</v>
      </c>
      <c r="C193" s="318"/>
      <c r="E193" s="331">
        <v>4202</v>
      </c>
      <c r="F193" s="331" t="s">
        <v>186</v>
      </c>
      <c r="G193" s="332" t="s">
        <v>1538</v>
      </c>
    </row>
    <row r="194" spans="1:7">
      <c r="A194" s="319" t="s">
        <v>1536</v>
      </c>
      <c r="B194" s="319" t="s">
        <v>1692</v>
      </c>
      <c r="C194" s="318"/>
      <c r="E194" s="331">
        <v>4203</v>
      </c>
      <c r="F194" s="331" t="s">
        <v>186</v>
      </c>
      <c r="G194" s="332" t="s">
        <v>1538</v>
      </c>
    </row>
    <row r="195" spans="1:7">
      <c r="A195" s="319" t="s">
        <v>1702</v>
      </c>
      <c r="B195" s="319" t="s">
        <v>1692</v>
      </c>
      <c r="C195" s="318"/>
      <c r="E195" s="331">
        <v>4204</v>
      </c>
      <c r="F195" s="331" t="s">
        <v>186</v>
      </c>
      <c r="G195" s="332" t="s">
        <v>1538</v>
      </c>
    </row>
    <row r="196" spans="1:7">
      <c r="A196" s="319" t="s">
        <v>1703</v>
      </c>
      <c r="B196" s="319" t="s">
        <v>1692</v>
      </c>
      <c r="C196" s="318"/>
      <c r="E196" s="331">
        <v>4205</v>
      </c>
      <c r="F196" s="331" t="s">
        <v>186</v>
      </c>
      <c r="G196" s="332" t="s">
        <v>1538</v>
      </c>
    </row>
    <row r="197" spans="1:7">
      <c r="A197" s="319" t="s">
        <v>1593</v>
      </c>
      <c r="B197" s="319" t="s">
        <v>1692</v>
      </c>
      <c r="C197" s="318"/>
      <c r="E197" s="331">
        <v>4206</v>
      </c>
      <c r="F197" s="331" t="s">
        <v>186</v>
      </c>
      <c r="G197" s="332" t="s">
        <v>1538</v>
      </c>
    </row>
    <row r="198" spans="1:7">
      <c r="A198" s="319" t="s">
        <v>1641</v>
      </c>
      <c r="B198" s="319" t="s">
        <v>1692</v>
      </c>
      <c r="C198" s="318"/>
      <c r="E198" s="349" t="s">
        <v>1691</v>
      </c>
      <c r="F198" s="331" t="s">
        <v>186</v>
      </c>
      <c r="G198" s="332" t="s">
        <v>1538</v>
      </c>
    </row>
    <row r="199" spans="1:7">
      <c r="A199" s="319" t="s">
        <v>1653</v>
      </c>
      <c r="B199" s="319" t="s">
        <v>1692</v>
      </c>
      <c r="C199" s="318"/>
      <c r="E199" s="319" t="s">
        <v>1557</v>
      </c>
      <c r="F199" s="319" t="s">
        <v>186</v>
      </c>
      <c r="G199" s="318"/>
    </row>
    <row r="200" spans="1:7">
      <c r="A200" s="319" t="s">
        <v>1704</v>
      </c>
      <c r="B200" s="319" t="s">
        <v>1692</v>
      </c>
      <c r="C200" s="318"/>
      <c r="E200" s="319" t="s">
        <v>1493</v>
      </c>
      <c r="F200" s="319" t="s">
        <v>186</v>
      </c>
      <c r="G200" s="318"/>
    </row>
    <row r="201" spans="1:7">
      <c r="A201" s="319" t="s">
        <v>1567</v>
      </c>
      <c r="B201" s="319" t="s">
        <v>1692</v>
      </c>
      <c r="C201" s="318"/>
      <c r="E201" s="319" t="s">
        <v>1562</v>
      </c>
      <c r="F201" s="319" t="s">
        <v>173</v>
      </c>
      <c r="G201" s="318"/>
    </row>
    <row r="202" spans="1:7">
      <c r="A202" s="319" t="s">
        <v>1620</v>
      </c>
      <c r="B202" s="319" t="s">
        <v>1692</v>
      </c>
      <c r="C202" s="318"/>
      <c r="E202" s="323" t="s">
        <v>1570</v>
      </c>
      <c r="F202" s="323" t="s">
        <v>173</v>
      </c>
      <c r="G202" s="332" t="s">
        <v>1571</v>
      </c>
    </row>
    <row r="203" spans="1:7">
      <c r="A203" s="319" t="s">
        <v>1705</v>
      </c>
      <c r="B203" s="319" t="s">
        <v>1692</v>
      </c>
      <c r="C203" s="318"/>
      <c r="E203" s="323" t="s">
        <v>1572</v>
      </c>
      <c r="F203" s="323" t="s">
        <v>173</v>
      </c>
      <c r="G203" s="332" t="s">
        <v>1571</v>
      </c>
    </row>
    <row r="204" spans="1:7">
      <c r="A204" s="323" t="s">
        <v>1597</v>
      </c>
      <c r="B204" s="323" t="s">
        <v>1692</v>
      </c>
      <c r="C204" s="332" t="s">
        <v>1449</v>
      </c>
      <c r="E204" s="319" t="s">
        <v>1706</v>
      </c>
      <c r="F204" s="319" t="s">
        <v>173</v>
      </c>
      <c r="G204" s="318"/>
    </row>
    <row r="205" spans="1:7">
      <c r="A205" s="319" t="s">
        <v>1601</v>
      </c>
      <c r="B205" s="319" t="s">
        <v>1692</v>
      </c>
      <c r="C205" s="318"/>
      <c r="E205" s="319">
        <v>1860</v>
      </c>
      <c r="F205" s="319" t="s">
        <v>173</v>
      </c>
      <c r="G205" s="318" t="s">
        <v>1707</v>
      </c>
    </row>
    <row r="206" spans="1:7">
      <c r="A206" s="347" t="s">
        <v>1683</v>
      </c>
      <c r="B206" s="347" t="s">
        <v>1692</v>
      </c>
      <c r="C206" s="318" t="s">
        <v>1665</v>
      </c>
      <c r="E206" s="329">
        <v>2354</v>
      </c>
      <c r="F206" s="329" t="s">
        <v>173</v>
      </c>
      <c r="G206" s="341" t="s">
        <v>1656</v>
      </c>
    </row>
    <row r="207" spans="1:7">
      <c r="A207" s="319" t="s">
        <v>1688</v>
      </c>
      <c r="B207" s="319" t="s">
        <v>1692</v>
      </c>
      <c r="C207" s="318"/>
      <c r="E207" s="347" t="s">
        <v>1708</v>
      </c>
      <c r="F207" s="347" t="s">
        <v>173</v>
      </c>
      <c r="G207" s="318" t="s">
        <v>1665</v>
      </c>
    </row>
    <row r="208" spans="1:7">
      <c r="A208" s="319" t="s">
        <v>1689</v>
      </c>
      <c r="B208" s="319" t="s">
        <v>1692</v>
      </c>
      <c r="C208" s="318"/>
      <c r="E208" s="319" t="s">
        <v>1709</v>
      </c>
      <c r="F208" s="319" t="s">
        <v>173</v>
      </c>
      <c r="G208" s="318"/>
    </row>
    <row r="209" spans="1:7">
      <c r="A209" s="319" t="s">
        <v>1690</v>
      </c>
      <c r="B209" s="319" t="s">
        <v>1692</v>
      </c>
      <c r="C209" s="318"/>
      <c r="E209" s="329">
        <v>3350</v>
      </c>
      <c r="F209" s="329" t="s">
        <v>173</v>
      </c>
      <c r="G209" s="341" t="s">
        <v>1656</v>
      </c>
    </row>
    <row r="210" spans="1:7">
      <c r="A210" s="319" t="s">
        <v>1618</v>
      </c>
      <c r="B210" s="319" t="s">
        <v>1692</v>
      </c>
      <c r="C210" s="318"/>
      <c r="E210" s="319" t="s">
        <v>1587</v>
      </c>
      <c r="F210" s="319" t="s">
        <v>173</v>
      </c>
      <c r="G210" s="318"/>
    </row>
    <row r="211" spans="1:7">
      <c r="A211" s="319" t="s">
        <v>1710</v>
      </c>
      <c r="B211" s="319" t="s">
        <v>1711</v>
      </c>
      <c r="C211" s="318"/>
      <c r="E211" s="319" t="s">
        <v>1670</v>
      </c>
      <c r="F211" s="319" t="s">
        <v>173</v>
      </c>
      <c r="G211" s="318"/>
    </row>
    <row r="212" spans="1:7">
      <c r="A212" s="319" t="s">
        <v>1712</v>
      </c>
      <c r="B212" s="319" t="s">
        <v>1711</v>
      </c>
      <c r="C212" s="318"/>
      <c r="E212" s="319" t="s">
        <v>1713</v>
      </c>
      <c r="F212" s="319" t="s">
        <v>173</v>
      </c>
      <c r="G212" s="318"/>
    </row>
    <row r="213" spans="1:7">
      <c r="A213" s="319" t="s">
        <v>1714</v>
      </c>
      <c r="B213" s="319" t="s">
        <v>1711</v>
      </c>
      <c r="C213" s="318"/>
      <c r="E213" s="319" t="s">
        <v>1590</v>
      </c>
      <c r="F213" s="319" t="s">
        <v>173</v>
      </c>
      <c r="G213" s="318"/>
    </row>
    <row r="214" spans="1:7">
      <c r="A214" s="319" t="s">
        <v>1715</v>
      </c>
      <c r="B214" s="319" t="s">
        <v>1711</v>
      </c>
      <c r="C214" s="318"/>
      <c r="E214" s="319" t="s">
        <v>1672</v>
      </c>
      <c r="F214" s="319" t="s">
        <v>173</v>
      </c>
      <c r="G214" s="318"/>
    </row>
    <row r="215" spans="1:7">
      <c r="A215" s="319" t="s">
        <v>1716</v>
      </c>
      <c r="B215" s="319" t="s">
        <v>1711</v>
      </c>
      <c r="C215" s="318"/>
      <c r="E215" s="319" t="s">
        <v>1591</v>
      </c>
      <c r="F215" s="319" t="s">
        <v>173</v>
      </c>
      <c r="G215" s="318"/>
    </row>
    <row r="216" spans="1:7">
      <c r="A216" s="319" t="s">
        <v>1717</v>
      </c>
      <c r="B216" s="319" t="s">
        <v>1711</v>
      </c>
      <c r="C216" s="318"/>
      <c r="E216" s="319" t="s">
        <v>1674</v>
      </c>
      <c r="F216" s="319" t="s">
        <v>173</v>
      </c>
      <c r="G216" s="318"/>
    </row>
    <row r="217" spans="1:7">
      <c r="A217" s="319" t="s">
        <v>1718</v>
      </c>
      <c r="B217" s="319" t="s">
        <v>1711</v>
      </c>
      <c r="C217" s="318"/>
      <c r="E217" s="319" t="s">
        <v>1594</v>
      </c>
      <c r="F217" s="319" t="s">
        <v>173</v>
      </c>
      <c r="G217" s="318"/>
    </row>
    <row r="218" spans="1:7">
      <c r="A218" s="319" t="s">
        <v>1502</v>
      </c>
      <c r="B218" s="319" t="s">
        <v>1711</v>
      </c>
      <c r="C218" s="318"/>
      <c r="E218" s="319" t="s">
        <v>1509</v>
      </c>
      <c r="F218" s="319" t="s">
        <v>173</v>
      </c>
      <c r="G218" s="318"/>
    </row>
    <row r="219" spans="1:7">
      <c r="A219" s="319" t="s">
        <v>1433</v>
      </c>
      <c r="B219" s="319" t="s">
        <v>1711</v>
      </c>
      <c r="C219" s="318"/>
      <c r="E219" s="319" t="s">
        <v>1498</v>
      </c>
      <c r="F219" s="319" t="s">
        <v>173</v>
      </c>
      <c r="G219" s="318"/>
    </row>
    <row r="220" spans="1:7">
      <c r="A220" s="319" t="s">
        <v>1719</v>
      </c>
      <c r="B220" s="319" t="s">
        <v>1711</v>
      </c>
      <c r="C220" s="318"/>
      <c r="E220" s="319" t="s">
        <v>1637</v>
      </c>
      <c r="F220" s="319" t="s">
        <v>173</v>
      </c>
      <c r="G220" s="318"/>
    </row>
    <row r="221" spans="1:7">
      <c r="A221" s="319" t="s">
        <v>1720</v>
      </c>
      <c r="B221" s="319" t="s">
        <v>1711</v>
      </c>
      <c r="C221" s="318"/>
      <c r="E221" s="319" t="s">
        <v>1609</v>
      </c>
      <c r="F221" s="319" t="s">
        <v>173</v>
      </c>
      <c r="G221" s="318"/>
    </row>
    <row r="222" spans="1:7">
      <c r="A222" s="319" t="s">
        <v>1427</v>
      </c>
      <c r="B222" s="319" t="s">
        <v>1711</v>
      </c>
      <c r="C222" s="318"/>
      <c r="E222" s="319" t="s">
        <v>1721</v>
      </c>
      <c r="F222" s="319" t="s">
        <v>173</v>
      </c>
      <c r="G222" s="318"/>
    </row>
    <row r="223" spans="1:7">
      <c r="A223" s="319" t="s">
        <v>1722</v>
      </c>
      <c r="B223" s="319" t="s">
        <v>1711</v>
      </c>
      <c r="C223" s="318"/>
      <c r="E223" s="319" t="s">
        <v>1723</v>
      </c>
      <c r="F223" s="319" t="s">
        <v>173</v>
      </c>
      <c r="G223" s="318"/>
    </row>
    <row r="224" spans="1:7">
      <c r="A224" s="319" t="s">
        <v>1724</v>
      </c>
      <c r="B224" s="319" t="s">
        <v>1711</v>
      </c>
      <c r="C224" s="318"/>
      <c r="E224" s="319" t="s">
        <v>1725</v>
      </c>
      <c r="F224" s="319" t="s">
        <v>173</v>
      </c>
      <c r="G224" s="318"/>
    </row>
    <row r="225" spans="1:7">
      <c r="A225" s="319" t="s">
        <v>1726</v>
      </c>
      <c r="B225" s="319" t="s">
        <v>1711</v>
      </c>
      <c r="C225" s="318"/>
      <c r="E225" s="319" t="s">
        <v>1727</v>
      </c>
      <c r="F225" s="319" t="s">
        <v>173</v>
      </c>
      <c r="G225" s="318"/>
    </row>
    <row r="226" spans="1:7">
      <c r="A226" s="319" t="s">
        <v>1507</v>
      </c>
      <c r="B226" s="319" t="s">
        <v>1711</v>
      </c>
      <c r="C226" s="318"/>
      <c r="E226" s="319" t="s">
        <v>1530</v>
      </c>
      <c r="F226" s="319" t="s">
        <v>173</v>
      </c>
      <c r="G226" s="318"/>
    </row>
    <row r="227" spans="1:7">
      <c r="A227" s="319" t="s">
        <v>1728</v>
      </c>
      <c r="B227" s="319" t="s">
        <v>1711</v>
      </c>
      <c r="C227" s="318"/>
      <c r="E227" s="319" t="s">
        <v>1729</v>
      </c>
      <c r="F227" s="319" t="s">
        <v>173</v>
      </c>
      <c r="G227" s="318"/>
    </row>
    <row r="228" spans="1:7">
      <c r="A228" s="319" t="s">
        <v>1730</v>
      </c>
      <c r="B228" s="319" t="s">
        <v>1711</v>
      </c>
      <c r="C228" s="318"/>
      <c r="E228" s="351" t="s">
        <v>1544</v>
      </c>
      <c r="F228" s="351" t="s">
        <v>1731</v>
      </c>
      <c r="G228" s="318"/>
    </row>
    <row r="229" spans="1:7">
      <c r="A229" s="319" t="s">
        <v>1540</v>
      </c>
      <c r="B229" s="319" t="s">
        <v>1711</v>
      </c>
      <c r="C229" s="318"/>
    </row>
    <row r="230" spans="1:7">
      <c r="A230" s="319" t="s">
        <v>1547</v>
      </c>
      <c r="B230" s="319" t="s">
        <v>1711</v>
      </c>
      <c r="C230" s="318"/>
    </row>
    <row r="231" spans="1:7">
      <c r="A231" s="337" t="s">
        <v>1516</v>
      </c>
      <c r="B231" s="337" t="s">
        <v>1711</v>
      </c>
      <c r="C231" s="318" t="s">
        <v>1449</v>
      </c>
    </row>
    <row r="232" spans="1:7">
      <c r="A232" s="319" t="s">
        <v>1732</v>
      </c>
      <c r="B232" s="319" t="s">
        <v>1711</v>
      </c>
      <c r="C232" s="318"/>
    </row>
    <row r="233" spans="1:7">
      <c r="A233" s="319" t="s">
        <v>1733</v>
      </c>
      <c r="B233" s="319" t="s">
        <v>1711</v>
      </c>
      <c r="C233" s="318"/>
    </row>
    <row r="234" spans="1:7">
      <c r="A234" s="334" t="s">
        <v>1558</v>
      </c>
      <c r="B234" s="334" t="s">
        <v>1711</v>
      </c>
      <c r="C234" s="332" t="s">
        <v>1559</v>
      </c>
    </row>
    <row r="235" spans="1:7">
      <c r="A235" s="319" t="s">
        <v>1734</v>
      </c>
      <c r="B235" s="319" t="s">
        <v>1711</v>
      </c>
      <c r="C235" s="318"/>
    </row>
    <row r="236" spans="1:7">
      <c r="A236" s="319" t="s">
        <v>1589</v>
      </c>
      <c r="B236" s="319" t="s">
        <v>1711</v>
      </c>
      <c r="C236" s="318"/>
    </row>
    <row r="237" spans="1:7">
      <c r="A237" s="319" t="s">
        <v>1735</v>
      </c>
      <c r="B237" s="319" t="s">
        <v>1711</v>
      </c>
      <c r="C237" s="318"/>
    </row>
    <row r="238" spans="1:7">
      <c r="A238" s="319" t="s">
        <v>1736</v>
      </c>
      <c r="B238" s="319" t="s">
        <v>1711</v>
      </c>
      <c r="C238" s="318"/>
    </row>
    <row r="239" spans="1:7">
      <c r="A239" s="319" t="s">
        <v>1737</v>
      </c>
      <c r="B239" s="319" t="s">
        <v>1711</v>
      </c>
      <c r="C239" s="318"/>
    </row>
    <row r="240" spans="1:7">
      <c r="A240" s="319" t="s">
        <v>1738</v>
      </c>
      <c r="B240" s="319" t="s">
        <v>1711</v>
      </c>
      <c r="C240" s="318"/>
    </row>
    <row r="241" spans="1:3">
      <c r="A241" s="319" t="s">
        <v>1739</v>
      </c>
      <c r="B241" s="319" t="s">
        <v>1711</v>
      </c>
      <c r="C241" s="318"/>
    </row>
    <row r="242" spans="1:3">
      <c r="A242" s="319" t="s">
        <v>1740</v>
      </c>
      <c r="B242" s="319" t="s">
        <v>1711</v>
      </c>
      <c r="C242" s="318"/>
    </row>
    <row r="243" spans="1:3">
      <c r="A243" s="319" t="s">
        <v>1741</v>
      </c>
      <c r="B243" s="319" t="s">
        <v>1711</v>
      </c>
      <c r="C243" s="318"/>
    </row>
    <row r="244" spans="1:3">
      <c r="A244" s="319" t="s">
        <v>1742</v>
      </c>
      <c r="B244" s="319" t="s">
        <v>1711</v>
      </c>
      <c r="C244" s="318"/>
    </row>
    <row r="245" spans="1:3">
      <c r="A245" s="319" t="s">
        <v>1466</v>
      </c>
      <c r="B245" s="319" t="s">
        <v>1711</v>
      </c>
      <c r="C245" s="318"/>
    </row>
    <row r="246" spans="1:3">
      <c r="A246" s="319" t="s">
        <v>1459</v>
      </c>
      <c r="B246" s="319" t="s">
        <v>1711</v>
      </c>
      <c r="C246" s="318"/>
    </row>
    <row r="247" spans="1:3">
      <c r="A247" s="319" t="s">
        <v>1469</v>
      </c>
      <c r="B247" s="319" t="s">
        <v>1711</v>
      </c>
      <c r="C247" s="318"/>
    </row>
    <row r="248" spans="1:3">
      <c r="A248" s="319" t="s">
        <v>1560</v>
      </c>
      <c r="B248" s="319" t="s">
        <v>1711</v>
      </c>
      <c r="C248" s="318"/>
    </row>
    <row r="249" spans="1:3">
      <c r="A249" s="319" t="s">
        <v>1473</v>
      </c>
      <c r="B249" s="319" t="s">
        <v>1711</v>
      </c>
      <c r="C249" s="318"/>
    </row>
    <row r="250" spans="1:3">
      <c r="A250" s="319" t="s">
        <v>1562</v>
      </c>
      <c r="B250" s="319" t="s">
        <v>1711</v>
      </c>
      <c r="C250" s="318"/>
    </row>
    <row r="251" spans="1:3">
      <c r="A251" s="319" t="s">
        <v>1743</v>
      </c>
      <c r="B251" s="319" t="s">
        <v>1711</v>
      </c>
      <c r="C251" s="318"/>
    </row>
    <row r="252" spans="1:3">
      <c r="A252" s="319" t="s">
        <v>1744</v>
      </c>
      <c r="B252" s="319" t="s">
        <v>1711</v>
      </c>
      <c r="C252" s="318"/>
    </row>
    <row r="253" spans="1:3">
      <c r="A253" s="319" t="s">
        <v>1745</v>
      </c>
      <c r="B253" s="319" t="s">
        <v>1711</v>
      </c>
      <c r="C253" s="318"/>
    </row>
    <row r="254" spans="1:3">
      <c r="A254" s="319" t="s">
        <v>1746</v>
      </c>
      <c r="B254" s="319" t="s">
        <v>1711</v>
      </c>
      <c r="C254" s="318"/>
    </row>
    <row r="255" spans="1:3">
      <c r="A255" s="319" t="s">
        <v>1747</v>
      </c>
      <c r="B255" s="319" t="s">
        <v>1711</v>
      </c>
      <c r="C255" s="318"/>
    </row>
    <row r="256" spans="1:3">
      <c r="A256" s="319" t="s">
        <v>1748</v>
      </c>
      <c r="B256" s="319" t="s">
        <v>1711</v>
      </c>
      <c r="C256" s="318"/>
    </row>
    <row r="257" spans="1:3">
      <c r="A257" s="319" t="s">
        <v>1749</v>
      </c>
      <c r="B257" s="319" t="s">
        <v>1711</v>
      </c>
      <c r="C257" s="318"/>
    </row>
    <row r="258" spans="1:3">
      <c r="A258" s="319" t="s">
        <v>1750</v>
      </c>
      <c r="B258" s="319" t="s">
        <v>1711</v>
      </c>
      <c r="C258" s="318"/>
    </row>
    <row r="259" spans="1:3">
      <c r="A259" s="319" t="s">
        <v>1751</v>
      </c>
      <c r="B259" s="319" t="s">
        <v>1711</v>
      </c>
      <c r="C259" s="318"/>
    </row>
    <row r="260" spans="1:3">
      <c r="A260" s="319" t="s">
        <v>1752</v>
      </c>
      <c r="B260" s="319" t="s">
        <v>1711</v>
      </c>
      <c r="C260" s="318"/>
    </row>
    <row r="261" spans="1:3">
      <c r="A261" s="319" t="s">
        <v>1753</v>
      </c>
      <c r="B261" s="319" t="s">
        <v>1711</v>
      </c>
      <c r="C261" s="318"/>
    </row>
    <row r="262" spans="1:3">
      <c r="A262" s="319" t="s">
        <v>1754</v>
      </c>
      <c r="B262" s="319" t="s">
        <v>1711</v>
      </c>
      <c r="C262" s="318"/>
    </row>
    <row r="263" spans="1:3">
      <c r="A263" s="319" t="s">
        <v>1755</v>
      </c>
      <c r="B263" s="319" t="s">
        <v>1711</v>
      </c>
      <c r="C263" s="318"/>
    </row>
    <row r="264" spans="1:3">
      <c r="A264" s="319" t="s">
        <v>1756</v>
      </c>
      <c r="B264" s="319" t="s">
        <v>1711</v>
      </c>
      <c r="C264" s="318"/>
    </row>
    <row r="265" spans="1:3">
      <c r="A265" s="319" t="s">
        <v>1757</v>
      </c>
      <c r="B265" s="319" t="s">
        <v>1711</v>
      </c>
      <c r="C265" s="318"/>
    </row>
    <row r="266" spans="1:3">
      <c r="A266" s="319" t="s">
        <v>1758</v>
      </c>
      <c r="B266" s="319" t="s">
        <v>1711</v>
      </c>
      <c r="C266" s="318"/>
    </row>
    <row r="267" spans="1:3">
      <c r="A267" s="319" t="s">
        <v>1759</v>
      </c>
      <c r="B267" s="319" t="s">
        <v>1711</v>
      </c>
      <c r="C267" s="318"/>
    </row>
    <row r="268" spans="1:3">
      <c r="A268" s="319" t="s">
        <v>1760</v>
      </c>
      <c r="B268" s="319" t="s">
        <v>1711</v>
      </c>
      <c r="C268" s="318"/>
    </row>
    <row r="269" spans="1:3">
      <c r="A269" s="319" t="s">
        <v>1628</v>
      </c>
      <c r="B269" s="319" t="s">
        <v>1711</v>
      </c>
      <c r="C269" s="318"/>
    </row>
    <row r="270" spans="1:3">
      <c r="A270" s="319" t="s">
        <v>1497</v>
      </c>
      <c r="B270" s="319" t="s">
        <v>1711</v>
      </c>
      <c r="C270" s="318"/>
    </row>
    <row r="271" spans="1:3">
      <c r="A271" s="319" t="s">
        <v>1708</v>
      </c>
      <c r="B271" s="319" t="s">
        <v>1711</v>
      </c>
      <c r="C271" s="318"/>
    </row>
    <row r="272" spans="1:3">
      <c r="A272" s="319" t="s">
        <v>1761</v>
      </c>
      <c r="B272" s="319" t="s">
        <v>1711</v>
      </c>
      <c r="C272" s="318"/>
    </row>
    <row r="273" spans="1:3">
      <c r="A273" s="352" t="s">
        <v>1709</v>
      </c>
      <c r="B273" s="347" t="s">
        <v>1711</v>
      </c>
      <c r="C273" s="318" t="s">
        <v>1665</v>
      </c>
    </row>
    <row r="274" spans="1:3">
      <c r="A274" s="319" t="s">
        <v>1713</v>
      </c>
      <c r="B274" s="319" t="s">
        <v>1711</v>
      </c>
      <c r="C274" s="318"/>
    </row>
    <row r="275" spans="1:3">
      <c r="A275" s="319" t="s">
        <v>1762</v>
      </c>
      <c r="B275" s="319" t="s">
        <v>1711</v>
      </c>
      <c r="C275" s="318"/>
    </row>
    <row r="276" spans="1:3">
      <c r="A276" s="319" t="s">
        <v>1763</v>
      </c>
      <c r="B276" s="319" t="s">
        <v>1711</v>
      </c>
      <c r="C276" s="318"/>
    </row>
    <row r="277" spans="1:3">
      <c r="A277" s="319" t="s">
        <v>1505</v>
      </c>
      <c r="B277" s="319" t="s">
        <v>1711</v>
      </c>
      <c r="C277" s="318"/>
    </row>
    <row r="278" spans="1:3">
      <c r="A278" s="319" t="s">
        <v>1600</v>
      </c>
      <c r="B278" s="319" t="s">
        <v>1711</v>
      </c>
      <c r="C278" s="318"/>
    </row>
    <row r="279" spans="1:3">
      <c r="A279" s="319" t="s">
        <v>1515</v>
      </c>
      <c r="B279" s="319" t="s">
        <v>1711</v>
      </c>
      <c r="C279" s="318"/>
    </row>
    <row r="280" spans="1:3">
      <c r="A280" s="319" t="s">
        <v>1638</v>
      </c>
      <c r="B280" s="319" t="s">
        <v>1711</v>
      </c>
      <c r="C280" s="318"/>
    </row>
    <row r="281" spans="1:3">
      <c r="A281" s="319" t="s">
        <v>1513</v>
      </c>
      <c r="B281" s="319" t="s">
        <v>1711</v>
      </c>
      <c r="C281" s="318"/>
    </row>
    <row r="282" spans="1:3">
      <c r="A282" s="319" t="s">
        <v>1764</v>
      </c>
      <c r="B282" s="319" t="s">
        <v>1711</v>
      </c>
      <c r="C282" s="318"/>
    </row>
    <row r="283" spans="1:3">
      <c r="A283" s="319" t="s">
        <v>1519</v>
      </c>
      <c r="B283" s="319" t="s">
        <v>1711</v>
      </c>
      <c r="C283" s="318"/>
    </row>
    <row r="284" spans="1:3">
      <c r="A284" s="319" t="s">
        <v>1524</v>
      </c>
      <c r="B284" s="319" t="s">
        <v>1711</v>
      </c>
      <c r="C284" s="318"/>
    </row>
    <row r="285" spans="1:3">
      <c r="A285" s="319" t="s">
        <v>1603</v>
      </c>
      <c r="B285" s="319" t="s">
        <v>1711</v>
      </c>
      <c r="C285" s="318"/>
    </row>
    <row r="286" spans="1:3">
      <c r="A286" s="319" t="s">
        <v>1639</v>
      </c>
      <c r="B286" s="319" t="s">
        <v>1711</v>
      </c>
      <c r="C286" s="318"/>
    </row>
    <row r="287" spans="1:3">
      <c r="A287" s="319" t="s">
        <v>1765</v>
      </c>
      <c r="B287" s="319" t="s">
        <v>1711</v>
      </c>
      <c r="C287" s="318"/>
    </row>
    <row r="288" spans="1:3">
      <c r="A288" s="319" t="s">
        <v>1766</v>
      </c>
      <c r="B288" s="319" t="s">
        <v>1711</v>
      </c>
      <c r="C288" s="318"/>
    </row>
    <row r="289" spans="1:3">
      <c r="A289" s="319" t="s">
        <v>1537</v>
      </c>
      <c r="B289" s="319" t="s">
        <v>1711</v>
      </c>
      <c r="C289" s="318"/>
    </row>
    <row r="290" spans="1:3">
      <c r="A290" s="319" t="s">
        <v>1767</v>
      </c>
      <c r="B290" s="319" t="s">
        <v>1711</v>
      </c>
      <c r="C290" s="318"/>
    </row>
    <row r="291" spans="1:3">
      <c r="A291" s="319" t="s">
        <v>1729</v>
      </c>
      <c r="B291" s="319" t="s">
        <v>1711</v>
      </c>
      <c r="C291" s="318"/>
    </row>
    <row r="292" spans="1:3">
      <c r="A292" s="319" t="s">
        <v>1534</v>
      </c>
      <c r="B292" s="319" t="s">
        <v>1711</v>
      </c>
      <c r="C292" s="318"/>
    </row>
    <row r="293" spans="1:3">
      <c r="A293" s="319" t="s">
        <v>1556</v>
      </c>
      <c r="B293" s="319" t="s">
        <v>1711</v>
      </c>
      <c r="C293" s="318"/>
    </row>
    <row r="294" spans="1:3">
      <c r="A294" s="319" t="s">
        <v>1546</v>
      </c>
      <c r="B294" s="319" t="s">
        <v>1711</v>
      </c>
      <c r="C294" s="318"/>
    </row>
    <row r="295" spans="1:3">
      <c r="A295" s="319" t="s">
        <v>1622</v>
      </c>
      <c r="B295" s="319" t="s">
        <v>1711</v>
      </c>
      <c r="C295" s="318"/>
    </row>
    <row r="296" spans="1:3">
      <c r="A296" s="319" t="s">
        <v>1625</v>
      </c>
      <c r="B296" s="319" t="s">
        <v>1711</v>
      </c>
      <c r="C296" s="318"/>
    </row>
    <row r="297" spans="1:3">
      <c r="A297" s="319" t="s">
        <v>1627</v>
      </c>
      <c r="B297" s="319" t="s">
        <v>1711</v>
      </c>
      <c r="C297" s="318"/>
    </row>
    <row r="298" spans="1:3">
      <c r="A298" s="319" t="s">
        <v>1496</v>
      </c>
      <c r="B298" s="319" t="s">
        <v>173</v>
      </c>
      <c r="C298" s="318"/>
    </row>
    <row r="299" spans="1:3">
      <c r="A299" s="319" t="s">
        <v>1503</v>
      </c>
      <c r="B299" s="319" t="s">
        <v>173</v>
      </c>
      <c r="C299" s="318"/>
    </row>
    <row r="300" spans="1:3">
      <c r="A300" s="319" t="s">
        <v>1444</v>
      </c>
      <c r="B300" s="319" t="s">
        <v>173</v>
      </c>
      <c r="C300" s="318"/>
    </row>
    <row r="301" spans="1:3">
      <c r="A301" s="319" t="s">
        <v>1642</v>
      </c>
      <c r="B301" s="319" t="s">
        <v>173</v>
      </c>
      <c r="C301" s="318"/>
    </row>
    <row r="302" spans="1:3">
      <c r="A302" s="319" t="s">
        <v>1445</v>
      </c>
      <c r="B302" s="319" t="s">
        <v>173</v>
      </c>
      <c r="C302" s="318"/>
    </row>
    <row r="303" spans="1:3">
      <c r="A303" s="319" t="s">
        <v>1644</v>
      </c>
      <c r="B303" s="319" t="s">
        <v>173</v>
      </c>
      <c r="C303" s="318"/>
    </row>
    <row r="304" spans="1:3">
      <c r="A304" s="319" t="s">
        <v>1646</v>
      </c>
      <c r="B304" s="319" t="s">
        <v>173</v>
      </c>
      <c r="C304" s="318"/>
    </row>
    <row r="305" spans="1:3">
      <c r="A305" s="319" t="s">
        <v>1648</v>
      </c>
      <c r="B305" s="319" t="s">
        <v>173</v>
      </c>
      <c r="C305" s="318"/>
    </row>
    <row r="306" spans="1:3">
      <c r="A306" s="337" t="s">
        <v>1596</v>
      </c>
      <c r="B306" s="337" t="s">
        <v>173</v>
      </c>
      <c r="C306" s="332" t="s">
        <v>1449</v>
      </c>
    </row>
    <row r="307" spans="1:3">
      <c r="A307" s="319" t="s">
        <v>1549</v>
      </c>
      <c r="B307" s="319" t="s">
        <v>173</v>
      </c>
      <c r="C307" s="318"/>
    </row>
    <row r="308" spans="1:3">
      <c r="A308" s="319" t="s">
        <v>1554</v>
      </c>
      <c r="B308" s="319" t="s">
        <v>173</v>
      </c>
      <c r="C308" s="318"/>
    </row>
    <row r="309" spans="1:3">
      <c r="A309" s="337" t="s">
        <v>1602</v>
      </c>
      <c r="B309" s="337" t="s">
        <v>173</v>
      </c>
      <c r="C309" s="332" t="s">
        <v>1449</v>
      </c>
    </row>
    <row r="310" spans="1:3">
      <c r="A310" s="319" t="s">
        <v>1657</v>
      </c>
      <c r="B310" s="319" t="s">
        <v>173</v>
      </c>
      <c r="C310" s="318"/>
    </row>
    <row r="311" spans="1:3">
      <c r="A311" s="319" t="s">
        <v>1659</v>
      </c>
      <c r="B311" s="319" t="s">
        <v>173</v>
      </c>
      <c r="C311" s="318"/>
    </row>
    <row r="312" spans="1:3">
      <c r="A312" s="319" t="s">
        <v>1605</v>
      </c>
      <c r="B312" s="319" t="s">
        <v>173</v>
      </c>
      <c r="C312" s="318"/>
    </row>
    <row r="313" spans="1:3">
      <c r="A313" s="319" t="s">
        <v>1458</v>
      </c>
      <c r="B313" s="319" t="s">
        <v>173</v>
      </c>
      <c r="C313" s="318"/>
    </row>
    <row r="314" spans="1:3">
      <c r="A314" s="319" t="s">
        <v>1452</v>
      </c>
      <c r="B314" s="319" t="s">
        <v>173</v>
      </c>
      <c r="C314" s="318"/>
    </row>
    <row r="315" spans="1:3">
      <c r="A315" s="319" t="s">
        <v>1662</v>
      </c>
      <c r="B315" s="319" t="s">
        <v>173</v>
      </c>
      <c r="C315" s="318"/>
    </row>
    <row r="316" spans="1:3">
      <c r="A316" s="329" t="s">
        <v>1768</v>
      </c>
      <c r="B316" s="329" t="s">
        <v>1692</v>
      </c>
      <c r="C316" s="346" t="s">
        <v>1769</v>
      </c>
    </row>
    <row r="317" spans="1:3">
      <c r="A317" s="319" t="s">
        <v>1617</v>
      </c>
      <c r="B317" s="319" t="s">
        <v>173</v>
      </c>
      <c r="C317" s="318"/>
    </row>
    <row r="318" spans="1:3">
      <c r="A318" s="337" t="s">
        <v>1570</v>
      </c>
      <c r="B318" s="337" t="s">
        <v>173</v>
      </c>
      <c r="C318" s="332" t="s">
        <v>1571</v>
      </c>
    </row>
    <row r="319" spans="1:3">
      <c r="A319" s="337" t="s">
        <v>1572</v>
      </c>
      <c r="B319" s="337" t="s">
        <v>173</v>
      </c>
      <c r="C319" s="332" t="s">
        <v>1571</v>
      </c>
    </row>
    <row r="320" spans="1:3">
      <c r="A320" s="319" t="s">
        <v>1706</v>
      </c>
      <c r="B320" s="319" t="s">
        <v>173</v>
      </c>
      <c r="C320" s="318"/>
    </row>
    <row r="321" spans="1:3">
      <c r="A321" s="319" t="s">
        <v>1485</v>
      </c>
      <c r="B321" s="319" t="s">
        <v>173</v>
      </c>
      <c r="C321" s="318"/>
    </row>
    <row r="322" spans="1:3">
      <c r="A322" s="319" t="s">
        <v>1624</v>
      </c>
      <c r="B322" s="319" t="s">
        <v>173</v>
      </c>
      <c r="C322" s="318"/>
    </row>
    <row r="323" spans="1:3">
      <c r="A323" s="319" t="s">
        <v>1671</v>
      </c>
      <c r="B323" s="319" t="s">
        <v>173</v>
      </c>
      <c r="C323" s="318"/>
    </row>
    <row r="324" spans="1:3">
      <c r="A324" s="319" t="s">
        <v>1626</v>
      </c>
      <c r="B324" s="319" t="s">
        <v>173</v>
      </c>
      <c r="C324" s="318"/>
    </row>
    <row r="325" spans="1:3">
      <c r="A325" s="319">
        <v>1860</v>
      </c>
      <c r="B325" s="319" t="s">
        <v>173</v>
      </c>
      <c r="C325" s="338" t="s">
        <v>1707</v>
      </c>
    </row>
    <row r="326" spans="1:3">
      <c r="A326" s="319" t="s">
        <v>1492</v>
      </c>
      <c r="B326" s="319" t="s">
        <v>173</v>
      </c>
      <c r="C326" s="318"/>
    </row>
    <row r="327" spans="1:3">
      <c r="A327" s="319" t="s">
        <v>1587</v>
      </c>
      <c r="B327" s="319" t="s">
        <v>173</v>
      </c>
      <c r="C327" s="318"/>
    </row>
    <row r="328" spans="1:3">
      <c r="A328" s="319" t="s">
        <v>1590</v>
      </c>
      <c r="B328" s="319" t="s">
        <v>173</v>
      </c>
      <c r="C328" s="318"/>
    </row>
    <row r="329" spans="1:3">
      <c r="A329" s="319" t="s">
        <v>1591</v>
      </c>
      <c r="B329" s="319" t="s">
        <v>173</v>
      </c>
      <c r="C329" s="318"/>
    </row>
    <row r="330" spans="1:3">
      <c r="A330" s="319" t="s">
        <v>1637</v>
      </c>
      <c r="B330" s="319" t="s">
        <v>173</v>
      </c>
      <c r="C330" s="318"/>
    </row>
    <row r="331" spans="1:3">
      <c r="A331" s="319" t="s">
        <v>1770</v>
      </c>
      <c r="B331" s="319" t="s">
        <v>173</v>
      </c>
      <c r="C331" s="318"/>
    </row>
    <row r="332" spans="1:3">
      <c r="A332" s="319" t="s">
        <v>1771</v>
      </c>
      <c r="B332" s="319" t="s">
        <v>173</v>
      </c>
      <c r="C332" s="318"/>
    </row>
    <row r="333" spans="1:3">
      <c r="A333" s="319" t="s">
        <v>1609</v>
      </c>
      <c r="B333" s="319" t="s">
        <v>173</v>
      </c>
      <c r="C333" s="318"/>
    </row>
    <row r="334" spans="1:3">
      <c r="A334" s="319" t="s">
        <v>1721</v>
      </c>
      <c r="B334" s="319" t="s">
        <v>173</v>
      </c>
      <c r="C334" s="318"/>
    </row>
    <row r="335" spans="1:3">
      <c r="A335" s="319" t="s">
        <v>1723</v>
      </c>
      <c r="B335" s="319" t="s">
        <v>173</v>
      </c>
      <c r="C335" s="318"/>
    </row>
    <row r="336" spans="1:3">
      <c r="A336" s="319" t="s">
        <v>1520</v>
      </c>
      <c r="B336" s="319" t="s">
        <v>173</v>
      </c>
      <c r="C336" s="318"/>
    </row>
    <row r="337" spans="1:3">
      <c r="A337" s="319" t="s">
        <v>1693</v>
      </c>
      <c r="B337" s="319" t="s">
        <v>173</v>
      </c>
      <c r="C337" s="318"/>
    </row>
    <row r="338" spans="1:3">
      <c r="A338" s="319" t="s">
        <v>1694</v>
      </c>
      <c r="B338" s="319" t="s">
        <v>173</v>
      </c>
      <c r="C338" s="318"/>
    </row>
    <row r="339" spans="1:3">
      <c r="A339" s="319" t="s">
        <v>1725</v>
      </c>
      <c r="B339" s="319" t="s">
        <v>173</v>
      </c>
      <c r="C339" s="318"/>
    </row>
    <row r="340" spans="1:3">
      <c r="A340" s="319" t="s">
        <v>1727</v>
      </c>
      <c r="B340" s="319" t="s">
        <v>173</v>
      </c>
      <c r="C340" s="318"/>
    </row>
    <row r="341" spans="1:3">
      <c r="A341" s="319" t="s">
        <v>1649</v>
      </c>
      <c r="B341" s="319" t="s">
        <v>173</v>
      </c>
      <c r="C341" s="318"/>
    </row>
    <row r="342" spans="1:3">
      <c r="A342" s="319" t="s">
        <v>1650</v>
      </c>
      <c r="B342" s="319" t="s">
        <v>173</v>
      </c>
      <c r="C342" s="318"/>
    </row>
    <row r="343" spans="1:3">
      <c r="A343" s="319" t="s">
        <v>1550</v>
      </c>
      <c r="B343" s="319" t="s">
        <v>173</v>
      </c>
      <c r="C343" s="318"/>
    </row>
    <row r="344" spans="1:3">
      <c r="A344" s="319" t="s">
        <v>1530</v>
      </c>
      <c r="B344" s="319" t="s">
        <v>173</v>
      </c>
      <c r="C344" s="318"/>
    </row>
    <row r="345" spans="1:3">
      <c r="A345" s="319" t="s">
        <v>1772</v>
      </c>
      <c r="B345" s="319" t="s">
        <v>173</v>
      </c>
      <c r="C345" s="318"/>
    </row>
    <row r="346" spans="1:3">
      <c r="A346" s="319" t="s">
        <v>1773</v>
      </c>
      <c r="B346" s="319" t="s">
        <v>173</v>
      </c>
      <c r="C346" s="3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096-A063-4A14-8081-3A8DE46D14FB}">
  <dimension ref="A1:C58"/>
  <sheetViews>
    <sheetView topLeftCell="A25" workbookViewId="0">
      <selection activeCell="B37" sqref="B37"/>
    </sheetView>
  </sheetViews>
  <sheetFormatPr defaultRowHeight="15"/>
  <cols>
    <col min="1" max="1" width="45" bestFit="1" customWidth="1"/>
    <col min="2" max="2" width="32.7109375" bestFit="1" customWidth="1"/>
    <col min="3" max="3" width="8.28515625" bestFit="1" customWidth="1"/>
  </cols>
  <sheetData>
    <row r="1" spans="1:3">
      <c r="A1" s="4" t="s">
        <v>97</v>
      </c>
      <c r="B1" s="4" t="s">
        <v>98</v>
      </c>
      <c r="C1" s="4" t="s">
        <v>73</v>
      </c>
    </row>
    <row r="2" spans="1:3">
      <c r="A2" t="s">
        <v>39</v>
      </c>
      <c r="B2" t="s">
        <v>40</v>
      </c>
    </row>
    <row r="3" spans="1:3">
      <c r="A3" t="s">
        <v>41</v>
      </c>
      <c r="B3" t="s">
        <v>42</v>
      </c>
    </row>
    <row r="4" spans="1:3">
      <c r="A4" t="s">
        <v>43</v>
      </c>
      <c r="B4" t="s">
        <v>44</v>
      </c>
    </row>
    <row r="5" spans="1:3">
      <c r="A5" t="s">
        <v>45</v>
      </c>
      <c r="B5" t="s">
        <v>46</v>
      </c>
    </row>
    <row r="6" spans="1:3">
      <c r="A6" t="s">
        <v>47</v>
      </c>
      <c r="B6" t="s">
        <v>48</v>
      </c>
    </row>
    <row r="7" spans="1:3">
      <c r="A7" t="s">
        <v>49</v>
      </c>
      <c r="B7" t="s">
        <v>49</v>
      </c>
    </row>
    <row r="8" spans="1:3">
      <c r="A8" t="s">
        <v>50</v>
      </c>
      <c r="B8" t="s">
        <v>51</v>
      </c>
    </row>
    <row r="9" spans="1:3">
      <c r="A9" t="s">
        <v>52</v>
      </c>
      <c r="B9" t="s">
        <v>53</v>
      </c>
    </row>
    <row r="10" spans="1:3">
      <c r="A10" t="s">
        <v>54</v>
      </c>
      <c r="B10" t="s">
        <v>55</v>
      </c>
    </row>
    <row r="11" spans="1:3">
      <c r="A11" t="s">
        <v>56</v>
      </c>
      <c r="B11" t="s">
        <v>57</v>
      </c>
    </row>
    <row r="12" spans="1:3">
      <c r="A12" t="s">
        <v>58</v>
      </c>
      <c r="B12" t="s">
        <v>59</v>
      </c>
    </row>
    <row r="13" spans="1:3">
      <c r="A13" t="s">
        <v>60</v>
      </c>
      <c r="B13" t="s">
        <v>61</v>
      </c>
    </row>
    <row r="14" spans="1:3">
      <c r="A14" t="s">
        <v>94</v>
      </c>
      <c r="B14" t="s">
        <v>61</v>
      </c>
    </row>
    <row r="15" spans="1:3">
      <c r="A15" t="s">
        <v>62</v>
      </c>
      <c r="B15" t="s">
        <v>63</v>
      </c>
    </row>
    <row r="16" spans="1:3">
      <c r="A16" t="s">
        <v>64</v>
      </c>
      <c r="B16" t="s">
        <v>65</v>
      </c>
    </row>
    <row r="17" spans="1:3">
      <c r="A17" t="s">
        <v>66</v>
      </c>
      <c r="B17" t="s">
        <v>67</v>
      </c>
    </row>
    <row r="18" spans="1:3">
      <c r="A18" t="s">
        <v>68</v>
      </c>
      <c r="B18" t="s">
        <v>130</v>
      </c>
    </row>
    <row r="19" spans="1:3">
      <c r="A19" t="s">
        <v>69</v>
      </c>
      <c r="B19" t="s">
        <v>129</v>
      </c>
    </row>
    <row r="20" spans="1:3">
      <c r="A20" t="s">
        <v>70</v>
      </c>
      <c r="B20" t="s">
        <v>96</v>
      </c>
    </row>
    <row r="21" spans="1:3">
      <c r="A21" t="s">
        <v>127</v>
      </c>
      <c r="B21" t="s">
        <v>128</v>
      </c>
    </row>
    <row r="22" spans="1:3">
      <c r="A22" t="s">
        <v>1</v>
      </c>
      <c r="B22" t="s">
        <v>1</v>
      </c>
    </row>
    <row r="23" spans="1:3">
      <c r="A23" t="s">
        <v>71</v>
      </c>
      <c r="B23" t="s">
        <v>72</v>
      </c>
      <c r="C23" t="s">
        <v>73</v>
      </c>
    </row>
    <row r="24" spans="1:3">
      <c r="A24" t="s">
        <v>74</v>
      </c>
      <c r="B24" t="s">
        <v>75</v>
      </c>
      <c r="C24" t="s">
        <v>73</v>
      </c>
    </row>
    <row r="25" spans="1:3">
      <c r="A25" t="s">
        <v>76</v>
      </c>
      <c r="B25" t="s">
        <v>77</v>
      </c>
      <c r="C25" t="s">
        <v>73</v>
      </c>
    </row>
    <row r="26" spans="1:3">
      <c r="A26" t="s">
        <v>78</v>
      </c>
      <c r="B26" t="s">
        <v>79</v>
      </c>
      <c r="C26" t="s">
        <v>73</v>
      </c>
    </row>
    <row r="27" spans="1:3">
      <c r="A27" t="s">
        <v>80</v>
      </c>
      <c r="B27" t="s">
        <v>95</v>
      </c>
      <c r="C27" t="s">
        <v>73</v>
      </c>
    </row>
    <row r="28" spans="1:3">
      <c r="A28" t="s">
        <v>81</v>
      </c>
      <c r="B28" t="s">
        <v>82</v>
      </c>
      <c r="C28" t="s">
        <v>73</v>
      </c>
    </row>
    <row r="29" spans="1:3">
      <c r="A29" t="s">
        <v>83</v>
      </c>
      <c r="B29" t="s">
        <v>83</v>
      </c>
      <c r="C29" t="s">
        <v>73</v>
      </c>
    </row>
    <row r="30" spans="1:3">
      <c r="A30" t="s">
        <v>84</v>
      </c>
      <c r="B30" t="s">
        <v>85</v>
      </c>
      <c r="C30" t="s">
        <v>73</v>
      </c>
    </row>
    <row r="31" spans="1:3">
      <c r="A31" t="s">
        <v>86</v>
      </c>
      <c r="B31" t="s">
        <v>87</v>
      </c>
      <c r="C31" t="s">
        <v>73</v>
      </c>
    </row>
    <row r="32" spans="1:3">
      <c r="A32" t="s">
        <v>88</v>
      </c>
      <c r="B32" t="s">
        <v>89</v>
      </c>
      <c r="C32" t="s">
        <v>73</v>
      </c>
    </row>
    <row r="33" spans="1:3">
      <c r="B33" t="s">
        <v>90</v>
      </c>
      <c r="C33" t="s">
        <v>73</v>
      </c>
    </row>
    <row r="34" spans="1:3">
      <c r="B34" t="s">
        <v>91</v>
      </c>
      <c r="C34" t="s">
        <v>73</v>
      </c>
    </row>
    <row r="35" spans="1:3">
      <c r="A35" t="s">
        <v>92</v>
      </c>
      <c r="B35" t="s">
        <v>93</v>
      </c>
      <c r="C35" t="s">
        <v>73</v>
      </c>
    </row>
    <row r="36" spans="1:3">
      <c r="B36" t="s">
        <v>2212</v>
      </c>
      <c r="C36" t="s">
        <v>2228</v>
      </c>
    </row>
    <row r="37" spans="1:3">
      <c r="B37" t="s">
        <v>2213</v>
      </c>
      <c r="C37" t="s">
        <v>2228</v>
      </c>
    </row>
    <row r="38" spans="1:3">
      <c r="B38" t="s">
        <v>1406</v>
      </c>
      <c r="C38" t="s">
        <v>2228</v>
      </c>
    </row>
    <row r="39" spans="1:3">
      <c r="B39" t="s">
        <v>2214</v>
      </c>
      <c r="C39" t="s">
        <v>2228</v>
      </c>
    </row>
    <row r="40" spans="1:3">
      <c r="B40" t="s">
        <v>2215</v>
      </c>
      <c r="C40" t="s">
        <v>2228</v>
      </c>
    </row>
    <row r="41" spans="1:3">
      <c r="B41" t="s">
        <v>2216</v>
      </c>
      <c r="C41" t="s">
        <v>2228</v>
      </c>
    </row>
    <row r="42" spans="1:3">
      <c r="B42" t="s">
        <v>2217</v>
      </c>
      <c r="C42" t="s">
        <v>2228</v>
      </c>
    </row>
    <row r="43" spans="1:3">
      <c r="B43" t="s">
        <v>2218</v>
      </c>
      <c r="C43" t="s">
        <v>2228</v>
      </c>
    </row>
    <row r="44" spans="1:3">
      <c r="B44" t="s">
        <v>1411</v>
      </c>
      <c r="C44" t="s">
        <v>2228</v>
      </c>
    </row>
    <row r="45" spans="1:3">
      <c r="B45" t="s">
        <v>1412</v>
      </c>
      <c r="C45" t="s">
        <v>2228</v>
      </c>
    </row>
    <row r="46" spans="1:3">
      <c r="B46" t="s">
        <v>2219</v>
      </c>
      <c r="C46" t="s">
        <v>2228</v>
      </c>
    </row>
    <row r="47" spans="1:3">
      <c r="B47" t="s">
        <v>1415</v>
      </c>
      <c r="C47" t="s">
        <v>2228</v>
      </c>
    </row>
    <row r="48" spans="1:3">
      <c r="B48" t="s">
        <v>1416</v>
      </c>
      <c r="C48" t="s">
        <v>2228</v>
      </c>
    </row>
    <row r="49" spans="2:3">
      <c r="B49" t="s">
        <v>2220</v>
      </c>
      <c r="C49" t="s">
        <v>2228</v>
      </c>
    </row>
    <row r="50" spans="2:3">
      <c r="B50" t="s">
        <v>2221</v>
      </c>
      <c r="C50" t="s">
        <v>2228</v>
      </c>
    </row>
    <row r="51" spans="2:3">
      <c r="B51" t="s">
        <v>2222</v>
      </c>
      <c r="C51" t="s">
        <v>2228</v>
      </c>
    </row>
    <row r="52" spans="2:3">
      <c r="B52" t="s">
        <v>1413</v>
      </c>
      <c r="C52" t="s">
        <v>2228</v>
      </c>
    </row>
    <row r="53" spans="2:3">
      <c r="B53" t="s">
        <v>1414</v>
      </c>
      <c r="C53" t="s">
        <v>2228</v>
      </c>
    </row>
    <row r="54" spans="2:3">
      <c r="B54" t="s">
        <v>2223</v>
      </c>
      <c r="C54" t="s">
        <v>2228</v>
      </c>
    </row>
    <row r="55" spans="2:3">
      <c r="B55" t="s">
        <v>2224</v>
      </c>
      <c r="C55" t="s">
        <v>2228</v>
      </c>
    </row>
    <row r="56" spans="2:3">
      <c r="B56" t="s">
        <v>2225</v>
      </c>
      <c r="C56" t="s">
        <v>2228</v>
      </c>
    </row>
    <row r="57" spans="2:3">
      <c r="B57" t="s">
        <v>2226</v>
      </c>
      <c r="C57" t="s">
        <v>2228</v>
      </c>
    </row>
    <row r="58" spans="2:3">
      <c r="B58" t="s">
        <v>2227</v>
      </c>
      <c r="C58" t="s">
        <v>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E6F5-75FC-4CD1-9FDC-6EAD46A77A37}">
  <dimension ref="A1:E243"/>
  <sheetViews>
    <sheetView workbookViewId="0">
      <selection activeCell="G7" sqref="G7"/>
    </sheetView>
  </sheetViews>
  <sheetFormatPr defaultRowHeight="15"/>
  <cols>
    <col min="1" max="1" width="52.85546875" customWidth="1"/>
    <col min="2" max="2" width="30.7109375" style="311" bestFit="1" customWidth="1"/>
    <col min="3" max="3" width="10.5703125" bestFit="1" customWidth="1"/>
    <col min="4" max="4" width="6.5703125" bestFit="1" customWidth="1"/>
    <col min="5" max="5" width="25.28515625" bestFit="1" customWidth="1"/>
  </cols>
  <sheetData>
    <row r="1" spans="1:5">
      <c r="A1" t="s">
        <v>2209</v>
      </c>
      <c r="B1" s="311" t="s">
        <v>1403</v>
      </c>
      <c r="C1" t="s">
        <v>2210</v>
      </c>
      <c r="D1" t="s">
        <v>2211</v>
      </c>
      <c r="E1" t="s">
        <v>2260</v>
      </c>
    </row>
    <row r="2" spans="1:5">
      <c r="A2" t="s">
        <v>1789</v>
      </c>
      <c r="B2" s="311" t="s">
        <v>1790</v>
      </c>
      <c r="C2" t="s">
        <v>1791</v>
      </c>
      <c r="D2" t="s">
        <v>1792</v>
      </c>
      <c r="E2" t="s">
        <v>1419</v>
      </c>
    </row>
    <row r="3" spans="1:5">
      <c r="A3" t="s">
        <v>1793</v>
      </c>
      <c r="B3" s="311" t="s">
        <v>1794</v>
      </c>
      <c r="C3" t="s">
        <v>1795</v>
      </c>
      <c r="D3" t="s">
        <v>1796</v>
      </c>
      <c r="E3" t="s">
        <v>1421</v>
      </c>
    </row>
    <row r="4" spans="1:5">
      <c r="A4" t="s">
        <v>1797</v>
      </c>
      <c r="B4" s="311" t="s">
        <v>1798</v>
      </c>
      <c r="C4" t="s">
        <v>1799</v>
      </c>
      <c r="D4" t="s">
        <v>1800</v>
      </c>
      <c r="E4" t="s">
        <v>1432</v>
      </c>
    </row>
    <row r="5" spans="1:5">
      <c r="A5" t="s">
        <v>1801</v>
      </c>
      <c r="B5" s="311">
        <v>102</v>
      </c>
      <c r="C5" t="s">
        <v>1799</v>
      </c>
      <c r="D5" t="s">
        <v>1800</v>
      </c>
      <c r="E5" t="s">
        <v>1802</v>
      </c>
    </row>
    <row r="6" spans="1:5">
      <c r="A6" t="s">
        <v>1801</v>
      </c>
      <c r="B6" s="311">
        <v>150</v>
      </c>
      <c r="C6" t="s">
        <v>1799</v>
      </c>
      <c r="D6" t="s">
        <v>1800</v>
      </c>
      <c r="E6" t="s">
        <v>1802</v>
      </c>
    </row>
    <row r="7" spans="1:5">
      <c r="A7" t="s">
        <v>1803</v>
      </c>
      <c r="B7" s="311" t="s">
        <v>1804</v>
      </c>
      <c r="C7" t="s">
        <v>1791</v>
      </c>
      <c r="D7" t="s">
        <v>1805</v>
      </c>
      <c r="E7" t="s">
        <v>1806</v>
      </c>
    </row>
    <row r="8" spans="1:5">
      <c r="A8" t="s">
        <v>1807</v>
      </c>
      <c r="B8" s="311" t="s">
        <v>1808</v>
      </c>
      <c r="C8" t="s">
        <v>1799</v>
      </c>
      <c r="D8" t="s">
        <v>1800</v>
      </c>
      <c r="E8" t="s">
        <v>1455</v>
      </c>
    </row>
    <row r="9" spans="1:5">
      <c r="A9" t="s">
        <v>1809</v>
      </c>
      <c r="B9" s="311" t="s">
        <v>1810</v>
      </c>
      <c r="C9" t="s">
        <v>1811</v>
      </c>
      <c r="D9" t="s">
        <v>1805</v>
      </c>
      <c r="E9" t="s">
        <v>1462</v>
      </c>
    </row>
    <row r="10" spans="1:5">
      <c r="A10" t="s">
        <v>1812</v>
      </c>
      <c r="B10" s="311" t="s">
        <v>1813</v>
      </c>
      <c r="C10" t="s">
        <v>1811</v>
      </c>
      <c r="D10" t="s">
        <v>1805</v>
      </c>
      <c r="E10" t="s">
        <v>1470</v>
      </c>
    </row>
    <row r="11" spans="1:5">
      <c r="A11" t="s">
        <v>1814</v>
      </c>
      <c r="B11" s="311" t="s">
        <v>1815</v>
      </c>
      <c r="C11" t="s">
        <v>1811</v>
      </c>
      <c r="D11" t="s">
        <v>1800</v>
      </c>
      <c r="E11" t="s">
        <v>1816</v>
      </c>
    </row>
    <row r="12" spans="1:5">
      <c r="A12" t="s">
        <v>1817</v>
      </c>
      <c r="B12" s="311" t="s">
        <v>1818</v>
      </c>
      <c r="C12" t="s">
        <v>1791</v>
      </c>
      <c r="D12" t="s">
        <v>1805</v>
      </c>
      <c r="E12" t="s">
        <v>1819</v>
      </c>
    </row>
    <row r="13" spans="1:5">
      <c r="A13" t="s">
        <v>1820</v>
      </c>
      <c r="B13" s="311" t="s">
        <v>1821</v>
      </c>
      <c r="C13" t="s">
        <v>1799</v>
      </c>
      <c r="D13" t="s">
        <v>1800</v>
      </c>
      <c r="E13" t="s">
        <v>1822</v>
      </c>
    </row>
    <row r="14" spans="1:5">
      <c r="A14" t="s">
        <v>1823</v>
      </c>
      <c r="B14" s="311" t="s">
        <v>1824</v>
      </c>
      <c r="C14" t="s">
        <v>1825</v>
      </c>
      <c r="D14" t="s">
        <v>1800</v>
      </c>
      <c r="E14" t="s">
        <v>1826</v>
      </c>
    </row>
    <row r="15" spans="1:5">
      <c r="A15" t="s">
        <v>1827</v>
      </c>
      <c r="B15" s="311" t="s">
        <v>1828</v>
      </c>
      <c r="C15" t="s">
        <v>1825</v>
      </c>
      <c r="D15" t="s">
        <v>1805</v>
      </c>
      <c r="E15" t="s">
        <v>1829</v>
      </c>
    </row>
    <row r="16" spans="1:5">
      <c r="A16" t="s">
        <v>1830</v>
      </c>
      <c r="B16" s="311" t="s">
        <v>1831</v>
      </c>
      <c r="C16" t="s">
        <v>1825</v>
      </c>
      <c r="D16" t="s">
        <v>1805</v>
      </c>
      <c r="E16" t="s">
        <v>1508</v>
      </c>
    </row>
    <row r="17" spans="1:5">
      <c r="A17" t="s">
        <v>1832</v>
      </c>
      <c r="B17" s="311" t="s">
        <v>1833</v>
      </c>
      <c r="C17" t="s">
        <v>1825</v>
      </c>
      <c r="D17" t="s">
        <v>1805</v>
      </c>
      <c r="E17" t="s">
        <v>1424</v>
      </c>
    </row>
    <row r="18" spans="1:5">
      <c r="A18" t="s">
        <v>1834</v>
      </c>
      <c r="B18" s="311" t="s">
        <v>1835</v>
      </c>
      <c r="C18" t="s">
        <v>1799</v>
      </c>
      <c r="D18" t="s">
        <v>1836</v>
      </c>
      <c r="E18" t="s">
        <v>1523</v>
      </c>
    </row>
    <row r="19" spans="1:5">
      <c r="A19" t="s">
        <v>1837</v>
      </c>
      <c r="B19" s="311" t="s">
        <v>1838</v>
      </c>
      <c r="C19" t="s">
        <v>1795</v>
      </c>
      <c r="D19" t="s">
        <v>1800</v>
      </c>
      <c r="E19" t="s">
        <v>1839</v>
      </c>
    </row>
    <row r="20" spans="1:5">
      <c r="A20" t="s">
        <v>1840</v>
      </c>
      <c r="B20" s="311" t="s">
        <v>1841</v>
      </c>
      <c r="C20" t="s">
        <v>1825</v>
      </c>
      <c r="D20" t="s">
        <v>1805</v>
      </c>
      <c r="E20" t="s">
        <v>1842</v>
      </c>
    </row>
    <row r="21" spans="1:5">
      <c r="A21" t="s">
        <v>1843</v>
      </c>
      <c r="B21" s="311" t="s">
        <v>1844</v>
      </c>
      <c r="C21" t="s">
        <v>1791</v>
      </c>
      <c r="D21" t="s">
        <v>1800</v>
      </c>
      <c r="E21" t="s">
        <v>1845</v>
      </c>
    </row>
    <row r="22" spans="1:5">
      <c r="A22" t="s">
        <v>1846</v>
      </c>
      <c r="B22" s="311" t="s">
        <v>1847</v>
      </c>
      <c r="C22" t="s">
        <v>1825</v>
      </c>
      <c r="D22" t="s">
        <v>1805</v>
      </c>
      <c r="E22" t="s">
        <v>1848</v>
      </c>
    </row>
    <row r="23" spans="1:5">
      <c r="A23" t="s">
        <v>1849</v>
      </c>
      <c r="B23" s="311" t="s">
        <v>1850</v>
      </c>
      <c r="C23" t="s">
        <v>1825</v>
      </c>
      <c r="D23" t="s">
        <v>1800</v>
      </c>
      <c r="E23" t="s">
        <v>1851</v>
      </c>
    </row>
    <row r="24" spans="1:5">
      <c r="A24" t="s">
        <v>1852</v>
      </c>
      <c r="B24" s="311">
        <v>108</v>
      </c>
      <c r="C24" t="s">
        <v>1853</v>
      </c>
      <c r="D24" t="s">
        <v>1800</v>
      </c>
      <c r="E24" t="s">
        <v>1854</v>
      </c>
    </row>
    <row r="25" spans="1:5">
      <c r="A25" t="s">
        <v>1852</v>
      </c>
      <c r="B25" s="311">
        <v>143</v>
      </c>
      <c r="C25" t="s">
        <v>1853</v>
      </c>
      <c r="D25" t="s">
        <v>1800</v>
      </c>
      <c r="E25" t="s">
        <v>1854</v>
      </c>
    </row>
    <row r="26" spans="1:5">
      <c r="A26" t="s">
        <v>1852</v>
      </c>
      <c r="B26" s="311">
        <v>144</v>
      </c>
      <c r="C26" t="s">
        <v>1853</v>
      </c>
      <c r="D26" t="s">
        <v>1800</v>
      </c>
      <c r="E26" t="s">
        <v>1854</v>
      </c>
    </row>
    <row r="27" spans="1:5">
      <c r="A27" t="s">
        <v>1855</v>
      </c>
      <c r="B27" s="311" t="s">
        <v>1856</v>
      </c>
      <c r="C27" t="s">
        <v>1811</v>
      </c>
      <c r="D27" t="s">
        <v>1792</v>
      </c>
      <c r="E27" t="s">
        <v>1448</v>
      </c>
    </row>
    <row r="28" spans="1:5">
      <c r="A28" t="s">
        <v>1857</v>
      </c>
      <c r="B28" s="311" t="s">
        <v>1858</v>
      </c>
      <c r="C28" t="s">
        <v>1825</v>
      </c>
      <c r="D28" t="s">
        <v>1859</v>
      </c>
      <c r="E28" t="s">
        <v>1426</v>
      </c>
    </row>
    <row r="29" spans="1:5">
      <c r="A29" t="s">
        <v>1860</v>
      </c>
      <c r="B29" s="311" t="s">
        <v>1861</v>
      </c>
      <c r="C29" t="s">
        <v>1791</v>
      </c>
      <c r="D29" t="s">
        <v>1800</v>
      </c>
      <c r="E29" t="s">
        <v>1862</v>
      </c>
    </row>
    <row r="30" spans="1:5">
      <c r="A30" t="s">
        <v>1863</v>
      </c>
      <c r="B30" s="311" t="s">
        <v>1864</v>
      </c>
      <c r="C30" t="s">
        <v>1799</v>
      </c>
      <c r="D30" t="s">
        <v>1836</v>
      </c>
      <c r="E30" t="s">
        <v>1865</v>
      </c>
    </row>
    <row r="31" spans="1:5">
      <c r="A31" t="s">
        <v>1866</v>
      </c>
      <c r="B31" s="311" t="s">
        <v>1867</v>
      </c>
      <c r="C31" t="s">
        <v>1853</v>
      </c>
      <c r="D31" t="s">
        <v>1805</v>
      </c>
      <c r="E31" t="s">
        <v>1868</v>
      </c>
    </row>
    <row r="32" spans="1:5">
      <c r="A32" t="s">
        <v>1869</v>
      </c>
      <c r="B32" s="311" t="s">
        <v>1870</v>
      </c>
      <c r="C32" t="s">
        <v>1791</v>
      </c>
      <c r="D32" t="s">
        <v>1859</v>
      </c>
      <c r="E32" t="s">
        <v>1578</v>
      </c>
    </row>
    <row r="33" spans="1:5">
      <c r="A33" t="s">
        <v>1871</v>
      </c>
      <c r="B33" s="311" t="s">
        <v>1872</v>
      </c>
      <c r="C33" t="s">
        <v>1811</v>
      </c>
      <c r="D33" t="s">
        <v>1836</v>
      </c>
      <c r="E33" t="s">
        <v>1873</v>
      </c>
    </row>
    <row r="34" spans="1:5">
      <c r="A34" t="s">
        <v>1874</v>
      </c>
      <c r="B34" s="311" t="s">
        <v>1875</v>
      </c>
      <c r="C34" t="s">
        <v>1791</v>
      </c>
      <c r="D34" t="s">
        <v>1836</v>
      </c>
      <c r="E34" t="s">
        <v>1876</v>
      </c>
    </row>
    <row r="35" spans="1:5">
      <c r="A35" t="s">
        <v>1877</v>
      </c>
      <c r="B35" s="311" t="s">
        <v>1878</v>
      </c>
      <c r="C35" t="s">
        <v>1825</v>
      </c>
      <c r="D35" t="s">
        <v>1805</v>
      </c>
      <c r="E35" t="s">
        <v>1879</v>
      </c>
    </row>
    <row r="36" spans="1:5">
      <c r="A36" t="s">
        <v>1880</v>
      </c>
      <c r="B36" s="311" t="s">
        <v>1881</v>
      </c>
      <c r="C36" t="s">
        <v>1882</v>
      </c>
      <c r="D36" t="s">
        <v>1805</v>
      </c>
      <c r="E36" t="s">
        <v>1883</v>
      </c>
    </row>
    <row r="37" spans="1:5">
      <c r="A37" t="s">
        <v>1884</v>
      </c>
      <c r="B37" s="311">
        <v>222</v>
      </c>
      <c r="C37" t="s">
        <v>1825</v>
      </c>
      <c r="D37" t="s">
        <v>1836</v>
      </c>
      <c r="E37" t="s">
        <v>1477</v>
      </c>
    </row>
    <row r="38" spans="1:5">
      <c r="A38" t="s">
        <v>1884</v>
      </c>
      <c r="B38" s="311">
        <v>265</v>
      </c>
      <c r="C38" t="s">
        <v>1825</v>
      </c>
      <c r="D38" t="s">
        <v>1836</v>
      </c>
      <c r="E38" t="s">
        <v>1477</v>
      </c>
    </row>
    <row r="39" spans="1:5">
      <c r="A39" t="s">
        <v>1884</v>
      </c>
      <c r="B39" s="311">
        <v>271</v>
      </c>
      <c r="C39" t="s">
        <v>1825</v>
      </c>
      <c r="D39" t="s">
        <v>1836</v>
      </c>
      <c r="E39" t="s">
        <v>1477</v>
      </c>
    </row>
    <row r="40" spans="1:5">
      <c r="A40" t="s">
        <v>1885</v>
      </c>
      <c r="B40" s="311" t="s">
        <v>1886</v>
      </c>
      <c r="C40" t="s">
        <v>1799</v>
      </c>
      <c r="D40" t="s">
        <v>1836</v>
      </c>
      <c r="E40" t="s">
        <v>1887</v>
      </c>
    </row>
    <row r="41" spans="1:5">
      <c r="A41" t="s">
        <v>1888</v>
      </c>
      <c r="B41" s="311" t="s">
        <v>1889</v>
      </c>
      <c r="C41" t="s">
        <v>1811</v>
      </c>
      <c r="D41" t="s">
        <v>1800</v>
      </c>
      <c r="E41" t="s">
        <v>1890</v>
      </c>
    </row>
    <row r="42" spans="1:5">
      <c r="A42" t="s">
        <v>1891</v>
      </c>
      <c r="B42" s="311" t="s">
        <v>1892</v>
      </c>
      <c r="C42" t="s">
        <v>1882</v>
      </c>
      <c r="D42" t="s">
        <v>1800</v>
      </c>
      <c r="E42" t="s">
        <v>1893</v>
      </c>
    </row>
    <row r="43" spans="1:5">
      <c r="A43" t="s">
        <v>1894</v>
      </c>
      <c r="B43" s="311" t="s">
        <v>1895</v>
      </c>
      <c r="C43" t="s">
        <v>1896</v>
      </c>
      <c r="D43" t="s">
        <v>1859</v>
      </c>
      <c r="E43" t="s">
        <v>1581</v>
      </c>
    </row>
    <row r="44" spans="1:5">
      <c r="A44" t="s">
        <v>1897</v>
      </c>
      <c r="B44" s="311" t="s">
        <v>1898</v>
      </c>
      <c r="C44" t="s">
        <v>1853</v>
      </c>
      <c r="D44" t="s">
        <v>1800</v>
      </c>
      <c r="E44" t="s">
        <v>1899</v>
      </c>
    </row>
    <row r="45" spans="1:5">
      <c r="A45" t="s">
        <v>1900</v>
      </c>
      <c r="B45" s="311" t="s">
        <v>1901</v>
      </c>
      <c r="C45" t="s">
        <v>1811</v>
      </c>
      <c r="D45" t="s">
        <v>1792</v>
      </c>
      <c r="E45" t="s">
        <v>1502</v>
      </c>
    </row>
    <row r="46" spans="1:5">
      <c r="A46" t="s">
        <v>1902</v>
      </c>
      <c r="B46" s="311" t="s">
        <v>1903</v>
      </c>
      <c r="C46" t="s">
        <v>1795</v>
      </c>
      <c r="D46" t="s">
        <v>1805</v>
      </c>
      <c r="E46" t="s">
        <v>1433</v>
      </c>
    </row>
    <row r="47" spans="1:5">
      <c r="A47" t="s">
        <v>1904</v>
      </c>
      <c r="B47" s="311" t="s">
        <v>1905</v>
      </c>
      <c r="C47" t="s">
        <v>1825</v>
      </c>
      <c r="D47" t="s">
        <v>1800</v>
      </c>
      <c r="E47" t="s">
        <v>1719</v>
      </c>
    </row>
    <row r="48" spans="1:5">
      <c r="A48" t="s">
        <v>1906</v>
      </c>
      <c r="B48" s="311" t="s">
        <v>1907</v>
      </c>
      <c r="C48" t="s">
        <v>1795</v>
      </c>
      <c r="D48" t="s">
        <v>1800</v>
      </c>
      <c r="E48" t="s">
        <v>1720</v>
      </c>
    </row>
    <row r="49" spans="1:5">
      <c r="A49" t="s">
        <v>1908</v>
      </c>
      <c r="B49" s="311">
        <v>465</v>
      </c>
      <c r="C49" t="s">
        <v>1791</v>
      </c>
      <c r="D49" t="s">
        <v>1800</v>
      </c>
      <c r="E49" t="s">
        <v>1724</v>
      </c>
    </row>
    <row r="50" spans="1:5">
      <c r="A50" t="s">
        <v>1908</v>
      </c>
      <c r="B50" s="311">
        <v>452</v>
      </c>
      <c r="C50" t="s">
        <v>1791</v>
      </c>
      <c r="D50" t="s">
        <v>1800</v>
      </c>
      <c r="E50" t="s">
        <v>1724</v>
      </c>
    </row>
    <row r="51" spans="1:5">
      <c r="A51" t="s">
        <v>1909</v>
      </c>
      <c r="B51" s="311" t="s">
        <v>1910</v>
      </c>
      <c r="C51" t="s">
        <v>1853</v>
      </c>
      <c r="D51" t="s">
        <v>1805</v>
      </c>
      <c r="E51" t="s">
        <v>1726</v>
      </c>
    </row>
    <row r="52" spans="1:5">
      <c r="A52" t="s">
        <v>1911</v>
      </c>
      <c r="B52" s="311" t="s">
        <v>1912</v>
      </c>
      <c r="C52" t="s">
        <v>1795</v>
      </c>
      <c r="D52" t="s">
        <v>1805</v>
      </c>
      <c r="E52" t="s">
        <v>1913</v>
      </c>
    </row>
    <row r="53" spans="1:5">
      <c r="A53" t="s">
        <v>1914</v>
      </c>
      <c r="B53" s="311">
        <v>451</v>
      </c>
      <c r="C53" t="s">
        <v>1825</v>
      </c>
      <c r="D53" t="s">
        <v>1800</v>
      </c>
      <c r="E53" t="s">
        <v>1915</v>
      </c>
    </row>
    <row r="54" spans="1:5">
      <c r="A54" t="s">
        <v>1914</v>
      </c>
      <c r="B54" s="311">
        <v>461</v>
      </c>
      <c r="C54" t="s">
        <v>1825</v>
      </c>
      <c r="D54" t="s">
        <v>1800</v>
      </c>
      <c r="E54" t="s">
        <v>1915</v>
      </c>
    </row>
    <row r="55" spans="1:5">
      <c r="A55" t="s">
        <v>1914</v>
      </c>
      <c r="B55" s="311">
        <v>462</v>
      </c>
      <c r="C55" t="s">
        <v>1825</v>
      </c>
      <c r="D55" t="s">
        <v>1800</v>
      </c>
      <c r="E55" t="s">
        <v>1915</v>
      </c>
    </row>
    <row r="56" spans="1:5">
      <c r="A56" t="s">
        <v>1914</v>
      </c>
      <c r="B56" s="311">
        <v>463</v>
      </c>
      <c r="C56" t="s">
        <v>1825</v>
      </c>
      <c r="D56" t="s">
        <v>1800</v>
      </c>
      <c r="E56" t="s">
        <v>1915</v>
      </c>
    </row>
    <row r="57" spans="1:5">
      <c r="A57" t="s">
        <v>1916</v>
      </c>
      <c r="B57" s="311" t="s">
        <v>1917</v>
      </c>
      <c r="C57" t="s">
        <v>1825</v>
      </c>
      <c r="D57" t="s">
        <v>1800</v>
      </c>
      <c r="E57" t="s">
        <v>1918</v>
      </c>
    </row>
    <row r="58" spans="1:5">
      <c r="A58" t="s">
        <v>1919</v>
      </c>
      <c r="B58" s="311" t="s">
        <v>1920</v>
      </c>
      <c r="C58" t="s">
        <v>1795</v>
      </c>
      <c r="D58" t="s">
        <v>1836</v>
      </c>
      <c r="E58" t="s">
        <v>1921</v>
      </c>
    </row>
    <row r="59" spans="1:5">
      <c r="A59" t="s">
        <v>1922</v>
      </c>
      <c r="B59" s="311">
        <v>404</v>
      </c>
      <c r="C59" t="s">
        <v>1811</v>
      </c>
      <c r="D59" t="s">
        <v>1836</v>
      </c>
      <c r="E59" t="s">
        <v>1512</v>
      </c>
    </row>
    <row r="60" spans="1:5">
      <c r="A60" t="s">
        <v>1922</v>
      </c>
      <c r="B60" s="311">
        <v>406</v>
      </c>
      <c r="C60" t="s">
        <v>1811</v>
      </c>
      <c r="D60" t="s">
        <v>1836</v>
      </c>
      <c r="E60" t="s">
        <v>1512</v>
      </c>
    </row>
    <row r="61" spans="1:5">
      <c r="A61" t="s">
        <v>1923</v>
      </c>
      <c r="B61" s="311" t="s">
        <v>1924</v>
      </c>
      <c r="C61" t="s">
        <v>1811</v>
      </c>
      <c r="D61" t="s">
        <v>1925</v>
      </c>
      <c r="E61" t="s">
        <v>1439</v>
      </c>
    </row>
    <row r="62" spans="1:5">
      <c r="A62" t="s">
        <v>1926</v>
      </c>
      <c r="B62" s="311" t="s">
        <v>1927</v>
      </c>
      <c r="C62" t="s">
        <v>1795</v>
      </c>
      <c r="D62" t="s">
        <v>1805</v>
      </c>
      <c r="E62" t="s">
        <v>1434</v>
      </c>
    </row>
    <row r="63" spans="1:5">
      <c r="A63" t="s">
        <v>1928</v>
      </c>
      <c r="B63" s="311" t="s">
        <v>1929</v>
      </c>
      <c r="C63" t="s">
        <v>1853</v>
      </c>
      <c r="D63" t="s">
        <v>1800</v>
      </c>
      <c r="E63" t="s">
        <v>1734</v>
      </c>
    </row>
    <row r="64" spans="1:5">
      <c r="A64" t="s">
        <v>1930</v>
      </c>
      <c r="B64" s="311" t="s">
        <v>1931</v>
      </c>
      <c r="C64" t="s">
        <v>1853</v>
      </c>
      <c r="D64" t="s">
        <v>1800</v>
      </c>
      <c r="E64" t="s">
        <v>1607</v>
      </c>
    </row>
    <row r="65" spans="1:5">
      <c r="A65" t="s">
        <v>1932</v>
      </c>
      <c r="B65" s="311" t="s">
        <v>1933</v>
      </c>
      <c r="C65" t="s">
        <v>1795</v>
      </c>
      <c r="D65" t="s">
        <v>1800</v>
      </c>
      <c r="E65" t="s">
        <v>1934</v>
      </c>
    </row>
    <row r="66" spans="1:5">
      <c r="A66" t="s">
        <v>1935</v>
      </c>
      <c r="B66" s="311" t="s">
        <v>1936</v>
      </c>
      <c r="C66" t="s">
        <v>1853</v>
      </c>
      <c r="D66" t="s">
        <v>1800</v>
      </c>
      <c r="E66" t="s">
        <v>1937</v>
      </c>
    </row>
    <row r="67" spans="1:5">
      <c r="A67" t="s">
        <v>1938</v>
      </c>
      <c r="B67" s="311">
        <v>554</v>
      </c>
      <c r="C67" t="s">
        <v>1825</v>
      </c>
      <c r="D67" t="s">
        <v>1805</v>
      </c>
      <c r="E67" t="s">
        <v>1939</v>
      </c>
    </row>
    <row r="68" spans="1:5">
      <c r="A68" t="s">
        <v>1938</v>
      </c>
      <c r="B68" s="311">
        <v>560</v>
      </c>
      <c r="C68" t="s">
        <v>1825</v>
      </c>
      <c r="D68" t="s">
        <v>1805</v>
      </c>
      <c r="E68" t="s">
        <v>1939</v>
      </c>
    </row>
    <row r="69" spans="1:5">
      <c r="A69" t="s">
        <v>1938</v>
      </c>
      <c r="B69" s="311">
        <v>563</v>
      </c>
      <c r="C69" t="s">
        <v>1825</v>
      </c>
      <c r="D69" t="s">
        <v>1805</v>
      </c>
      <c r="E69" t="s">
        <v>1939</v>
      </c>
    </row>
    <row r="70" spans="1:5">
      <c r="A70" t="s">
        <v>1938</v>
      </c>
      <c r="B70" s="311">
        <v>564</v>
      </c>
      <c r="C70" t="s">
        <v>1825</v>
      </c>
      <c r="D70" t="s">
        <v>1805</v>
      </c>
      <c r="E70" t="s">
        <v>1939</v>
      </c>
    </row>
    <row r="71" spans="1:5">
      <c r="A71" t="s">
        <v>1938</v>
      </c>
      <c r="B71" s="311">
        <v>565</v>
      </c>
      <c r="C71" t="s">
        <v>1825</v>
      </c>
      <c r="D71" t="s">
        <v>1805</v>
      </c>
      <c r="E71" t="s">
        <v>1939</v>
      </c>
    </row>
    <row r="72" spans="1:5">
      <c r="A72" t="s">
        <v>1938</v>
      </c>
      <c r="B72" s="311">
        <v>566</v>
      </c>
      <c r="C72" t="s">
        <v>1825</v>
      </c>
      <c r="D72" t="s">
        <v>1805</v>
      </c>
      <c r="E72" t="s">
        <v>1939</v>
      </c>
    </row>
    <row r="73" spans="1:5">
      <c r="A73" t="s">
        <v>1938</v>
      </c>
      <c r="B73" s="311">
        <v>567</v>
      </c>
      <c r="C73" t="s">
        <v>1825</v>
      </c>
      <c r="D73" t="s">
        <v>1805</v>
      </c>
      <c r="E73" t="s">
        <v>1939</v>
      </c>
    </row>
    <row r="74" spans="1:5">
      <c r="A74" t="s">
        <v>1940</v>
      </c>
      <c r="B74" s="311" t="s">
        <v>1941</v>
      </c>
      <c r="C74" t="s">
        <v>1811</v>
      </c>
      <c r="D74" t="s">
        <v>1925</v>
      </c>
      <c r="E74" t="s">
        <v>1942</v>
      </c>
    </row>
    <row r="75" spans="1:5">
      <c r="A75" t="s">
        <v>1943</v>
      </c>
      <c r="B75" s="311" t="s">
        <v>1944</v>
      </c>
      <c r="C75" t="s">
        <v>1795</v>
      </c>
      <c r="D75" t="s">
        <v>1859</v>
      </c>
      <c r="E75" t="s">
        <v>1634</v>
      </c>
    </row>
    <row r="76" spans="1:5">
      <c r="A76" t="s">
        <v>1945</v>
      </c>
      <c r="B76" s="311" t="s">
        <v>1946</v>
      </c>
      <c r="C76" t="s">
        <v>1853</v>
      </c>
      <c r="D76" t="s">
        <v>1805</v>
      </c>
      <c r="E76" t="s">
        <v>1440</v>
      </c>
    </row>
    <row r="77" spans="1:5">
      <c r="A77" t="s">
        <v>1947</v>
      </c>
      <c r="B77" s="311" t="s">
        <v>1948</v>
      </c>
      <c r="C77" t="s">
        <v>1799</v>
      </c>
      <c r="D77" t="s">
        <v>1800</v>
      </c>
      <c r="E77" t="s">
        <v>1949</v>
      </c>
    </row>
    <row r="78" spans="1:5">
      <c r="A78" t="s">
        <v>1950</v>
      </c>
      <c r="B78" s="311" t="s">
        <v>1951</v>
      </c>
      <c r="C78" t="s">
        <v>1825</v>
      </c>
      <c r="D78" t="s">
        <v>1800</v>
      </c>
      <c r="E78" t="s">
        <v>1952</v>
      </c>
    </row>
    <row r="79" spans="1:5">
      <c r="A79" t="s">
        <v>1953</v>
      </c>
      <c r="B79" s="311" t="s">
        <v>1954</v>
      </c>
      <c r="C79" t="s">
        <v>1882</v>
      </c>
      <c r="D79" t="s">
        <v>1800</v>
      </c>
      <c r="E79" t="s">
        <v>1955</v>
      </c>
    </row>
    <row r="80" spans="1:5">
      <c r="A80" t="s">
        <v>1956</v>
      </c>
      <c r="B80" s="311" t="s">
        <v>1957</v>
      </c>
      <c r="C80" t="s">
        <v>1882</v>
      </c>
      <c r="D80" t="s">
        <v>1805</v>
      </c>
      <c r="E80" t="s">
        <v>1958</v>
      </c>
    </row>
    <row r="81" spans="1:5">
      <c r="A81" t="s">
        <v>1959</v>
      </c>
      <c r="B81" s="311" t="s">
        <v>1960</v>
      </c>
      <c r="C81" t="s">
        <v>1799</v>
      </c>
      <c r="D81" t="s">
        <v>1800</v>
      </c>
      <c r="E81" t="s">
        <v>1961</v>
      </c>
    </row>
    <row r="82" spans="1:5">
      <c r="A82" t="s">
        <v>1962</v>
      </c>
      <c r="B82" s="311">
        <v>602</v>
      </c>
      <c r="C82" t="s">
        <v>1795</v>
      </c>
      <c r="D82" t="s">
        <v>1805</v>
      </c>
      <c r="E82" t="s">
        <v>1963</v>
      </c>
    </row>
    <row r="83" spans="1:5">
      <c r="A83" t="s">
        <v>1962</v>
      </c>
      <c r="B83" s="311">
        <v>604</v>
      </c>
      <c r="C83" t="s">
        <v>1795</v>
      </c>
      <c r="D83" t="s">
        <v>1805</v>
      </c>
      <c r="E83" t="s">
        <v>1963</v>
      </c>
    </row>
    <row r="84" spans="1:5">
      <c r="A84" t="s">
        <v>1962</v>
      </c>
      <c r="B84" s="311">
        <v>626</v>
      </c>
      <c r="C84" t="s">
        <v>1795</v>
      </c>
      <c r="D84" t="s">
        <v>1805</v>
      </c>
      <c r="E84" t="s">
        <v>1963</v>
      </c>
    </row>
    <row r="85" spans="1:5">
      <c r="A85" t="s">
        <v>1964</v>
      </c>
      <c r="B85" s="311" t="s">
        <v>1965</v>
      </c>
      <c r="C85" t="s">
        <v>1825</v>
      </c>
      <c r="D85" t="s">
        <v>1805</v>
      </c>
      <c r="E85" t="s">
        <v>1966</v>
      </c>
    </row>
    <row r="86" spans="1:5">
      <c r="A86" t="s">
        <v>1967</v>
      </c>
      <c r="B86" s="311" t="s">
        <v>1968</v>
      </c>
      <c r="C86" t="s">
        <v>1795</v>
      </c>
      <c r="D86" t="s">
        <v>1859</v>
      </c>
      <c r="E86" t="s">
        <v>1969</v>
      </c>
    </row>
    <row r="87" spans="1:5">
      <c r="A87" t="s">
        <v>1970</v>
      </c>
      <c r="B87" s="311" t="s">
        <v>1971</v>
      </c>
      <c r="C87" t="s">
        <v>1795</v>
      </c>
      <c r="D87" t="s">
        <v>1800</v>
      </c>
      <c r="E87" t="s">
        <v>1641</v>
      </c>
    </row>
    <row r="88" spans="1:5">
      <c r="A88" t="s">
        <v>1972</v>
      </c>
      <c r="B88" s="311" t="s">
        <v>1973</v>
      </c>
      <c r="C88" t="s">
        <v>1791</v>
      </c>
      <c r="D88" t="s">
        <v>1925</v>
      </c>
      <c r="E88" t="s">
        <v>1451</v>
      </c>
    </row>
    <row r="89" spans="1:5">
      <c r="A89" t="s">
        <v>1974</v>
      </c>
      <c r="B89" s="311" t="s">
        <v>1975</v>
      </c>
      <c r="C89" t="s">
        <v>1791</v>
      </c>
      <c r="D89" t="s">
        <v>1859</v>
      </c>
      <c r="E89" t="s">
        <v>1445</v>
      </c>
    </row>
    <row r="90" spans="1:5">
      <c r="A90" t="s">
        <v>1976</v>
      </c>
      <c r="B90" s="311" t="s">
        <v>1977</v>
      </c>
      <c r="C90" t="s">
        <v>1791</v>
      </c>
      <c r="D90" t="s">
        <v>1805</v>
      </c>
      <c r="E90" t="s">
        <v>1978</v>
      </c>
    </row>
    <row r="91" spans="1:5">
      <c r="A91" t="s">
        <v>1979</v>
      </c>
      <c r="B91" s="311" t="s">
        <v>1980</v>
      </c>
      <c r="C91" t="s">
        <v>1791</v>
      </c>
      <c r="D91" t="s">
        <v>1800</v>
      </c>
      <c r="E91" t="s">
        <v>1738</v>
      </c>
    </row>
    <row r="92" spans="1:5">
      <c r="A92" t="s">
        <v>1981</v>
      </c>
      <c r="B92" s="311" t="s">
        <v>1982</v>
      </c>
      <c r="C92" t="s">
        <v>1825</v>
      </c>
      <c r="D92" t="s">
        <v>1805</v>
      </c>
      <c r="E92" t="s">
        <v>1983</v>
      </c>
    </row>
    <row r="93" spans="1:5">
      <c r="A93" t="s">
        <v>1984</v>
      </c>
      <c r="B93" s="311" t="s">
        <v>1985</v>
      </c>
      <c r="C93" t="s">
        <v>1795</v>
      </c>
      <c r="D93" t="s">
        <v>1859</v>
      </c>
      <c r="E93" t="s">
        <v>1646</v>
      </c>
    </row>
    <row r="94" spans="1:5">
      <c r="A94" t="s">
        <v>1986</v>
      </c>
      <c r="B94" s="311" t="s">
        <v>1987</v>
      </c>
      <c r="C94" t="s">
        <v>1795</v>
      </c>
      <c r="D94" t="s">
        <v>1800</v>
      </c>
      <c r="E94" t="s">
        <v>1988</v>
      </c>
    </row>
    <row r="95" spans="1:5">
      <c r="A95" t="s">
        <v>1989</v>
      </c>
      <c r="B95" s="311" t="s">
        <v>1990</v>
      </c>
      <c r="C95" t="s">
        <v>1795</v>
      </c>
      <c r="D95" t="s">
        <v>1800</v>
      </c>
      <c r="E95" t="s">
        <v>1991</v>
      </c>
    </row>
    <row r="96" spans="1:5">
      <c r="A96" t="s">
        <v>1992</v>
      </c>
      <c r="B96" s="311" t="s">
        <v>1993</v>
      </c>
      <c r="C96" t="s">
        <v>1795</v>
      </c>
      <c r="D96" t="s">
        <v>1800</v>
      </c>
      <c r="E96" t="s">
        <v>1994</v>
      </c>
    </row>
    <row r="97" spans="1:5">
      <c r="A97" t="s">
        <v>1995</v>
      </c>
      <c r="B97" s="311">
        <v>722</v>
      </c>
      <c r="C97" t="s">
        <v>1791</v>
      </c>
      <c r="D97" t="s">
        <v>1836</v>
      </c>
      <c r="E97" t="s">
        <v>1996</v>
      </c>
    </row>
    <row r="98" spans="1:5">
      <c r="A98" t="s">
        <v>1995</v>
      </c>
      <c r="B98" s="311">
        <v>755</v>
      </c>
      <c r="C98" t="s">
        <v>1791</v>
      </c>
      <c r="D98" t="s">
        <v>1836</v>
      </c>
      <c r="E98" t="s">
        <v>1996</v>
      </c>
    </row>
    <row r="99" spans="1:5">
      <c r="A99" t="s">
        <v>1997</v>
      </c>
      <c r="B99" s="311" t="s">
        <v>1461</v>
      </c>
      <c r="C99" t="s">
        <v>1791</v>
      </c>
      <c r="D99" t="s">
        <v>1805</v>
      </c>
      <c r="E99" t="s">
        <v>1998</v>
      </c>
    </row>
    <row r="100" spans="1:5">
      <c r="A100" t="s">
        <v>1999</v>
      </c>
      <c r="B100" s="311" t="s">
        <v>1458</v>
      </c>
      <c r="C100" t="s">
        <v>1791</v>
      </c>
      <c r="D100" t="s">
        <v>1800</v>
      </c>
      <c r="E100" t="s">
        <v>2000</v>
      </c>
    </row>
    <row r="101" spans="1:5">
      <c r="A101" t="s">
        <v>2001</v>
      </c>
      <c r="B101" s="311" t="s">
        <v>1452</v>
      </c>
      <c r="C101" t="s">
        <v>1799</v>
      </c>
      <c r="D101" t="s">
        <v>1800</v>
      </c>
      <c r="E101" t="s">
        <v>2002</v>
      </c>
    </row>
    <row r="102" spans="1:5">
      <c r="A102" t="s">
        <v>2003</v>
      </c>
      <c r="B102" s="311" t="s">
        <v>1659</v>
      </c>
      <c r="C102" t="s">
        <v>1795</v>
      </c>
      <c r="D102" t="s">
        <v>1836</v>
      </c>
      <c r="E102" t="s">
        <v>2004</v>
      </c>
    </row>
    <row r="103" spans="1:5">
      <c r="A103" t="s">
        <v>2005</v>
      </c>
      <c r="B103" s="311" t="s">
        <v>1657</v>
      </c>
      <c r="C103" t="s">
        <v>1791</v>
      </c>
      <c r="D103" t="s">
        <v>1836</v>
      </c>
      <c r="E103" t="s">
        <v>2006</v>
      </c>
    </row>
    <row r="104" spans="1:5">
      <c r="A104" t="s">
        <v>2007</v>
      </c>
      <c r="B104" s="311" t="s">
        <v>1605</v>
      </c>
      <c r="C104" t="s">
        <v>1825</v>
      </c>
      <c r="D104" t="s">
        <v>1800</v>
      </c>
      <c r="E104" t="s">
        <v>2008</v>
      </c>
    </row>
    <row r="105" spans="1:5">
      <c r="A105" t="s">
        <v>2009</v>
      </c>
      <c r="B105" s="311" t="s">
        <v>1469</v>
      </c>
      <c r="C105" t="s">
        <v>1795</v>
      </c>
      <c r="D105" t="s">
        <v>1805</v>
      </c>
      <c r="E105" t="s">
        <v>2010</v>
      </c>
    </row>
    <row r="106" spans="1:5">
      <c r="A106" t="s">
        <v>2011</v>
      </c>
      <c r="B106" s="311" t="s">
        <v>1466</v>
      </c>
      <c r="C106" t="s">
        <v>1853</v>
      </c>
      <c r="D106" t="s">
        <v>1800</v>
      </c>
      <c r="E106" t="s">
        <v>2012</v>
      </c>
    </row>
    <row r="107" spans="1:5">
      <c r="A107" t="s">
        <v>2013</v>
      </c>
      <c r="B107" s="311">
        <v>1451</v>
      </c>
      <c r="C107" t="s">
        <v>1811</v>
      </c>
      <c r="D107" t="s">
        <v>1800</v>
      </c>
      <c r="E107" t="s">
        <v>2014</v>
      </c>
    </row>
    <row r="108" spans="1:5">
      <c r="A108" t="s">
        <v>2013</v>
      </c>
      <c r="B108" s="311">
        <v>1454</v>
      </c>
      <c r="C108" t="s">
        <v>1811</v>
      </c>
      <c r="D108" t="s">
        <v>1800</v>
      </c>
      <c r="E108" t="s">
        <v>2014</v>
      </c>
    </row>
    <row r="109" spans="1:5">
      <c r="A109" t="s">
        <v>2015</v>
      </c>
      <c r="B109" s="311" t="s">
        <v>1476</v>
      </c>
      <c r="C109" t="s">
        <v>1795</v>
      </c>
      <c r="D109" t="s">
        <v>1805</v>
      </c>
      <c r="E109" t="s">
        <v>1560</v>
      </c>
    </row>
    <row r="110" spans="1:5">
      <c r="A110" t="s">
        <v>2016</v>
      </c>
      <c r="B110" s="311" t="s">
        <v>1473</v>
      </c>
      <c r="C110" t="s">
        <v>1791</v>
      </c>
      <c r="D110" t="s">
        <v>1800</v>
      </c>
      <c r="E110" t="s">
        <v>1473</v>
      </c>
    </row>
    <row r="111" spans="1:5">
      <c r="A111" t="s">
        <v>2017</v>
      </c>
      <c r="B111" s="311" t="s">
        <v>1467</v>
      </c>
      <c r="C111" t="s">
        <v>1799</v>
      </c>
      <c r="D111" t="s">
        <v>1800</v>
      </c>
      <c r="E111" t="s">
        <v>1562</v>
      </c>
    </row>
    <row r="112" spans="1:5">
      <c r="A112" t="s">
        <v>2018</v>
      </c>
      <c r="B112" s="311" t="s">
        <v>1662</v>
      </c>
      <c r="C112" t="s">
        <v>1811</v>
      </c>
      <c r="D112" t="s">
        <v>1800</v>
      </c>
      <c r="E112" t="s">
        <v>2019</v>
      </c>
    </row>
    <row r="113" spans="1:5">
      <c r="A113" t="s">
        <v>2020</v>
      </c>
      <c r="B113" s="311" t="s">
        <v>1560</v>
      </c>
      <c r="C113" t="s">
        <v>1853</v>
      </c>
      <c r="D113" t="s">
        <v>1800</v>
      </c>
      <c r="E113" t="s">
        <v>2021</v>
      </c>
    </row>
    <row r="114" spans="1:5">
      <c r="A114" t="s">
        <v>2022</v>
      </c>
      <c r="B114" s="311" t="s">
        <v>1565</v>
      </c>
      <c r="C114" t="s">
        <v>1791</v>
      </c>
      <c r="D114" t="s">
        <v>1859</v>
      </c>
      <c r="E114" t="s">
        <v>2023</v>
      </c>
    </row>
    <row r="115" spans="1:5">
      <c r="A115" t="s">
        <v>2024</v>
      </c>
      <c r="B115" s="311" t="s">
        <v>1562</v>
      </c>
      <c r="C115" t="s">
        <v>1791</v>
      </c>
      <c r="D115" t="s">
        <v>1800</v>
      </c>
      <c r="E115" t="s">
        <v>2025</v>
      </c>
    </row>
    <row r="116" spans="1:5">
      <c r="A116" t="s">
        <v>2026</v>
      </c>
      <c r="B116" s="311" t="s">
        <v>1567</v>
      </c>
      <c r="C116" t="s">
        <v>1795</v>
      </c>
      <c r="D116" t="s">
        <v>1800</v>
      </c>
      <c r="E116" t="s">
        <v>2027</v>
      </c>
    </row>
    <row r="117" spans="1:5">
      <c r="A117" t="s">
        <v>2028</v>
      </c>
      <c r="B117" s="311" t="s">
        <v>1468</v>
      </c>
      <c r="C117" t="s">
        <v>1811</v>
      </c>
      <c r="D117" t="s">
        <v>1925</v>
      </c>
      <c r="E117" t="s">
        <v>1479</v>
      </c>
    </row>
    <row r="118" spans="1:5">
      <c r="A118" t="s">
        <v>2029</v>
      </c>
      <c r="B118" s="311" t="s">
        <v>1482</v>
      </c>
      <c r="C118" t="s">
        <v>1825</v>
      </c>
      <c r="D118" t="s">
        <v>1805</v>
      </c>
      <c r="E118" t="s">
        <v>1474</v>
      </c>
    </row>
    <row r="119" spans="1:5">
      <c r="A119" t="s">
        <v>2030</v>
      </c>
      <c r="B119" s="311" t="s">
        <v>1768</v>
      </c>
      <c r="C119" t="s">
        <v>1791</v>
      </c>
      <c r="D119" t="s">
        <v>1800</v>
      </c>
      <c r="E119" t="s">
        <v>1645</v>
      </c>
    </row>
    <row r="120" spans="1:5">
      <c r="A120" t="s">
        <v>2031</v>
      </c>
      <c r="B120" s="311" t="s">
        <v>1479</v>
      </c>
      <c r="C120" t="s">
        <v>1791</v>
      </c>
      <c r="D120" t="s">
        <v>1800</v>
      </c>
      <c r="E120" t="s">
        <v>1768</v>
      </c>
    </row>
    <row r="121" spans="1:5">
      <c r="A121" t="s">
        <v>2032</v>
      </c>
      <c r="B121" s="311" t="s">
        <v>1474</v>
      </c>
      <c r="C121" t="s">
        <v>1799</v>
      </c>
      <c r="D121" t="s">
        <v>1800</v>
      </c>
      <c r="E121" t="s">
        <v>2033</v>
      </c>
    </row>
    <row r="122" spans="1:5">
      <c r="A122" t="s">
        <v>2034</v>
      </c>
      <c r="B122" s="311" t="s">
        <v>1620</v>
      </c>
      <c r="C122" t="s">
        <v>1825</v>
      </c>
      <c r="D122" t="s">
        <v>1800</v>
      </c>
      <c r="E122" t="s">
        <v>2035</v>
      </c>
    </row>
    <row r="123" spans="1:5">
      <c r="A123" t="s">
        <v>2036</v>
      </c>
      <c r="B123" s="311">
        <v>1651</v>
      </c>
      <c r="C123" t="s">
        <v>1791</v>
      </c>
      <c r="D123" t="s">
        <v>1800</v>
      </c>
      <c r="E123" t="s">
        <v>2037</v>
      </c>
    </row>
    <row r="124" spans="1:5">
      <c r="A124" t="s">
        <v>2036</v>
      </c>
      <c r="B124" s="311">
        <v>1652</v>
      </c>
      <c r="C124" t="s">
        <v>1791</v>
      </c>
      <c r="D124" t="s">
        <v>1800</v>
      </c>
      <c r="E124" t="s">
        <v>2037</v>
      </c>
    </row>
    <row r="125" spans="1:5">
      <c r="A125" t="s">
        <v>2036</v>
      </c>
      <c r="B125" s="311">
        <v>1656</v>
      </c>
      <c r="C125" t="s">
        <v>1791</v>
      </c>
      <c r="D125" t="s">
        <v>1800</v>
      </c>
      <c r="E125" t="s">
        <v>2037</v>
      </c>
    </row>
    <row r="126" spans="1:5">
      <c r="A126" t="s">
        <v>2038</v>
      </c>
      <c r="B126" s="311" t="s">
        <v>347</v>
      </c>
      <c r="C126" t="s">
        <v>1811</v>
      </c>
      <c r="D126" t="s">
        <v>1800</v>
      </c>
      <c r="E126" t="s">
        <v>2039</v>
      </c>
    </row>
    <row r="127" spans="1:5">
      <c r="A127" t="s">
        <v>2040</v>
      </c>
      <c r="B127" s="311" t="s">
        <v>1475</v>
      </c>
      <c r="C127" t="s">
        <v>1811</v>
      </c>
      <c r="D127" t="s">
        <v>1925</v>
      </c>
      <c r="E127" t="s">
        <v>1654</v>
      </c>
    </row>
    <row r="128" spans="1:5">
      <c r="A128" t="s">
        <v>2041</v>
      </c>
      <c r="B128" s="311" t="s">
        <v>1488</v>
      </c>
      <c r="C128" t="s">
        <v>1825</v>
      </c>
      <c r="D128" t="s">
        <v>1805</v>
      </c>
      <c r="E128" t="s">
        <v>2042</v>
      </c>
    </row>
    <row r="129" spans="1:5">
      <c r="A129" t="s">
        <v>2043</v>
      </c>
      <c r="B129" s="311">
        <v>1850</v>
      </c>
      <c r="C129" t="s">
        <v>1799</v>
      </c>
      <c r="D129" t="s">
        <v>1836</v>
      </c>
      <c r="E129" t="s">
        <v>1570</v>
      </c>
    </row>
    <row r="130" spans="1:5">
      <c r="A130" t="s">
        <v>2043</v>
      </c>
      <c r="B130" s="311">
        <v>1852</v>
      </c>
      <c r="C130" t="s">
        <v>1799</v>
      </c>
      <c r="D130" t="s">
        <v>1836</v>
      </c>
      <c r="E130" t="s">
        <v>1570</v>
      </c>
    </row>
    <row r="131" spans="1:5">
      <c r="A131" t="s">
        <v>2043</v>
      </c>
      <c r="B131" s="311">
        <v>1857</v>
      </c>
      <c r="C131" t="s">
        <v>1799</v>
      </c>
      <c r="D131" t="s">
        <v>1836</v>
      </c>
      <c r="E131" t="s">
        <v>1570</v>
      </c>
    </row>
    <row r="132" spans="1:5">
      <c r="A132" t="s">
        <v>2044</v>
      </c>
      <c r="B132" s="311" t="s">
        <v>1624</v>
      </c>
      <c r="C132" t="s">
        <v>1791</v>
      </c>
      <c r="D132" t="s">
        <v>1836</v>
      </c>
      <c r="E132" t="s">
        <v>2045</v>
      </c>
    </row>
    <row r="133" spans="1:5">
      <c r="A133" t="s">
        <v>2046</v>
      </c>
      <c r="B133" s="311" t="s">
        <v>1654</v>
      </c>
      <c r="C133" t="s">
        <v>1795</v>
      </c>
      <c r="D133" t="s">
        <v>1800</v>
      </c>
      <c r="E133" t="s">
        <v>2047</v>
      </c>
    </row>
    <row r="134" spans="1:5">
      <c r="A134" t="s">
        <v>2048</v>
      </c>
      <c r="B134" s="311" t="s">
        <v>1671</v>
      </c>
      <c r="C134" t="s">
        <v>1882</v>
      </c>
      <c r="D134" t="s">
        <v>1836</v>
      </c>
      <c r="E134" t="s">
        <v>2049</v>
      </c>
    </row>
    <row r="135" spans="1:5">
      <c r="A135" t="s">
        <v>2050</v>
      </c>
      <c r="B135" s="311" t="s">
        <v>2051</v>
      </c>
      <c r="C135" t="s">
        <v>1882</v>
      </c>
      <c r="D135" t="s">
        <v>1800</v>
      </c>
      <c r="E135" t="s">
        <v>2052</v>
      </c>
    </row>
    <row r="136" spans="1:5">
      <c r="A136" t="s">
        <v>2053</v>
      </c>
      <c r="B136" s="311">
        <v>1822</v>
      </c>
      <c r="C136" t="s">
        <v>1799</v>
      </c>
      <c r="D136" t="s">
        <v>1836</v>
      </c>
      <c r="E136" t="s">
        <v>2051</v>
      </c>
    </row>
    <row r="137" spans="1:5">
      <c r="A137" t="s">
        <v>2053</v>
      </c>
      <c r="B137" s="311">
        <v>1823</v>
      </c>
      <c r="C137" t="s">
        <v>1799</v>
      </c>
      <c r="D137" t="s">
        <v>1836</v>
      </c>
      <c r="E137" t="s">
        <v>2051</v>
      </c>
    </row>
    <row r="138" spans="1:5">
      <c r="A138" t="s">
        <v>2053</v>
      </c>
      <c r="B138" s="311">
        <v>1861</v>
      </c>
      <c r="C138" t="s">
        <v>1799</v>
      </c>
      <c r="D138" t="s">
        <v>1836</v>
      </c>
      <c r="E138" t="s">
        <v>2051</v>
      </c>
    </row>
    <row r="139" spans="1:5">
      <c r="A139" t="s">
        <v>2054</v>
      </c>
      <c r="B139" s="311" t="s">
        <v>1626</v>
      </c>
      <c r="C139" t="s">
        <v>1795</v>
      </c>
      <c r="D139" t="s">
        <v>1836</v>
      </c>
      <c r="E139" t="s">
        <v>2055</v>
      </c>
    </row>
    <row r="140" spans="1:5">
      <c r="A140" t="s">
        <v>2056</v>
      </c>
      <c r="B140" s="311" t="s">
        <v>1481</v>
      </c>
      <c r="C140" t="s">
        <v>1795</v>
      </c>
      <c r="D140" t="s">
        <v>1925</v>
      </c>
      <c r="E140" t="s">
        <v>2057</v>
      </c>
    </row>
    <row r="141" spans="1:5">
      <c r="A141" t="s">
        <v>2058</v>
      </c>
      <c r="B141" s="311" t="s">
        <v>1494</v>
      </c>
      <c r="C141" t="s">
        <v>1853</v>
      </c>
      <c r="D141" t="s">
        <v>1859</v>
      </c>
      <c r="E141" t="s">
        <v>2059</v>
      </c>
    </row>
    <row r="142" spans="1:5">
      <c r="A142" t="s">
        <v>2060</v>
      </c>
      <c r="B142" s="311" t="s">
        <v>1661</v>
      </c>
      <c r="C142" t="s">
        <v>1853</v>
      </c>
      <c r="D142" t="s">
        <v>1805</v>
      </c>
      <c r="E142" t="s">
        <v>2061</v>
      </c>
    </row>
    <row r="143" spans="1:5">
      <c r="A143" t="s">
        <v>2062</v>
      </c>
      <c r="B143" s="311">
        <v>2351</v>
      </c>
      <c r="C143" t="s">
        <v>1799</v>
      </c>
      <c r="D143" t="s">
        <v>1800</v>
      </c>
      <c r="E143" t="s">
        <v>2063</v>
      </c>
    </row>
    <row r="144" spans="1:5">
      <c r="A144" t="s">
        <v>2062</v>
      </c>
      <c r="B144" s="311">
        <v>2353</v>
      </c>
      <c r="C144" t="s">
        <v>1799</v>
      </c>
      <c r="D144" t="s">
        <v>1800</v>
      </c>
      <c r="E144" t="s">
        <v>2063</v>
      </c>
    </row>
    <row r="145" spans="1:5">
      <c r="A145" t="s">
        <v>2064</v>
      </c>
      <c r="B145" s="311" t="s">
        <v>1500</v>
      </c>
      <c r="C145" t="s">
        <v>1825</v>
      </c>
      <c r="D145" t="s">
        <v>1805</v>
      </c>
      <c r="E145" t="s">
        <v>1757</v>
      </c>
    </row>
    <row r="146" spans="1:5">
      <c r="A146" t="s">
        <v>2065</v>
      </c>
      <c r="B146" s="311" t="s">
        <v>1497</v>
      </c>
      <c r="C146" t="s">
        <v>1795</v>
      </c>
      <c r="D146" t="s">
        <v>1800</v>
      </c>
      <c r="E146" t="s">
        <v>1758</v>
      </c>
    </row>
    <row r="147" spans="1:5">
      <c r="A147" t="s">
        <v>2066</v>
      </c>
      <c r="B147" s="311" t="s">
        <v>1758</v>
      </c>
      <c r="C147" t="s">
        <v>1825</v>
      </c>
      <c r="D147" t="s">
        <v>1800</v>
      </c>
      <c r="E147" t="s">
        <v>2067</v>
      </c>
    </row>
    <row r="148" spans="1:5">
      <c r="A148" t="s">
        <v>2068</v>
      </c>
      <c r="B148" s="311" t="s">
        <v>1760</v>
      </c>
      <c r="C148" t="s">
        <v>1825</v>
      </c>
      <c r="D148" t="s">
        <v>1800</v>
      </c>
      <c r="E148" t="s">
        <v>2069</v>
      </c>
    </row>
    <row r="149" spans="1:5">
      <c r="A149" t="s">
        <v>2070</v>
      </c>
      <c r="B149" s="311" t="s">
        <v>1708</v>
      </c>
      <c r="C149" t="s">
        <v>1825</v>
      </c>
      <c r="D149" t="s">
        <v>1836</v>
      </c>
      <c r="E149" t="s">
        <v>2071</v>
      </c>
    </row>
    <row r="150" spans="1:5">
      <c r="A150" t="s">
        <v>2072</v>
      </c>
      <c r="B150" s="311" t="s">
        <v>1709</v>
      </c>
      <c r="C150" t="s">
        <v>1882</v>
      </c>
      <c r="D150" t="s">
        <v>1836</v>
      </c>
      <c r="E150" t="s">
        <v>2073</v>
      </c>
    </row>
    <row r="151" spans="1:5">
      <c r="A151" t="s">
        <v>2074</v>
      </c>
      <c r="B151" s="311" t="s">
        <v>1663</v>
      </c>
      <c r="C151" t="s">
        <v>1853</v>
      </c>
      <c r="D151" t="s">
        <v>1836</v>
      </c>
      <c r="E151" t="s">
        <v>2075</v>
      </c>
    </row>
    <row r="152" spans="1:5">
      <c r="A152" t="s">
        <v>2076</v>
      </c>
      <c r="B152" s="311" t="s">
        <v>1628</v>
      </c>
      <c r="C152" t="s">
        <v>1795</v>
      </c>
      <c r="D152" t="s">
        <v>1836</v>
      </c>
      <c r="E152" t="s">
        <v>2077</v>
      </c>
    </row>
    <row r="153" spans="1:5">
      <c r="A153" t="s">
        <v>2078</v>
      </c>
      <c r="B153" s="311" t="s">
        <v>1506</v>
      </c>
      <c r="C153" t="s">
        <v>1882</v>
      </c>
      <c r="D153" t="s">
        <v>1805</v>
      </c>
      <c r="E153" t="s">
        <v>2079</v>
      </c>
    </row>
    <row r="154" spans="1:5">
      <c r="A154" t="s">
        <v>2080</v>
      </c>
      <c r="B154" s="311" t="s">
        <v>1504</v>
      </c>
      <c r="C154" t="s">
        <v>1795</v>
      </c>
      <c r="D154" t="s">
        <v>1800</v>
      </c>
      <c r="E154" t="s">
        <v>1492</v>
      </c>
    </row>
    <row r="155" spans="1:5">
      <c r="A155" t="s">
        <v>2081</v>
      </c>
      <c r="B155" s="311" t="s">
        <v>1492</v>
      </c>
      <c r="C155" t="s">
        <v>1853</v>
      </c>
      <c r="D155" t="s">
        <v>1800</v>
      </c>
      <c r="E155" t="s">
        <v>1504</v>
      </c>
    </row>
    <row r="156" spans="1:5">
      <c r="A156" t="s">
        <v>2082</v>
      </c>
      <c r="B156" s="311" t="s">
        <v>1666</v>
      </c>
      <c r="C156" t="s">
        <v>1795</v>
      </c>
      <c r="D156" t="s">
        <v>1800</v>
      </c>
      <c r="E156" t="s">
        <v>2083</v>
      </c>
    </row>
    <row r="157" spans="1:5">
      <c r="A157" t="s">
        <v>2084</v>
      </c>
      <c r="B157" s="311" t="s">
        <v>1577</v>
      </c>
      <c r="C157" t="s">
        <v>1795</v>
      </c>
      <c r="D157" t="s">
        <v>1805</v>
      </c>
      <c r="E157" t="s">
        <v>2085</v>
      </c>
    </row>
    <row r="158" spans="1:5">
      <c r="A158" t="s">
        <v>2086</v>
      </c>
      <c r="B158" s="311" t="s">
        <v>1631</v>
      </c>
      <c r="C158" t="s">
        <v>1853</v>
      </c>
      <c r="D158" t="s">
        <v>1800</v>
      </c>
      <c r="E158" t="s">
        <v>2087</v>
      </c>
    </row>
    <row r="159" spans="1:5">
      <c r="A159" t="s">
        <v>2088</v>
      </c>
      <c r="B159" s="311" t="s">
        <v>1580</v>
      </c>
      <c r="C159" t="s">
        <v>1853</v>
      </c>
      <c r="D159" t="s">
        <v>1859</v>
      </c>
      <c r="E159" t="s">
        <v>2089</v>
      </c>
    </row>
    <row r="160" spans="1:5">
      <c r="A160" t="s">
        <v>2090</v>
      </c>
      <c r="B160" s="311" t="s">
        <v>1585</v>
      </c>
      <c r="C160" t="s">
        <v>1795</v>
      </c>
      <c r="D160" t="s">
        <v>1800</v>
      </c>
      <c r="E160" t="s">
        <v>2091</v>
      </c>
    </row>
    <row r="161" spans="1:5">
      <c r="A161" t="s">
        <v>2092</v>
      </c>
      <c r="B161" s="311" t="s">
        <v>1511</v>
      </c>
      <c r="C161" t="s">
        <v>1882</v>
      </c>
      <c r="D161" t="s">
        <v>1859</v>
      </c>
      <c r="E161" t="s">
        <v>1587</v>
      </c>
    </row>
    <row r="162" spans="1:5">
      <c r="A162" t="s">
        <v>2093</v>
      </c>
      <c r="B162" s="311">
        <v>3450</v>
      </c>
      <c r="C162" t="s">
        <v>1799</v>
      </c>
      <c r="D162" t="s">
        <v>1800</v>
      </c>
      <c r="E162" t="s">
        <v>1670</v>
      </c>
    </row>
    <row r="163" spans="1:5">
      <c r="A163" t="s">
        <v>2093</v>
      </c>
      <c r="B163" s="311">
        <v>3451</v>
      </c>
      <c r="C163" t="s">
        <v>1799</v>
      </c>
      <c r="D163" t="s">
        <v>1800</v>
      </c>
      <c r="E163" t="s">
        <v>1670</v>
      </c>
    </row>
    <row r="164" spans="1:5">
      <c r="A164" t="s">
        <v>2093</v>
      </c>
      <c r="B164" s="311">
        <v>3454</v>
      </c>
      <c r="C164" t="s">
        <v>1799</v>
      </c>
      <c r="D164" t="s">
        <v>1800</v>
      </c>
      <c r="E164" t="s">
        <v>1670</v>
      </c>
    </row>
    <row r="165" spans="1:5">
      <c r="A165" t="s">
        <v>2094</v>
      </c>
      <c r="B165" s="311" t="s">
        <v>1713</v>
      </c>
      <c r="C165" t="s">
        <v>1825</v>
      </c>
      <c r="D165" t="s">
        <v>1800</v>
      </c>
      <c r="E165" t="s">
        <v>2095</v>
      </c>
    </row>
    <row r="166" spans="1:5">
      <c r="A166" t="s">
        <v>2096</v>
      </c>
      <c r="B166" s="311" t="s">
        <v>1672</v>
      </c>
      <c r="C166" t="s">
        <v>1853</v>
      </c>
      <c r="D166" t="s">
        <v>1800</v>
      </c>
      <c r="E166" t="s">
        <v>2097</v>
      </c>
    </row>
    <row r="167" spans="1:5">
      <c r="A167" t="s">
        <v>2098</v>
      </c>
      <c r="B167" s="311">
        <v>3420</v>
      </c>
      <c r="C167" t="s">
        <v>1811</v>
      </c>
      <c r="D167" t="s">
        <v>1800</v>
      </c>
      <c r="E167" t="s">
        <v>2099</v>
      </c>
    </row>
    <row r="168" spans="1:5">
      <c r="A168" t="s">
        <v>2098</v>
      </c>
      <c r="B168" s="311">
        <v>3425</v>
      </c>
      <c r="C168" t="s">
        <v>1811</v>
      </c>
      <c r="D168" t="s">
        <v>1800</v>
      </c>
      <c r="E168" t="s">
        <v>2099</v>
      </c>
    </row>
    <row r="169" spans="1:5">
      <c r="A169" t="s">
        <v>2098</v>
      </c>
      <c r="B169" s="311">
        <v>3427</v>
      </c>
      <c r="C169" t="s">
        <v>1811</v>
      </c>
      <c r="D169" t="s">
        <v>1800</v>
      </c>
      <c r="E169" t="s">
        <v>2099</v>
      </c>
    </row>
    <row r="170" spans="1:5">
      <c r="A170" t="s">
        <v>2100</v>
      </c>
      <c r="B170" s="311" t="s">
        <v>1587</v>
      </c>
      <c r="C170" t="s">
        <v>1825</v>
      </c>
      <c r="D170" t="s">
        <v>1800</v>
      </c>
      <c r="E170" t="s">
        <v>2101</v>
      </c>
    </row>
    <row r="171" spans="1:5">
      <c r="A171" t="s">
        <v>2102</v>
      </c>
      <c r="B171" s="311" t="s">
        <v>1590</v>
      </c>
      <c r="C171" t="s">
        <v>1811</v>
      </c>
      <c r="D171" t="s">
        <v>1805</v>
      </c>
      <c r="E171" t="s">
        <v>2103</v>
      </c>
    </row>
    <row r="172" spans="1:5">
      <c r="A172" t="s">
        <v>2104</v>
      </c>
      <c r="B172" s="311" t="s">
        <v>1591</v>
      </c>
      <c r="C172" t="s">
        <v>1811</v>
      </c>
      <c r="D172" t="s">
        <v>1859</v>
      </c>
      <c r="E172" t="s">
        <v>2105</v>
      </c>
    </row>
    <row r="173" spans="1:5">
      <c r="A173" t="s">
        <v>2106</v>
      </c>
      <c r="B173" s="311" t="s">
        <v>1594</v>
      </c>
      <c r="C173" t="s">
        <v>1825</v>
      </c>
      <c r="D173" t="s">
        <v>1805</v>
      </c>
      <c r="E173" t="s">
        <v>2107</v>
      </c>
    </row>
    <row r="174" spans="1:5">
      <c r="A174" t="s">
        <v>2108</v>
      </c>
      <c r="B174" s="311" t="s">
        <v>1637</v>
      </c>
      <c r="C174" t="s">
        <v>1825</v>
      </c>
      <c r="D174" t="s">
        <v>1800</v>
      </c>
      <c r="E174" t="s">
        <v>2109</v>
      </c>
    </row>
    <row r="175" spans="1:5">
      <c r="A175" t="s">
        <v>2110</v>
      </c>
      <c r="B175" s="311" t="s">
        <v>1515</v>
      </c>
      <c r="C175" t="s">
        <v>1795</v>
      </c>
      <c r="D175" t="s">
        <v>1805</v>
      </c>
      <c r="E175" t="s">
        <v>1770</v>
      </c>
    </row>
    <row r="176" spans="1:5">
      <c r="A176" t="s">
        <v>2111</v>
      </c>
      <c r="B176" s="311" t="s">
        <v>1505</v>
      </c>
      <c r="C176" t="s">
        <v>1799</v>
      </c>
      <c r="D176" t="s">
        <v>1800</v>
      </c>
      <c r="E176" t="s">
        <v>2112</v>
      </c>
    </row>
    <row r="177" spans="1:5">
      <c r="A177" t="s">
        <v>2113</v>
      </c>
      <c r="B177" s="311" t="s">
        <v>1513</v>
      </c>
      <c r="C177" t="s">
        <v>1791</v>
      </c>
      <c r="D177" t="s">
        <v>1800</v>
      </c>
      <c r="E177" t="s">
        <v>2114</v>
      </c>
    </row>
    <row r="178" spans="1:5">
      <c r="A178" t="s">
        <v>2115</v>
      </c>
      <c r="B178" s="311" t="s">
        <v>1764</v>
      </c>
      <c r="C178" t="s">
        <v>1799</v>
      </c>
      <c r="D178" t="s">
        <v>1836</v>
      </c>
      <c r="E178" t="s">
        <v>2116</v>
      </c>
    </row>
    <row r="179" spans="1:5">
      <c r="A179" t="s">
        <v>2117</v>
      </c>
      <c r="B179" s="311">
        <v>3568</v>
      </c>
      <c r="C179" t="s">
        <v>1853</v>
      </c>
      <c r="D179" t="s">
        <v>1800</v>
      </c>
      <c r="E179" t="s">
        <v>2118</v>
      </c>
    </row>
    <row r="180" spans="1:5">
      <c r="A180" t="s">
        <v>2117</v>
      </c>
      <c r="B180" s="311">
        <v>3569</v>
      </c>
      <c r="C180" t="s">
        <v>1853</v>
      </c>
      <c r="D180" t="s">
        <v>1800</v>
      </c>
      <c r="E180" t="s">
        <v>2118</v>
      </c>
    </row>
    <row r="181" spans="1:5">
      <c r="A181" t="s">
        <v>2119</v>
      </c>
      <c r="B181" s="311">
        <v>3556</v>
      </c>
      <c r="C181" t="s">
        <v>1791</v>
      </c>
      <c r="D181" t="s">
        <v>1805</v>
      </c>
      <c r="E181" t="s">
        <v>1762</v>
      </c>
    </row>
    <row r="182" spans="1:5">
      <c r="A182" t="s">
        <v>2119</v>
      </c>
      <c r="B182" s="311">
        <v>3570</v>
      </c>
      <c r="C182" t="s">
        <v>1791</v>
      </c>
      <c r="D182" t="s">
        <v>1805</v>
      </c>
      <c r="E182" t="s">
        <v>1762</v>
      </c>
    </row>
    <row r="183" spans="1:5">
      <c r="A183" t="s">
        <v>2120</v>
      </c>
      <c r="B183" s="311" t="s">
        <v>1638</v>
      </c>
      <c r="C183" t="s">
        <v>1795</v>
      </c>
      <c r="D183" t="s">
        <v>1800</v>
      </c>
      <c r="E183" t="s">
        <v>1763</v>
      </c>
    </row>
    <row r="184" spans="1:5">
      <c r="A184" t="s">
        <v>2121</v>
      </c>
      <c r="B184" s="311" t="s">
        <v>1639</v>
      </c>
      <c r="C184" t="s">
        <v>1825</v>
      </c>
      <c r="D184" t="s">
        <v>1800</v>
      </c>
      <c r="E184" t="s">
        <v>2122</v>
      </c>
    </row>
    <row r="185" spans="1:5">
      <c r="A185" t="s">
        <v>2123</v>
      </c>
      <c r="B185" s="311">
        <v>3520</v>
      </c>
      <c r="C185" t="s">
        <v>1799</v>
      </c>
      <c r="D185" t="s">
        <v>1836</v>
      </c>
      <c r="E185" t="s">
        <v>2124</v>
      </c>
    </row>
    <row r="186" spans="1:5">
      <c r="A186" t="s">
        <v>2123</v>
      </c>
      <c r="B186" s="311">
        <v>3521</v>
      </c>
      <c r="C186" t="s">
        <v>1799</v>
      </c>
      <c r="D186" t="s">
        <v>1836</v>
      </c>
      <c r="E186" t="s">
        <v>2124</v>
      </c>
    </row>
    <row r="187" spans="1:5">
      <c r="A187" t="s">
        <v>2125</v>
      </c>
      <c r="B187" s="311" t="s">
        <v>1521</v>
      </c>
      <c r="C187" t="s">
        <v>1811</v>
      </c>
      <c r="D187" t="s">
        <v>1805</v>
      </c>
      <c r="E187" t="s">
        <v>1529</v>
      </c>
    </row>
    <row r="188" spans="1:5">
      <c r="A188" t="s">
        <v>2126</v>
      </c>
      <c r="B188" s="311">
        <v>3601</v>
      </c>
      <c r="C188" t="s">
        <v>1811</v>
      </c>
      <c r="D188" t="s">
        <v>1800</v>
      </c>
      <c r="E188" t="s">
        <v>2127</v>
      </c>
    </row>
    <row r="189" spans="1:5">
      <c r="A189" t="s">
        <v>2126</v>
      </c>
      <c r="B189" s="311">
        <v>3650</v>
      </c>
      <c r="C189" t="s">
        <v>1811</v>
      </c>
      <c r="D189" t="s">
        <v>1800</v>
      </c>
      <c r="E189" t="s">
        <v>2127</v>
      </c>
    </row>
    <row r="190" spans="1:5">
      <c r="A190" t="s">
        <v>2126</v>
      </c>
      <c r="B190" s="311">
        <v>3651</v>
      </c>
      <c r="C190" t="s">
        <v>1811</v>
      </c>
      <c r="D190" t="s">
        <v>1800</v>
      </c>
      <c r="E190" t="s">
        <v>2127</v>
      </c>
    </row>
    <row r="191" spans="1:5">
      <c r="A191" t="s">
        <v>2128</v>
      </c>
      <c r="B191" s="311" t="s">
        <v>1598</v>
      </c>
      <c r="C191" t="s">
        <v>1791</v>
      </c>
      <c r="D191" t="s">
        <v>1805</v>
      </c>
      <c r="E191" t="s">
        <v>2129</v>
      </c>
    </row>
    <row r="192" spans="1:5">
      <c r="A192" t="s">
        <v>2130</v>
      </c>
      <c r="B192" s="311" t="s">
        <v>1676</v>
      </c>
      <c r="C192" t="s">
        <v>1882</v>
      </c>
      <c r="D192" t="s">
        <v>1800</v>
      </c>
      <c r="E192" t="s">
        <v>2131</v>
      </c>
    </row>
    <row r="193" spans="1:5">
      <c r="A193" t="s">
        <v>2132</v>
      </c>
      <c r="B193" s="311" t="s">
        <v>1677</v>
      </c>
      <c r="C193" t="s">
        <v>1882</v>
      </c>
      <c r="D193" t="s">
        <v>1805</v>
      </c>
      <c r="E193" t="s">
        <v>2133</v>
      </c>
    </row>
    <row r="194" spans="1:5">
      <c r="A194" t="s">
        <v>2134</v>
      </c>
      <c r="B194" s="311">
        <v>3664</v>
      </c>
      <c r="C194" t="s">
        <v>1882</v>
      </c>
      <c r="D194" t="s">
        <v>1800</v>
      </c>
      <c r="E194" t="s">
        <v>1598</v>
      </c>
    </row>
    <row r="195" spans="1:5">
      <c r="A195" t="s">
        <v>2134</v>
      </c>
      <c r="B195" s="311">
        <v>3667</v>
      </c>
      <c r="C195" t="s">
        <v>1882</v>
      </c>
      <c r="D195" t="s">
        <v>1800</v>
      </c>
      <c r="E195" t="s">
        <v>1598</v>
      </c>
    </row>
    <row r="196" spans="1:5">
      <c r="A196" t="s">
        <v>2135</v>
      </c>
      <c r="B196" s="311" t="s">
        <v>1604</v>
      </c>
      <c r="C196" t="s">
        <v>1825</v>
      </c>
      <c r="D196" t="s">
        <v>1859</v>
      </c>
      <c r="E196" t="s">
        <v>1601</v>
      </c>
    </row>
    <row r="197" spans="1:5">
      <c r="A197" t="s">
        <v>2136</v>
      </c>
      <c r="B197" s="311" t="s">
        <v>1606</v>
      </c>
      <c r="C197" t="s">
        <v>1825</v>
      </c>
      <c r="D197" t="s">
        <v>1805</v>
      </c>
      <c r="E197" t="s">
        <v>1604</v>
      </c>
    </row>
    <row r="198" spans="1:5">
      <c r="A198" t="s">
        <v>2137</v>
      </c>
      <c r="B198" s="311" t="s">
        <v>1601</v>
      </c>
      <c r="C198" t="s">
        <v>1825</v>
      </c>
      <c r="D198" t="s">
        <v>1800</v>
      </c>
      <c r="E198" t="s">
        <v>2138</v>
      </c>
    </row>
    <row r="199" spans="1:5">
      <c r="A199" t="s">
        <v>2139</v>
      </c>
      <c r="B199" s="311" t="s">
        <v>1487</v>
      </c>
      <c r="C199" t="s">
        <v>1825</v>
      </c>
      <c r="D199" t="s">
        <v>2140</v>
      </c>
      <c r="E199" t="s">
        <v>2141</v>
      </c>
    </row>
    <row r="200" spans="1:5">
      <c r="A200" t="s">
        <v>2142</v>
      </c>
      <c r="B200" s="311" t="s">
        <v>1526</v>
      </c>
      <c r="C200" t="s">
        <v>1825</v>
      </c>
      <c r="D200" t="s">
        <v>1805</v>
      </c>
      <c r="E200" t="s">
        <v>2143</v>
      </c>
    </row>
    <row r="201" spans="1:5">
      <c r="A201" t="s">
        <v>2144</v>
      </c>
      <c r="B201" s="311">
        <v>3752</v>
      </c>
      <c r="C201" t="s">
        <v>1799</v>
      </c>
      <c r="D201" t="s">
        <v>1836</v>
      </c>
      <c r="E201" t="s">
        <v>1608</v>
      </c>
    </row>
    <row r="202" spans="1:5">
      <c r="A202" t="s">
        <v>2144</v>
      </c>
      <c r="B202" s="311">
        <v>3753</v>
      </c>
      <c r="C202" t="s">
        <v>1799</v>
      </c>
      <c r="D202" t="s">
        <v>1836</v>
      </c>
      <c r="E202" t="s">
        <v>1608</v>
      </c>
    </row>
    <row r="203" spans="1:5">
      <c r="A203" t="s">
        <v>2145</v>
      </c>
      <c r="B203" s="311" t="s">
        <v>1610</v>
      </c>
      <c r="C203" t="s">
        <v>1825</v>
      </c>
      <c r="D203" t="s">
        <v>1800</v>
      </c>
      <c r="E203" t="s">
        <v>1609</v>
      </c>
    </row>
    <row r="204" spans="1:5">
      <c r="A204" t="s">
        <v>2146</v>
      </c>
      <c r="B204" s="311" t="s">
        <v>1611</v>
      </c>
      <c r="C204" t="s">
        <v>1795</v>
      </c>
      <c r="D204" t="s">
        <v>1805</v>
      </c>
      <c r="E204" t="s">
        <v>1721</v>
      </c>
    </row>
    <row r="205" spans="1:5">
      <c r="A205" t="s">
        <v>2147</v>
      </c>
      <c r="B205" s="311" t="s">
        <v>1679</v>
      </c>
      <c r="C205" t="s">
        <v>1825</v>
      </c>
      <c r="D205" t="s">
        <v>1800</v>
      </c>
      <c r="E205" t="s">
        <v>2148</v>
      </c>
    </row>
    <row r="206" spans="1:5">
      <c r="A206" t="s">
        <v>2149</v>
      </c>
      <c r="B206" s="311" t="s">
        <v>1721</v>
      </c>
      <c r="C206" t="s">
        <v>1799</v>
      </c>
      <c r="D206" t="s">
        <v>1836</v>
      </c>
      <c r="E206" t="s">
        <v>2150</v>
      </c>
    </row>
    <row r="207" spans="1:5">
      <c r="A207" t="s">
        <v>2151</v>
      </c>
      <c r="B207" s="311" t="s">
        <v>1531</v>
      </c>
      <c r="C207" t="s">
        <v>1825</v>
      </c>
      <c r="D207" t="s">
        <v>1805</v>
      </c>
      <c r="E207" t="s">
        <v>2152</v>
      </c>
    </row>
    <row r="208" spans="1:5">
      <c r="A208" t="s">
        <v>2153</v>
      </c>
      <c r="B208" s="311" t="s">
        <v>1537</v>
      </c>
      <c r="C208" t="s">
        <v>1811</v>
      </c>
      <c r="D208" t="s">
        <v>1836</v>
      </c>
      <c r="E208" t="s">
        <v>2154</v>
      </c>
    </row>
    <row r="209" spans="1:5">
      <c r="A209" t="s">
        <v>2155</v>
      </c>
      <c r="B209" s="311" t="s">
        <v>1520</v>
      </c>
      <c r="C209" t="s">
        <v>1799</v>
      </c>
      <c r="D209" t="s">
        <v>1836</v>
      </c>
      <c r="E209" t="s">
        <v>2156</v>
      </c>
    </row>
    <row r="210" spans="1:5">
      <c r="A210" t="s">
        <v>2157</v>
      </c>
      <c r="B210" s="311" t="s">
        <v>1723</v>
      </c>
      <c r="C210" t="s">
        <v>1811</v>
      </c>
      <c r="D210" t="s">
        <v>1836</v>
      </c>
      <c r="E210" t="s">
        <v>2158</v>
      </c>
    </row>
    <row r="211" spans="1:5">
      <c r="A211" t="s">
        <v>2159</v>
      </c>
      <c r="B211" s="311" t="s">
        <v>1614</v>
      </c>
      <c r="C211" t="s">
        <v>1811</v>
      </c>
      <c r="D211" t="s">
        <v>1836</v>
      </c>
      <c r="E211" t="s">
        <v>2160</v>
      </c>
    </row>
    <row r="212" spans="1:5">
      <c r="A212" t="s">
        <v>2161</v>
      </c>
      <c r="B212" s="311" t="s">
        <v>1535</v>
      </c>
      <c r="C212" t="s">
        <v>1795</v>
      </c>
      <c r="D212" t="s">
        <v>1859</v>
      </c>
      <c r="E212" t="s">
        <v>2162</v>
      </c>
    </row>
    <row r="213" spans="1:5">
      <c r="A213" t="s">
        <v>2163</v>
      </c>
      <c r="B213" s="311" t="s">
        <v>1543</v>
      </c>
      <c r="C213" t="s">
        <v>1799</v>
      </c>
      <c r="D213" t="s">
        <v>1800</v>
      </c>
      <c r="E213" t="s">
        <v>2164</v>
      </c>
    </row>
    <row r="214" spans="1:5">
      <c r="A214" t="s">
        <v>2165</v>
      </c>
      <c r="B214" s="311" t="s">
        <v>1525</v>
      </c>
      <c r="C214" t="s">
        <v>1799</v>
      </c>
      <c r="D214" t="s">
        <v>1800</v>
      </c>
      <c r="E214" t="s">
        <v>2166</v>
      </c>
    </row>
    <row r="215" spans="1:5">
      <c r="A215" t="s">
        <v>2167</v>
      </c>
      <c r="B215" s="311" t="s">
        <v>1680</v>
      </c>
      <c r="C215" t="s">
        <v>1811</v>
      </c>
      <c r="D215" t="s">
        <v>1805</v>
      </c>
      <c r="E215" t="s">
        <v>2168</v>
      </c>
    </row>
    <row r="216" spans="1:5">
      <c r="A216" t="s">
        <v>2169</v>
      </c>
      <c r="B216" s="311" t="s">
        <v>1682</v>
      </c>
      <c r="C216" t="s">
        <v>1811</v>
      </c>
      <c r="D216" t="s">
        <v>1836</v>
      </c>
      <c r="E216" t="s">
        <v>2170</v>
      </c>
    </row>
    <row r="217" spans="1:5">
      <c r="A217" t="s">
        <v>2171</v>
      </c>
      <c r="B217" s="311" t="s">
        <v>1684</v>
      </c>
      <c r="C217" t="s">
        <v>1811</v>
      </c>
      <c r="D217" t="s">
        <v>1800</v>
      </c>
      <c r="E217" t="s">
        <v>2172</v>
      </c>
    </row>
    <row r="218" spans="1:5">
      <c r="A218" t="s">
        <v>2173</v>
      </c>
      <c r="B218" s="311" t="s">
        <v>1694</v>
      </c>
      <c r="C218" t="s">
        <v>1853</v>
      </c>
      <c r="D218" t="s">
        <v>1800</v>
      </c>
      <c r="E218" t="s">
        <v>2174</v>
      </c>
    </row>
    <row r="219" spans="1:5">
      <c r="A219" t="s">
        <v>2175</v>
      </c>
      <c r="B219" s="311">
        <v>3920</v>
      </c>
      <c r="C219" t="s">
        <v>1791</v>
      </c>
      <c r="D219" t="s">
        <v>1800</v>
      </c>
      <c r="E219" t="s">
        <v>2176</v>
      </c>
    </row>
    <row r="220" spans="1:5">
      <c r="A220" t="s">
        <v>2175</v>
      </c>
      <c r="B220" s="311">
        <v>3921</v>
      </c>
      <c r="C220" t="s">
        <v>1791</v>
      </c>
      <c r="D220" t="s">
        <v>1800</v>
      </c>
      <c r="E220" t="s">
        <v>2176</v>
      </c>
    </row>
    <row r="221" spans="1:5">
      <c r="A221" t="s">
        <v>2175</v>
      </c>
      <c r="B221" s="311">
        <v>3923</v>
      </c>
      <c r="C221" t="s">
        <v>1791</v>
      </c>
      <c r="D221" t="s">
        <v>1800</v>
      </c>
      <c r="E221" t="s">
        <v>2176</v>
      </c>
    </row>
    <row r="222" spans="1:5">
      <c r="A222" t="s">
        <v>2175</v>
      </c>
      <c r="B222" s="311">
        <v>3924</v>
      </c>
      <c r="C222" t="s">
        <v>1791</v>
      </c>
      <c r="D222" t="s">
        <v>1800</v>
      </c>
      <c r="E222" t="s">
        <v>2176</v>
      </c>
    </row>
    <row r="223" spans="1:5">
      <c r="A223" t="s">
        <v>2175</v>
      </c>
      <c r="B223" s="311">
        <v>3930</v>
      </c>
      <c r="C223" t="s">
        <v>1791</v>
      </c>
      <c r="D223" t="s">
        <v>1800</v>
      </c>
      <c r="E223" t="s">
        <v>2176</v>
      </c>
    </row>
    <row r="224" spans="1:5">
      <c r="A224" t="s">
        <v>2175</v>
      </c>
      <c r="B224" s="311">
        <v>3931</v>
      </c>
      <c r="C224" t="s">
        <v>1791</v>
      </c>
      <c r="D224" t="s">
        <v>1800</v>
      </c>
      <c r="E224" t="s">
        <v>2176</v>
      </c>
    </row>
    <row r="225" spans="1:5">
      <c r="A225" t="s">
        <v>2177</v>
      </c>
      <c r="B225" s="311" t="s">
        <v>1616</v>
      </c>
      <c r="C225" t="s">
        <v>1791</v>
      </c>
      <c r="D225" t="s">
        <v>1805</v>
      </c>
      <c r="E225" t="s">
        <v>2178</v>
      </c>
    </row>
    <row r="226" spans="1:5">
      <c r="A226" t="s">
        <v>2179</v>
      </c>
      <c r="B226" s="311" t="s">
        <v>1618</v>
      </c>
      <c r="C226" t="s">
        <v>1825</v>
      </c>
      <c r="D226" t="s">
        <v>1800</v>
      </c>
      <c r="E226" t="s">
        <v>2180</v>
      </c>
    </row>
    <row r="227" spans="1:5">
      <c r="A227" t="s">
        <v>2181</v>
      </c>
      <c r="B227" s="311" t="s">
        <v>1621</v>
      </c>
      <c r="C227" t="s">
        <v>1882</v>
      </c>
      <c r="D227" t="s">
        <v>1805</v>
      </c>
      <c r="E227" t="s">
        <v>2182</v>
      </c>
    </row>
    <row r="228" spans="1:5">
      <c r="A228" t="s">
        <v>2183</v>
      </c>
      <c r="B228" s="311" t="s">
        <v>1539</v>
      </c>
      <c r="C228" t="s">
        <v>1795</v>
      </c>
      <c r="D228" t="s">
        <v>1805</v>
      </c>
      <c r="E228" t="s">
        <v>2184</v>
      </c>
    </row>
    <row r="229" spans="1:5">
      <c r="A229" t="s">
        <v>2185</v>
      </c>
      <c r="B229" s="311" t="s">
        <v>1727</v>
      </c>
      <c r="C229" t="s">
        <v>1811</v>
      </c>
      <c r="D229" t="s">
        <v>1800</v>
      </c>
      <c r="E229" t="s">
        <v>2186</v>
      </c>
    </row>
    <row r="230" spans="1:5">
      <c r="A230" t="s">
        <v>2187</v>
      </c>
      <c r="B230" s="311" t="s">
        <v>1550</v>
      </c>
      <c r="C230" t="s">
        <v>1791</v>
      </c>
      <c r="D230" t="s">
        <v>1800</v>
      </c>
      <c r="E230" t="s">
        <v>2188</v>
      </c>
    </row>
    <row r="231" spans="1:5">
      <c r="A231" t="s">
        <v>2189</v>
      </c>
      <c r="B231" s="311" t="s">
        <v>1530</v>
      </c>
      <c r="C231" t="s">
        <v>1791</v>
      </c>
      <c r="D231" t="s">
        <v>1800</v>
      </c>
      <c r="E231" t="s">
        <v>2190</v>
      </c>
    </row>
    <row r="232" spans="1:5">
      <c r="A232" t="s">
        <v>2191</v>
      </c>
      <c r="B232" s="311" t="s">
        <v>1725</v>
      </c>
      <c r="C232" t="s">
        <v>1791</v>
      </c>
      <c r="D232" t="s">
        <v>1800</v>
      </c>
      <c r="E232" t="s">
        <v>2192</v>
      </c>
    </row>
    <row r="233" spans="1:5">
      <c r="A233" t="s">
        <v>2193</v>
      </c>
      <c r="B233" s="311">
        <v>4052</v>
      </c>
      <c r="C233" t="s">
        <v>1791</v>
      </c>
      <c r="D233" t="s">
        <v>1800</v>
      </c>
      <c r="E233" t="s">
        <v>2194</v>
      </c>
    </row>
    <row r="234" spans="1:5">
      <c r="A234" t="s">
        <v>2193</v>
      </c>
      <c r="B234" s="311">
        <v>4053</v>
      </c>
      <c r="C234" t="s">
        <v>1791</v>
      </c>
      <c r="D234" t="s">
        <v>1800</v>
      </c>
      <c r="E234" t="s">
        <v>2194</v>
      </c>
    </row>
    <row r="235" spans="1:5">
      <c r="A235" t="s">
        <v>2195</v>
      </c>
      <c r="B235" s="311" t="s">
        <v>1546</v>
      </c>
      <c r="C235" t="s">
        <v>1882</v>
      </c>
      <c r="D235" t="s">
        <v>1805</v>
      </c>
      <c r="E235" t="s">
        <v>1729</v>
      </c>
    </row>
    <row r="236" spans="1:5">
      <c r="A236" t="s">
        <v>2196</v>
      </c>
      <c r="B236" s="311" t="s">
        <v>1729</v>
      </c>
      <c r="C236" t="s">
        <v>1882</v>
      </c>
      <c r="D236" t="s">
        <v>1800</v>
      </c>
      <c r="E236" t="s">
        <v>1534</v>
      </c>
    </row>
    <row r="237" spans="1:5">
      <c r="A237" t="s">
        <v>2197</v>
      </c>
      <c r="B237" s="311" t="s">
        <v>1534</v>
      </c>
      <c r="C237" t="s">
        <v>1882</v>
      </c>
      <c r="D237" t="s">
        <v>1800</v>
      </c>
      <c r="E237" t="s">
        <v>1556</v>
      </c>
    </row>
    <row r="238" spans="1:5">
      <c r="A238" t="s">
        <v>2198</v>
      </c>
      <c r="B238" s="311" t="s">
        <v>1556</v>
      </c>
      <c r="C238" t="s">
        <v>1882</v>
      </c>
      <c r="D238" t="s">
        <v>1800</v>
      </c>
      <c r="E238" t="s">
        <v>1546</v>
      </c>
    </row>
    <row r="239" spans="1:5">
      <c r="A239" t="s">
        <v>2199</v>
      </c>
      <c r="B239" s="311" t="s">
        <v>1622</v>
      </c>
      <c r="C239" t="s">
        <v>1882</v>
      </c>
      <c r="D239" t="s">
        <v>1805</v>
      </c>
      <c r="E239" t="s">
        <v>2200</v>
      </c>
    </row>
    <row r="240" spans="1:5">
      <c r="A240" t="s">
        <v>2201</v>
      </c>
      <c r="B240" s="311" t="s">
        <v>1625</v>
      </c>
      <c r="C240" t="s">
        <v>1882</v>
      </c>
      <c r="D240" t="s">
        <v>1800</v>
      </c>
      <c r="E240" t="s">
        <v>2202</v>
      </c>
    </row>
    <row r="241" spans="1:5">
      <c r="A241" t="s">
        <v>2203</v>
      </c>
      <c r="B241" s="311" t="s">
        <v>1627</v>
      </c>
      <c r="C241" t="s">
        <v>1882</v>
      </c>
      <c r="D241" t="s">
        <v>1800</v>
      </c>
      <c r="E241" t="s">
        <v>2204</v>
      </c>
    </row>
    <row r="242" spans="1:5">
      <c r="A242" t="s">
        <v>2205</v>
      </c>
      <c r="B242" s="311" t="s">
        <v>1493</v>
      </c>
      <c r="C242" t="s">
        <v>1791</v>
      </c>
      <c r="D242" t="s">
        <v>1792</v>
      </c>
      <c r="E242" t="s">
        <v>2206</v>
      </c>
    </row>
    <row r="243" spans="1:5">
      <c r="A243" t="s">
        <v>2207</v>
      </c>
      <c r="B243" s="311" t="s">
        <v>1557</v>
      </c>
      <c r="C243" t="s">
        <v>1853</v>
      </c>
      <c r="D243" t="s">
        <v>1859</v>
      </c>
      <c r="E243" t="s">
        <v>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88A-30B4-4416-ADF4-8D95E5061962}">
  <dimension ref="A1:AT396"/>
  <sheetViews>
    <sheetView tabSelected="1" zoomScaleNormal="100" workbookViewId="0">
      <pane ySplit="1" topLeftCell="A10" activePane="bottomLeft" state="frozen"/>
      <selection pane="bottomLeft" activeCell="G24" sqref="G24"/>
    </sheetView>
  </sheetViews>
  <sheetFormatPr defaultColWidth="9.28515625" defaultRowHeight="15"/>
  <cols>
    <col min="1" max="1" width="28.5703125" style="52" bestFit="1" customWidth="1"/>
    <col min="2" max="2" width="9" style="65" customWidth="1"/>
    <col min="3" max="3" width="11" style="52" customWidth="1"/>
    <col min="4" max="4" width="14.7109375" style="52" bestFit="1" customWidth="1"/>
    <col min="5" max="5" width="28.5703125" style="52" customWidth="1"/>
    <col min="6" max="6" width="9.28515625" style="65" customWidth="1"/>
    <col min="7" max="7" width="54.140625" style="52" customWidth="1"/>
    <col min="8" max="8" width="38.85546875" style="52" customWidth="1"/>
    <col min="9" max="11" width="20" style="21" customWidth="1"/>
    <col min="12" max="12" width="8.140625" style="56" customWidth="1"/>
    <col min="13" max="13" width="11.140625" style="52" customWidth="1"/>
    <col min="14" max="14" width="3.85546875" style="52" bestFit="1" customWidth="1"/>
    <col min="15" max="15" width="5.5703125" style="52" bestFit="1" customWidth="1"/>
    <col min="16" max="16" width="27.85546875" style="52" bestFit="1" customWidth="1"/>
    <col min="17" max="17" width="7.28515625" style="52" customWidth="1"/>
    <col min="18" max="18" width="6.5703125" style="52" customWidth="1"/>
    <col min="19" max="19" width="57.42578125" style="50" bestFit="1" customWidth="1"/>
    <col min="20" max="20" width="55.28515625" style="52" bestFit="1" customWidth="1"/>
    <col min="21" max="21" width="14.28515625" customWidth="1"/>
    <col min="22" max="22" width="8.28515625" customWidth="1"/>
    <col min="23" max="23" width="9.42578125" customWidth="1"/>
    <col min="24" max="24" width="4.42578125" style="105" customWidth="1"/>
    <col min="25" max="25" width="8.5703125" customWidth="1"/>
    <col min="26" max="26" width="12" style="21" customWidth="1"/>
    <col min="27" max="27" width="8.28515625" style="21" customWidth="1"/>
    <col min="28" max="28" width="8" style="21" customWidth="1"/>
    <col min="29" max="29" width="41" style="21" customWidth="1"/>
    <col min="30" max="30" width="35.28515625" style="34" customWidth="1"/>
    <col min="31" max="32" width="10" style="34" customWidth="1"/>
    <col min="33" max="33" width="10" style="286" customWidth="1"/>
    <col min="34" max="36" width="10" style="21" customWidth="1"/>
    <col min="37" max="39" width="7" style="21" customWidth="1"/>
    <col min="40" max="40" width="58.140625" style="34" bestFit="1" customWidth="1"/>
    <col min="41" max="41" width="58.140625" style="14" bestFit="1" customWidth="1"/>
    <col min="42" max="42" width="5.85546875" style="21" bestFit="1" customWidth="1"/>
    <col min="43" max="43" width="51.42578125" style="21" bestFit="1" customWidth="1"/>
    <col min="44" max="16384" width="9.28515625" style="21"/>
  </cols>
  <sheetData>
    <row r="1" spans="1:43" s="22" customFormat="1" ht="75" customHeight="1">
      <c r="A1" s="7" t="s">
        <v>0</v>
      </c>
      <c r="B1" s="8" t="s">
        <v>41</v>
      </c>
      <c r="C1" s="7" t="s">
        <v>131</v>
      </c>
      <c r="D1" s="7" t="s">
        <v>132</v>
      </c>
      <c r="E1" s="7" t="s">
        <v>133</v>
      </c>
      <c r="F1" s="8" t="s">
        <v>43</v>
      </c>
      <c r="G1" s="7" t="s">
        <v>134</v>
      </c>
      <c r="H1" s="7" t="s">
        <v>135</v>
      </c>
      <c r="I1" s="7" t="s">
        <v>136</v>
      </c>
      <c r="J1" s="7" t="s">
        <v>137</v>
      </c>
      <c r="K1" s="7" t="s">
        <v>138</v>
      </c>
      <c r="L1" s="9" t="s">
        <v>139</v>
      </c>
      <c r="M1" s="7" t="s">
        <v>140</v>
      </c>
      <c r="N1" s="7" t="s">
        <v>141</v>
      </c>
      <c r="O1" s="7" t="s">
        <v>142</v>
      </c>
      <c r="P1" s="7" t="s">
        <v>143</v>
      </c>
      <c r="Q1" s="7" t="s">
        <v>144</v>
      </c>
      <c r="R1" s="7" t="s">
        <v>145</v>
      </c>
      <c r="S1" s="7" t="s">
        <v>146</v>
      </c>
      <c r="T1" s="7" t="s">
        <v>147</v>
      </c>
      <c r="U1" s="10" t="s">
        <v>148</v>
      </c>
      <c r="V1" s="11" t="s">
        <v>149</v>
      </c>
      <c r="W1" s="10" t="s">
        <v>150</v>
      </c>
      <c r="X1" s="12" t="s">
        <v>151</v>
      </c>
      <c r="Y1" s="13" t="s">
        <v>152</v>
      </c>
      <c r="Z1" s="10" t="s">
        <v>153</v>
      </c>
      <c r="AA1" s="14" t="s">
        <v>154</v>
      </c>
      <c r="AB1" s="7" t="s">
        <v>155</v>
      </c>
      <c r="AC1" s="15" t="s">
        <v>156</v>
      </c>
      <c r="AD1" s="16" t="s">
        <v>157</v>
      </c>
      <c r="AE1" s="16" t="s">
        <v>158</v>
      </c>
      <c r="AF1" s="16" t="s">
        <v>159</v>
      </c>
      <c r="AG1" s="17" t="s">
        <v>160</v>
      </c>
      <c r="AH1" s="17" t="s">
        <v>161</v>
      </c>
      <c r="AI1" s="7" t="s">
        <v>162</v>
      </c>
      <c r="AJ1" s="18" t="s">
        <v>163</v>
      </c>
      <c r="AK1" s="14" t="s">
        <v>164</v>
      </c>
      <c r="AL1" s="14" t="s">
        <v>165</v>
      </c>
      <c r="AM1" s="19" t="s">
        <v>166</v>
      </c>
      <c r="AN1" s="16" t="s">
        <v>167</v>
      </c>
      <c r="AO1" s="20" t="s">
        <v>167</v>
      </c>
      <c r="AP1" s="21"/>
      <c r="AQ1" s="16" t="s">
        <v>168</v>
      </c>
    </row>
    <row r="2" spans="1:43" ht="18" customHeight="1">
      <c r="A2" s="23"/>
      <c r="B2" s="24"/>
      <c r="C2" s="25" t="s">
        <v>169</v>
      </c>
      <c r="D2" s="23"/>
      <c r="E2" s="23"/>
      <c r="F2" s="26"/>
      <c r="G2" s="27"/>
      <c r="H2" s="27"/>
      <c r="I2" s="19"/>
      <c r="J2" s="19"/>
      <c r="K2" s="19"/>
      <c r="L2" s="28"/>
      <c r="M2" s="27"/>
      <c r="N2" s="27"/>
      <c r="O2" s="27"/>
      <c r="P2" s="27"/>
      <c r="Q2" s="27"/>
      <c r="R2" s="27"/>
      <c r="S2" s="27"/>
      <c r="T2" s="27"/>
      <c r="U2" s="29" t="s">
        <v>170</v>
      </c>
      <c r="V2" s="29" t="s">
        <v>171</v>
      </c>
      <c r="W2" t="s">
        <v>172</v>
      </c>
      <c r="X2" s="30"/>
      <c r="Y2" s="31" t="s">
        <v>173</v>
      </c>
      <c r="Z2" s="32" t="s">
        <v>174</v>
      </c>
      <c r="AA2" s="32" t="s">
        <v>175</v>
      </c>
      <c r="AB2" s="19"/>
      <c r="AC2" s="33"/>
      <c r="AG2" s="35"/>
      <c r="AI2" s="19"/>
      <c r="AJ2" s="33"/>
      <c r="AK2" s="19"/>
      <c r="AL2" s="19"/>
      <c r="AM2" s="19"/>
    </row>
    <row r="3" spans="1:43" s="49" customFormat="1" ht="19.5" customHeight="1" thickBot="1">
      <c r="A3" s="36"/>
      <c r="B3" s="37"/>
      <c r="C3" s="36" t="s">
        <v>176</v>
      </c>
      <c r="D3" s="36" t="s">
        <v>177</v>
      </c>
      <c r="E3" s="38"/>
      <c r="F3" s="39"/>
      <c r="G3" s="38"/>
      <c r="H3" s="38"/>
      <c r="I3" s="40"/>
      <c r="J3" s="40"/>
      <c r="K3" s="41"/>
      <c r="L3" s="42"/>
      <c r="M3" s="38"/>
      <c r="N3" s="38"/>
      <c r="O3" s="38"/>
      <c r="P3" s="38"/>
      <c r="Q3" s="38"/>
      <c r="R3" s="38"/>
      <c r="S3" s="43"/>
      <c r="T3" s="38"/>
      <c r="U3" s="40"/>
      <c r="V3" s="40"/>
      <c r="W3" s="40"/>
      <c r="X3" s="40"/>
      <c r="Y3" s="40">
        <v>4572</v>
      </c>
      <c r="Z3" s="40"/>
      <c r="AA3" s="40">
        <v>89197</v>
      </c>
      <c r="AB3" s="40"/>
      <c r="AC3" s="44"/>
      <c r="AD3" s="45"/>
      <c r="AE3" s="46"/>
      <c r="AF3" s="46"/>
      <c r="AG3" s="46"/>
      <c r="AH3" s="46"/>
      <c r="AI3" s="47">
        <f>SUM(AI4:AI26)</f>
        <v>44722</v>
      </c>
      <c r="AJ3" s="47">
        <f>SUM(AJ4:AJ26)</f>
        <v>2812</v>
      </c>
      <c r="AK3" s="40">
        <v>326859</v>
      </c>
      <c r="AL3" s="40">
        <v>308613</v>
      </c>
      <c r="AM3" s="40">
        <v>325403</v>
      </c>
      <c r="AN3" s="45"/>
      <c r="AO3" s="48"/>
      <c r="AP3" s="21"/>
      <c r="AQ3" s="48"/>
    </row>
    <row r="4" spans="1:43" s="64" customFormat="1" ht="16.5" thickBot="1">
      <c r="A4" s="50" t="s">
        <v>177</v>
      </c>
      <c r="B4" s="51">
        <v>1</v>
      </c>
      <c r="C4" s="52" t="s">
        <v>178</v>
      </c>
      <c r="D4" s="52" t="s">
        <v>179</v>
      </c>
      <c r="E4" s="50" t="s">
        <v>180</v>
      </c>
      <c r="F4" s="53">
        <v>199</v>
      </c>
      <c r="G4" s="52" t="s">
        <v>181</v>
      </c>
      <c r="H4" s="52" t="s">
        <v>182</v>
      </c>
      <c r="I4" s="54" t="s">
        <v>183</v>
      </c>
      <c r="J4" s="54">
        <v>131224</v>
      </c>
      <c r="K4" s="55" t="s">
        <v>184</v>
      </c>
      <c r="L4" s="56" t="s">
        <v>185</v>
      </c>
      <c r="M4" s="50" t="s">
        <v>173</v>
      </c>
      <c r="N4" s="52" t="s">
        <v>173</v>
      </c>
      <c r="O4" s="50" t="s">
        <v>186</v>
      </c>
      <c r="P4" s="50"/>
      <c r="Q4" s="50" t="s">
        <v>186</v>
      </c>
      <c r="R4" s="50" t="s">
        <v>173</v>
      </c>
      <c r="S4" s="50" t="s">
        <v>186</v>
      </c>
      <c r="T4" s="50" t="s">
        <v>186</v>
      </c>
      <c r="U4" s="57">
        <v>7.6802621118311695E-3</v>
      </c>
      <c r="V4" s="57">
        <v>7.6780610277302113E-3</v>
      </c>
      <c r="W4" s="57">
        <v>-2.2010841009582546E-6</v>
      </c>
      <c r="X4" s="58" t="s">
        <v>187</v>
      </c>
      <c r="Y4">
        <v>218</v>
      </c>
      <c r="Z4" s="57">
        <v>0.16493528844682576</v>
      </c>
      <c r="AA4" s="21">
        <v>1587</v>
      </c>
      <c r="AB4" s="34"/>
      <c r="AC4"/>
      <c r="AD4" s="34" t="s">
        <v>181</v>
      </c>
      <c r="AE4" s="34" t="s">
        <v>173</v>
      </c>
      <c r="AF4" s="34" t="s">
        <v>180</v>
      </c>
      <c r="AG4" s="59">
        <v>1905</v>
      </c>
      <c r="AH4" s="60" t="s">
        <v>188</v>
      </c>
      <c r="AI4">
        <v>581</v>
      </c>
      <c r="AJ4">
        <v>85</v>
      </c>
      <c r="AK4" s="61">
        <v>3020</v>
      </c>
      <c r="AL4" s="62">
        <v>3115</v>
      </c>
      <c r="AM4" s="63">
        <v>3183</v>
      </c>
      <c r="AN4" s="34" t="s">
        <v>189</v>
      </c>
      <c r="AO4" s="21" t="str">
        <f>TRIM(AN4)</f>
        <v>American Express Centurion Card</v>
      </c>
      <c r="AP4" s="21"/>
      <c r="AQ4" s="21" t="s">
        <v>190</v>
      </c>
    </row>
    <row r="5" spans="1:43" ht="16.5" thickBot="1">
      <c r="A5" s="52" t="s">
        <v>177</v>
      </c>
      <c r="B5" s="65">
        <v>1</v>
      </c>
      <c r="C5" s="52" t="s">
        <v>178</v>
      </c>
      <c r="D5" s="52" t="s">
        <v>179</v>
      </c>
      <c r="E5" s="50" t="s">
        <v>191</v>
      </c>
      <c r="F5" s="53">
        <v>151</v>
      </c>
      <c r="G5" s="52" t="s">
        <v>192</v>
      </c>
      <c r="H5" s="52" t="s">
        <v>193</v>
      </c>
      <c r="I5" s="66" t="s">
        <v>183</v>
      </c>
      <c r="J5" s="66">
        <v>131224</v>
      </c>
      <c r="K5" s="67" t="s">
        <v>184</v>
      </c>
      <c r="L5" s="56" t="s">
        <v>194</v>
      </c>
      <c r="M5" s="50" t="s">
        <v>173</v>
      </c>
      <c r="N5" s="52" t="s">
        <v>173</v>
      </c>
      <c r="O5" s="50" t="s">
        <v>186</v>
      </c>
      <c r="P5" s="50" t="s">
        <v>195</v>
      </c>
      <c r="Q5" s="50" t="s">
        <v>186</v>
      </c>
      <c r="R5" s="50" t="s">
        <v>173</v>
      </c>
      <c r="S5" s="50" t="s">
        <v>186</v>
      </c>
      <c r="T5" s="50" t="s">
        <v>186</v>
      </c>
      <c r="U5" s="57">
        <v>3.7599877938117837E-2</v>
      </c>
      <c r="V5" s="57">
        <v>4.4908245742389788E-2</v>
      </c>
      <c r="W5" s="57">
        <v>7.3083678042719508E-3</v>
      </c>
      <c r="X5" s="58" t="s">
        <v>187</v>
      </c>
      <c r="Y5">
        <v>585</v>
      </c>
      <c r="Z5" s="57">
        <v>0.11508236980506462</v>
      </c>
      <c r="AA5" s="21">
        <v>6100</v>
      </c>
      <c r="AB5" s="21" t="s">
        <v>196</v>
      </c>
      <c r="AC5" t="s">
        <v>197</v>
      </c>
      <c r="AD5" s="34" t="s">
        <v>192</v>
      </c>
      <c r="AE5" s="34" t="s">
        <v>173</v>
      </c>
      <c r="AF5" s="34" t="s">
        <v>191</v>
      </c>
      <c r="AG5" s="59">
        <v>3717</v>
      </c>
      <c r="AH5" s="60" t="s">
        <v>198</v>
      </c>
      <c r="AI5">
        <v>2209</v>
      </c>
      <c r="AJ5">
        <v>210</v>
      </c>
      <c r="AK5" s="61">
        <v>12752</v>
      </c>
      <c r="AL5" s="62">
        <v>14273</v>
      </c>
      <c r="AM5" s="63">
        <v>16667</v>
      </c>
      <c r="AN5" s="34" t="s">
        <v>199</v>
      </c>
      <c r="AO5" s="21" t="str">
        <f t="shared" ref="AO5:AO68" si="0">TRIM(AN5)</f>
        <v>American Express Platinum Card</v>
      </c>
      <c r="AQ5" s="21" t="s">
        <v>200</v>
      </c>
    </row>
    <row r="6" spans="1:43" s="64" customFormat="1" ht="25.5" customHeight="1" thickBot="1">
      <c r="A6" s="52" t="s">
        <v>177</v>
      </c>
      <c r="B6" s="65">
        <v>1</v>
      </c>
      <c r="C6" s="52" t="s">
        <v>178</v>
      </c>
      <c r="D6" s="52" t="s">
        <v>179</v>
      </c>
      <c r="E6" s="50" t="s">
        <v>201</v>
      </c>
      <c r="F6" s="53">
        <v>101</v>
      </c>
      <c r="G6" s="68" t="s">
        <v>202</v>
      </c>
      <c r="H6" s="52" t="s">
        <v>203</v>
      </c>
      <c r="I6" s="66" t="s">
        <v>183</v>
      </c>
      <c r="J6" s="66">
        <v>131224</v>
      </c>
      <c r="K6" s="67" t="s">
        <v>184</v>
      </c>
      <c r="L6" s="56" t="s">
        <v>204</v>
      </c>
      <c r="M6" s="50" t="s">
        <v>173</v>
      </c>
      <c r="N6" s="52" t="s">
        <v>173</v>
      </c>
      <c r="O6" s="50" t="s">
        <v>186</v>
      </c>
      <c r="P6" s="50" t="s">
        <v>195</v>
      </c>
      <c r="Q6" s="50" t="s">
        <v>186</v>
      </c>
      <c r="R6" s="50" t="s">
        <v>173</v>
      </c>
      <c r="S6" s="50" t="s">
        <v>186</v>
      </c>
      <c r="T6" s="50" t="s">
        <v>186</v>
      </c>
      <c r="U6" s="57">
        <v>4.2395625045170929E-2</v>
      </c>
      <c r="V6" s="57">
        <v>3.9374265005784732E-2</v>
      </c>
      <c r="W6" s="57">
        <v>-3.0213600393861964E-3</v>
      </c>
      <c r="X6" s="69" t="s">
        <v>187</v>
      </c>
      <c r="Y6">
        <v>240</v>
      </c>
      <c r="Z6" s="57">
        <v>0.10450179842265483</v>
      </c>
      <c r="AA6" s="21">
        <v>2527</v>
      </c>
      <c r="AB6" s="21" t="s">
        <v>196</v>
      </c>
      <c r="AC6" t="s">
        <v>205</v>
      </c>
      <c r="AD6" s="19" t="s">
        <v>202</v>
      </c>
      <c r="AE6" s="34" t="s">
        <v>186</v>
      </c>
      <c r="AF6" s="34" t="s">
        <v>206</v>
      </c>
      <c r="AG6" s="59">
        <v>9325</v>
      </c>
      <c r="AH6" s="60" t="s">
        <v>207</v>
      </c>
      <c r="AI6">
        <v>2569</v>
      </c>
      <c r="AJ6">
        <v>240</v>
      </c>
      <c r="AK6" s="61">
        <v>11013</v>
      </c>
      <c r="AL6" s="62">
        <v>10073</v>
      </c>
      <c r="AM6" s="63">
        <v>9834</v>
      </c>
      <c r="AN6" s="19" t="s">
        <v>203</v>
      </c>
      <c r="AO6" s="21" t="str">
        <f t="shared" si="0"/>
        <v>American Express Gold Card</v>
      </c>
      <c r="AP6" s="21"/>
      <c r="AQ6" s="21" t="s">
        <v>208</v>
      </c>
    </row>
    <row r="7" spans="1:43" s="34" customFormat="1" ht="16.5" thickBot="1">
      <c r="A7" s="52" t="s">
        <v>177</v>
      </c>
      <c r="B7" s="65">
        <v>1</v>
      </c>
      <c r="C7" s="52" t="s">
        <v>178</v>
      </c>
      <c r="D7" s="52" t="s">
        <v>179</v>
      </c>
      <c r="E7" s="50" t="s">
        <v>209</v>
      </c>
      <c r="F7" s="53">
        <v>102</v>
      </c>
      <c r="G7" s="52" t="s">
        <v>210</v>
      </c>
      <c r="H7" s="52" t="s">
        <v>211</v>
      </c>
      <c r="I7" s="66" t="s">
        <v>183</v>
      </c>
      <c r="J7" s="66">
        <v>131224</v>
      </c>
      <c r="K7" s="67" t="s">
        <v>184</v>
      </c>
      <c r="L7" s="56" t="s">
        <v>212</v>
      </c>
      <c r="M7" s="50" t="s">
        <v>213</v>
      </c>
      <c r="N7" s="52" t="s">
        <v>173</v>
      </c>
      <c r="O7" s="50" t="s">
        <v>186</v>
      </c>
      <c r="P7" s="50" t="s">
        <v>195</v>
      </c>
      <c r="Q7" s="50" t="s">
        <v>186</v>
      </c>
      <c r="R7" s="50" t="s">
        <v>173</v>
      </c>
      <c r="S7" s="50" t="s">
        <v>186</v>
      </c>
      <c r="T7" s="50" t="s">
        <v>186</v>
      </c>
      <c r="U7" s="57">
        <v>2.4788198543287801E-2</v>
      </c>
      <c r="V7" s="57">
        <v>2.299768134618406E-2</v>
      </c>
      <c r="W7" s="57">
        <v>-1.7905171971037415E-3</v>
      </c>
      <c r="X7" s="58"/>
      <c r="Y7">
        <v>102</v>
      </c>
      <c r="Z7" s="57">
        <v>0.10346958677107333</v>
      </c>
      <c r="AA7" s="21">
        <v>1087</v>
      </c>
      <c r="AB7" s="21" t="s">
        <v>196</v>
      </c>
      <c r="AC7" t="s">
        <v>214</v>
      </c>
      <c r="AD7" s="34" t="s">
        <v>210</v>
      </c>
      <c r="AE7" s="34" t="s">
        <v>186</v>
      </c>
      <c r="AF7" s="34" t="s">
        <v>206</v>
      </c>
      <c r="AG7" s="59">
        <v>4863</v>
      </c>
      <c r="AH7" s="60" t="s">
        <v>215</v>
      </c>
      <c r="AI7">
        <v>994</v>
      </c>
      <c r="AJ7">
        <v>100</v>
      </c>
      <c r="AK7" s="61">
        <v>5520</v>
      </c>
      <c r="AL7" s="62">
        <v>5203</v>
      </c>
      <c r="AM7" s="63">
        <v>5089</v>
      </c>
      <c r="AN7" s="34" t="s">
        <v>211</v>
      </c>
      <c r="AO7" s="21" t="str">
        <f t="shared" si="0"/>
        <v>American Express Green Card</v>
      </c>
      <c r="AP7" s="21"/>
      <c r="AQ7" s="34" t="s">
        <v>216</v>
      </c>
    </row>
    <row r="8" spans="1:43" ht="16.5" thickBot="1">
      <c r="A8" s="52" t="s">
        <v>177</v>
      </c>
      <c r="B8" s="65">
        <v>1</v>
      </c>
      <c r="C8" s="52" t="s">
        <v>178</v>
      </c>
      <c r="D8" s="52" t="s">
        <v>179</v>
      </c>
      <c r="E8" s="50" t="s">
        <v>217</v>
      </c>
      <c r="F8" s="53">
        <v>150</v>
      </c>
      <c r="G8" s="52" t="s">
        <v>218</v>
      </c>
      <c r="H8" s="52" t="s">
        <v>219</v>
      </c>
      <c r="I8" s="66" t="s">
        <v>183</v>
      </c>
      <c r="J8" s="66">
        <v>131224</v>
      </c>
      <c r="K8" s="67" t="s">
        <v>184</v>
      </c>
      <c r="L8" s="56" t="s">
        <v>220</v>
      </c>
      <c r="M8" s="50" t="s">
        <v>173</v>
      </c>
      <c r="N8" s="52" t="s">
        <v>173</v>
      </c>
      <c r="O8" s="50" t="s">
        <v>186</v>
      </c>
      <c r="P8" s="50" t="s">
        <v>195</v>
      </c>
      <c r="Q8" s="50" t="s">
        <v>186</v>
      </c>
      <c r="R8" s="50" t="s">
        <v>173</v>
      </c>
      <c r="S8" s="50" t="s">
        <v>186</v>
      </c>
      <c r="T8" s="50" t="s">
        <v>186</v>
      </c>
      <c r="U8" s="57">
        <v>1.030298650091948E-2</v>
      </c>
      <c r="V8" s="57">
        <v>9.5729772879844209E-3</v>
      </c>
      <c r="W8" s="57">
        <v>-7.3000921293505869E-4</v>
      </c>
      <c r="X8" s="58"/>
      <c r="Y8">
        <v>49</v>
      </c>
      <c r="Z8" s="57">
        <v>0.10346958677107333</v>
      </c>
      <c r="AA8" s="21">
        <v>519</v>
      </c>
      <c r="AB8" s="21" t="s">
        <v>196</v>
      </c>
      <c r="AC8" t="s">
        <v>221</v>
      </c>
      <c r="AD8" s="34" t="s">
        <v>218</v>
      </c>
      <c r="AE8" s="34" t="s">
        <v>186</v>
      </c>
      <c r="AF8" s="34" t="s">
        <v>206</v>
      </c>
      <c r="AG8" s="59">
        <v>2288</v>
      </c>
      <c r="AH8" s="60" t="s">
        <v>222</v>
      </c>
      <c r="AI8">
        <v>477</v>
      </c>
      <c r="AJ8">
        <v>48</v>
      </c>
      <c r="AK8" s="61">
        <v>2627</v>
      </c>
      <c r="AL8" s="62">
        <v>2501</v>
      </c>
      <c r="AM8" s="63">
        <v>2432</v>
      </c>
      <c r="AN8" s="34" t="s">
        <v>223</v>
      </c>
      <c r="AO8" s="21" t="str">
        <f t="shared" si="0"/>
        <v>American Express Rewards Advantage Card</v>
      </c>
      <c r="AQ8" s="21" t="s">
        <v>224</v>
      </c>
    </row>
    <row r="9" spans="1:43" s="64" customFormat="1" ht="16.5" thickBot="1">
      <c r="A9" s="52" t="s">
        <v>177</v>
      </c>
      <c r="B9" s="65">
        <v>1</v>
      </c>
      <c r="C9" s="52" t="s">
        <v>178</v>
      </c>
      <c r="D9" s="52" t="s">
        <v>225</v>
      </c>
      <c r="E9" s="70" t="s">
        <v>226</v>
      </c>
      <c r="F9" s="53">
        <v>132</v>
      </c>
      <c r="G9" s="71" t="s">
        <v>227</v>
      </c>
      <c r="H9" s="52" t="s">
        <v>228</v>
      </c>
      <c r="I9" s="66" t="s">
        <v>183</v>
      </c>
      <c r="J9" s="66">
        <v>131224</v>
      </c>
      <c r="K9" s="67" t="s">
        <v>184</v>
      </c>
      <c r="L9" s="56" t="s">
        <v>229</v>
      </c>
      <c r="M9" s="50" t="s">
        <v>173</v>
      </c>
      <c r="N9" s="52" t="s">
        <v>173</v>
      </c>
      <c r="O9" s="50" t="s">
        <v>186</v>
      </c>
      <c r="P9" s="50"/>
      <c r="Q9" s="50" t="s">
        <v>186</v>
      </c>
      <c r="R9" s="50" t="s">
        <v>173</v>
      </c>
      <c r="S9" s="50" t="s">
        <v>173</v>
      </c>
      <c r="T9" s="50" t="s">
        <v>186</v>
      </c>
      <c r="U9" s="57">
        <v>1.5304311514771896E-2</v>
      </c>
      <c r="V9" s="57">
        <v>1.4438817534164832E-2</v>
      </c>
      <c r="W9" s="57">
        <v>-8.6549398060706446E-4</v>
      </c>
      <c r="X9" s="58" t="s">
        <v>187</v>
      </c>
      <c r="Y9">
        <v>63</v>
      </c>
      <c r="Z9" s="57">
        <v>5.224567285062006E-2</v>
      </c>
      <c r="AA9" s="21">
        <v>1327</v>
      </c>
      <c r="AB9" s="21" t="s">
        <v>196</v>
      </c>
      <c r="AC9" t="s">
        <v>230</v>
      </c>
      <c r="AD9" s="72" t="s">
        <v>227</v>
      </c>
      <c r="AE9" s="34" t="s">
        <v>186</v>
      </c>
      <c r="AF9" s="34" t="s">
        <v>206</v>
      </c>
      <c r="AG9" s="59">
        <v>3895</v>
      </c>
      <c r="AH9" s="60" t="s">
        <v>231</v>
      </c>
      <c r="AI9">
        <v>1341</v>
      </c>
      <c r="AJ9">
        <v>100</v>
      </c>
      <c r="AK9" s="61">
        <v>5566</v>
      </c>
      <c r="AL9" s="62">
        <v>5279</v>
      </c>
      <c r="AM9" s="63">
        <v>5245</v>
      </c>
      <c r="AN9" s="72" t="s">
        <v>232</v>
      </c>
      <c r="AO9" s="21" t="str">
        <f t="shared" si="0"/>
        <v>American Express Platinum Edge Credit Card</v>
      </c>
      <c r="AP9" s="21"/>
      <c r="AQ9" s="21" t="s">
        <v>233</v>
      </c>
    </row>
    <row r="10" spans="1:43" s="64" customFormat="1" ht="52.5" thickBot="1">
      <c r="A10" s="52" t="s">
        <v>177</v>
      </c>
      <c r="B10" s="65">
        <v>1</v>
      </c>
      <c r="C10" s="52" t="s">
        <v>178</v>
      </c>
      <c r="D10" s="52" t="s">
        <v>225</v>
      </c>
      <c r="E10" s="27" t="s">
        <v>234</v>
      </c>
      <c r="F10" s="53">
        <v>125</v>
      </c>
      <c r="G10" s="71" t="s">
        <v>235</v>
      </c>
      <c r="H10" s="52" t="s">
        <v>236</v>
      </c>
      <c r="I10" s="66" t="s">
        <v>183</v>
      </c>
      <c r="J10" s="66">
        <v>131224</v>
      </c>
      <c r="K10" s="67" t="s">
        <v>184</v>
      </c>
      <c r="L10" s="56" t="s">
        <v>237</v>
      </c>
      <c r="M10" s="50" t="s">
        <v>173</v>
      </c>
      <c r="N10" s="52" t="s">
        <v>173</v>
      </c>
      <c r="O10" s="50" t="s">
        <v>186</v>
      </c>
      <c r="P10" s="50" t="s">
        <v>195</v>
      </c>
      <c r="Q10" s="50" t="s">
        <v>186</v>
      </c>
      <c r="R10" s="50" t="s">
        <v>186</v>
      </c>
      <c r="S10" s="50" t="s">
        <v>186</v>
      </c>
      <c r="T10" s="50" t="s">
        <v>186</v>
      </c>
      <c r="U10" s="57">
        <v>8.8581592746954471E-2</v>
      </c>
      <c r="V10" s="57">
        <v>8.1536945312462805E-2</v>
      </c>
      <c r="W10" s="57">
        <v>-7.044647434491666E-3</v>
      </c>
      <c r="X10" s="58" t="s">
        <v>187</v>
      </c>
      <c r="Y10">
        <v>240</v>
      </c>
      <c r="Z10" s="57">
        <v>4.9485079095587636E-2</v>
      </c>
      <c r="AA10" s="21">
        <v>5335</v>
      </c>
      <c r="AB10" s="21" t="s">
        <v>196</v>
      </c>
      <c r="AC10" t="s">
        <v>238</v>
      </c>
      <c r="AD10" s="72" t="s">
        <v>235</v>
      </c>
      <c r="AE10" s="34" t="s">
        <v>186</v>
      </c>
      <c r="AF10" s="34" t="s">
        <v>206</v>
      </c>
      <c r="AG10" s="59">
        <v>23813</v>
      </c>
      <c r="AH10" s="60" t="s">
        <v>239</v>
      </c>
      <c r="AI10">
        <v>3978</v>
      </c>
      <c r="AJ10">
        <v>220</v>
      </c>
      <c r="AK10" s="61">
        <v>25750</v>
      </c>
      <c r="AL10" s="62">
        <v>22634</v>
      </c>
      <c r="AM10" s="63">
        <v>21810</v>
      </c>
      <c r="AN10" s="72" t="s">
        <v>240</v>
      </c>
      <c r="AO10" s="21" t="str">
        <f t="shared" si="0"/>
        <v>American Express Gold Credit Card</v>
      </c>
      <c r="AP10" s="21"/>
      <c r="AQ10" s="21" t="s">
        <v>241</v>
      </c>
    </row>
    <row r="11" spans="1:43" ht="16.5" thickBot="1">
      <c r="A11" s="52" t="s">
        <v>177</v>
      </c>
      <c r="B11" s="65">
        <v>1</v>
      </c>
      <c r="C11" s="52" t="s">
        <v>178</v>
      </c>
      <c r="D11" s="52" t="s">
        <v>225</v>
      </c>
      <c r="E11" s="73" t="s">
        <v>242</v>
      </c>
      <c r="F11" s="53">
        <v>126</v>
      </c>
      <c r="G11" s="71" t="s">
        <v>243</v>
      </c>
      <c r="H11" s="52" t="s">
        <v>244</v>
      </c>
      <c r="I11" s="66" t="s">
        <v>183</v>
      </c>
      <c r="J11" s="66">
        <v>131224</v>
      </c>
      <c r="K11" s="67" t="s">
        <v>184</v>
      </c>
      <c r="L11" s="56" t="s">
        <v>245</v>
      </c>
      <c r="M11" s="50" t="s">
        <v>173</v>
      </c>
      <c r="N11" s="52" t="s">
        <v>173</v>
      </c>
      <c r="O11" s="50" t="s">
        <v>186</v>
      </c>
      <c r="P11" s="50" t="s">
        <v>195</v>
      </c>
      <c r="Q11" s="50" t="s">
        <v>186</v>
      </c>
      <c r="R11" s="50" t="s">
        <v>173</v>
      </c>
      <c r="S11" s="50" t="s">
        <v>186</v>
      </c>
      <c r="T11" s="50" t="s">
        <v>186</v>
      </c>
      <c r="U11" s="57">
        <v>1.8074795024372224E-2</v>
      </c>
      <c r="V11" s="57">
        <v>1.7416089648266089E-2</v>
      </c>
      <c r="W11" s="57">
        <v>-6.5870537610613483E-4</v>
      </c>
      <c r="X11" s="58" t="s">
        <v>187</v>
      </c>
      <c r="Y11">
        <v>152</v>
      </c>
      <c r="Z11" s="57">
        <v>8.3661734898003104E-2</v>
      </c>
      <c r="AA11" s="21">
        <v>1999</v>
      </c>
      <c r="AB11" s="21" t="s">
        <v>196</v>
      </c>
      <c r="AC11" t="s">
        <v>246</v>
      </c>
      <c r="AD11" s="72" t="s">
        <v>243</v>
      </c>
      <c r="AE11" s="34" t="s">
        <v>186</v>
      </c>
      <c r="AF11" s="34" t="s">
        <v>206</v>
      </c>
      <c r="AG11" s="59">
        <v>3822</v>
      </c>
      <c r="AH11" s="60" t="s">
        <v>247</v>
      </c>
      <c r="AI11">
        <v>1986</v>
      </c>
      <c r="AJ11">
        <v>152</v>
      </c>
      <c r="AK11" s="61">
        <v>5493</v>
      </c>
      <c r="AL11" s="62">
        <v>5299</v>
      </c>
      <c r="AM11" s="63">
        <v>5474</v>
      </c>
      <c r="AN11" s="72" t="s">
        <v>248</v>
      </c>
      <c r="AO11" s="21" t="str">
        <f t="shared" si="0"/>
        <v>American Express Platinum Reserve Credit Card</v>
      </c>
      <c r="AQ11" s="21" t="s">
        <v>249</v>
      </c>
    </row>
    <row r="12" spans="1:43" s="74" customFormat="1" ht="16.5" thickBot="1">
      <c r="A12" s="52" t="s">
        <v>177</v>
      </c>
      <c r="B12" s="65">
        <v>1</v>
      </c>
      <c r="C12" s="52" t="s">
        <v>178</v>
      </c>
      <c r="D12" s="52" t="s">
        <v>225</v>
      </c>
      <c r="E12" s="50" t="s">
        <v>250</v>
      </c>
      <c r="F12" s="53">
        <v>103</v>
      </c>
      <c r="G12" s="71" t="s">
        <v>251</v>
      </c>
      <c r="H12" s="52" t="s">
        <v>252</v>
      </c>
      <c r="I12" s="66" t="s">
        <v>183</v>
      </c>
      <c r="J12" s="66">
        <v>131224</v>
      </c>
      <c r="K12" s="67" t="s">
        <v>184</v>
      </c>
      <c r="L12" s="56" t="s">
        <v>253</v>
      </c>
      <c r="M12" s="50" t="s">
        <v>173</v>
      </c>
      <c r="N12" s="52" t="s">
        <v>173</v>
      </c>
      <c r="O12" s="50" t="s">
        <v>186</v>
      </c>
      <c r="P12" s="50" t="s">
        <v>195</v>
      </c>
      <c r="Q12" s="50" t="s">
        <v>186</v>
      </c>
      <c r="R12" s="50" t="s">
        <v>173</v>
      </c>
      <c r="S12" s="50" t="s">
        <v>186</v>
      </c>
      <c r="T12" s="50" t="s">
        <v>186</v>
      </c>
      <c r="U12" s="57">
        <v>1.5058581673050825E-2</v>
      </c>
      <c r="V12" s="57">
        <v>1.3438987346593516E-2</v>
      </c>
      <c r="W12" s="57">
        <v>-1.6195943264573093E-3</v>
      </c>
      <c r="X12" s="58"/>
      <c r="Y12">
        <v>60</v>
      </c>
      <c r="Z12" s="57">
        <v>6.6489263357473183E-2</v>
      </c>
      <c r="AA12" s="21">
        <v>993</v>
      </c>
      <c r="AB12" s="21" t="s">
        <v>196</v>
      </c>
      <c r="AC12" t="s">
        <v>254</v>
      </c>
      <c r="AD12" s="72" t="s">
        <v>251</v>
      </c>
      <c r="AE12" s="34" t="s">
        <v>186</v>
      </c>
      <c r="AF12" s="34" t="s">
        <v>206</v>
      </c>
      <c r="AG12" s="59">
        <v>2707</v>
      </c>
      <c r="AH12" s="60" t="s">
        <v>255</v>
      </c>
      <c r="AI12">
        <v>1079</v>
      </c>
      <c r="AJ12">
        <v>65</v>
      </c>
      <c r="AK12" s="61">
        <v>3207</v>
      </c>
      <c r="AL12" s="62">
        <v>2840</v>
      </c>
      <c r="AM12" s="63">
        <v>2854</v>
      </c>
      <c r="AN12" s="72" t="s">
        <v>252</v>
      </c>
      <c r="AO12" s="21" t="str">
        <f t="shared" si="0"/>
        <v>American Express Blue Credit Card</v>
      </c>
      <c r="AP12" s="21"/>
      <c r="AQ12" s="21" t="s">
        <v>256</v>
      </c>
    </row>
    <row r="13" spans="1:43" s="64" customFormat="1" ht="16.5" thickBot="1">
      <c r="A13" s="52" t="s">
        <v>177</v>
      </c>
      <c r="B13" s="65">
        <v>1</v>
      </c>
      <c r="C13" s="52" t="s">
        <v>178</v>
      </c>
      <c r="D13" s="52" t="s">
        <v>225</v>
      </c>
      <c r="E13" s="50" t="s">
        <v>257</v>
      </c>
      <c r="F13" s="53">
        <v>113</v>
      </c>
      <c r="G13" s="52" t="s">
        <v>258</v>
      </c>
      <c r="H13" s="52" t="s">
        <v>258</v>
      </c>
      <c r="I13" s="66" t="s">
        <v>183</v>
      </c>
      <c r="J13" s="66">
        <v>131224</v>
      </c>
      <c r="K13" s="67" t="s">
        <v>184</v>
      </c>
      <c r="L13" s="56" t="s">
        <v>259</v>
      </c>
      <c r="M13" s="50" t="s">
        <v>173</v>
      </c>
      <c r="N13" s="52" t="s">
        <v>173</v>
      </c>
      <c r="O13" s="50" t="s">
        <v>173</v>
      </c>
      <c r="P13" s="50" t="s">
        <v>260</v>
      </c>
      <c r="Q13" s="50" t="s">
        <v>186</v>
      </c>
      <c r="R13" s="50" t="s">
        <v>173</v>
      </c>
      <c r="S13" s="50" t="s">
        <v>186</v>
      </c>
      <c r="T13" s="50" t="s">
        <v>186</v>
      </c>
      <c r="U13" s="57">
        <v>0.13282902503071622</v>
      </c>
      <c r="V13" s="57">
        <v>0.12419636664883901</v>
      </c>
      <c r="W13" s="57">
        <v>-8.6326583818772118E-3</v>
      </c>
      <c r="X13" s="69" t="s">
        <v>187</v>
      </c>
      <c r="Y13">
        <v>240</v>
      </c>
      <c r="Z13" s="57">
        <v>2.4751264351242211E-2</v>
      </c>
      <c r="AA13" s="21">
        <v>10667</v>
      </c>
      <c r="AB13" s="21" t="s">
        <v>196</v>
      </c>
      <c r="AC13" t="s">
        <v>261</v>
      </c>
      <c r="AD13" s="34" t="s">
        <v>262</v>
      </c>
      <c r="AE13" s="34" t="s">
        <v>186</v>
      </c>
      <c r="AF13" s="34" t="s">
        <v>206</v>
      </c>
      <c r="AG13" s="59">
        <v>27266</v>
      </c>
      <c r="AH13" s="60" t="s">
        <v>263</v>
      </c>
      <c r="AI13">
        <v>8630</v>
      </c>
      <c r="AJ13">
        <v>220</v>
      </c>
      <c r="AK13" s="61">
        <v>42255</v>
      </c>
      <c r="AL13" s="62">
        <v>41122</v>
      </c>
      <c r="AM13" s="63">
        <v>40571</v>
      </c>
      <c r="AN13" s="34" t="s">
        <v>258</v>
      </c>
      <c r="AO13" s="21" t="str">
        <f t="shared" si="0"/>
        <v>David Jones American Express Card</v>
      </c>
      <c r="AP13" s="21"/>
      <c r="AQ13" s="21" t="s">
        <v>264</v>
      </c>
    </row>
    <row r="14" spans="1:43" ht="16.5" thickBot="1">
      <c r="A14" s="52" t="s">
        <v>177</v>
      </c>
      <c r="B14" s="65">
        <v>1</v>
      </c>
      <c r="C14" s="52" t="s">
        <v>178</v>
      </c>
      <c r="D14" s="52" t="s">
        <v>225</v>
      </c>
      <c r="E14" s="73" t="s">
        <v>191</v>
      </c>
      <c r="F14" s="53">
        <v>106</v>
      </c>
      <c r="G14" s="71" t="s">
        <v>243</v>
      </c>
      <c r="H14" s="52" t="s">
        <v>244</v>
      </c>
      <c r="I14" s="66" t="s">
        <v>183</v>
      </c>
      <c r="J14" s="66">
        <v>131224</v>
      </c>
      <c r="K14" s="67" t="s">
        <v>184</v>
      </c>
      <c r="L14" s="56" t="s">
        <v>265</v>
      </c>
      <c r="M14" s="50" t="s">
        <v>173</v>
      </c>
      <c r="N14" s="52" t="s">
        <v>173</v>
      </c>
      <c r="O14" s="50" t="s">
        <v>186</v>
      </c>
      <c r="P14" s="50" t="s">
        <v>195</v>
      </c>
      <c r="Q14" s="50" t="s">
        <v>186</v>
      </c>
      <c r="R14" s="50" t="s">
        <v>173</v>
      </c>
      <c r="S14" s="50" t="s">
        <v>186</v>
      </c>
      <c r="T14" s="50" t="s">
        <v>186</v>
      </c>
      <c r="U14" s="57">
        <v>2.70238582797305E-2</v>
      </c>
      <c r="V14" s="57">
        <v>2.6435192752976875E-2</v>
      </c>
      <c r="W14" s="57">
        <v>-5.8866552675362546E-4</v>
      </c>
      <c r="X14" s="69" t="s">
        <v>187</v>
      </c>
      <c r="Y14">
        <v>192</v>
      </c>
      <c r="Z14" s="57">
        <v>9.412985328318331E-2</v>
      </c>
      <c r="AA14" s="21">
        <v>2244</v>
      </c>
      <c r="AB14" s="21" t="s">
        <v>196</v>
      </c>
      <c r="AC14" t="s">
        <v>266</v>
      </c>
      <c r="AD14" s="72" t="s">
        <v>243</v>
      </c>
      <c r="AE14" s="34" t="s">
        <v>186</v>
      </c>
      <c r="AF14" s="34" t="s">
        <v>206</v>
      </c>
      <c r="AG14" s="59">
        <v>3655</v>
      </c>
      <c r="AH14" s="60" t="s">
        <v>267</v>
      </c>
      <c r="AI14">
        <v>1984</v>
      </c>
      <c r="AJ14">
        <v>192</v>
      </c>
      <c r="AK14" s="61">
        <v>5961</v>
      </c>
      <c r="AL14" s="62">
        <v>6045</v>
      </c>
      <c r="AM14" s="63">
        <v>8160</v>
      </c>
      <c r="AN14" s="72" t="s">
        <v>248</v>
      </c>
      <c r="AO14" s="21" t="str">
        <f t="shared" si="0"/>
        <v>American Express Platinum Reserve Credit Card</v>
      </c>
      <c r="AQ14" s="21" t="s">
        <v>268</v>
      </c>
    </row>
    <row r="15" spans="1:43" ht="16.5" thickBot="1">
      <c r="A15" s="52" t="s">
        <v>177</v>
      </c>
      <c r="B15" s="65">
        <v>1</v>
      </c>
      <c r="C15" s="52" t="s">
        <v>178</v>
      </c>
      <c r="D15" s="52" t="s">
        <v>225</v>
      </c>
      <c r="E15" s="50" t="s">
        <v>269</v>
      </c>
      <c r="F15" s="53">
        <v>108</v>
      </c>
      <c r="G15" s="52" t="s">
        <v>270</v>
      </c>
      <c r="H15" s="52" t="s">
        <v>270</v>
      </c>
      <c r="I15" s="66" t="s">
        <v>183</v>
      </c>
      <c r="J15" s="66">
        <v>131224</v>
      </c>
      <c r="K15" s="67" t="s">
        <v>184</v>
      </c>
      <c r="L15" s="56" t="s">
        <v>271</v>
      </c>
      <c r="M15" s="50" t="s">
        <v>173</v>
      </c>
      <c r="N15" s="52" t="s">
        <v>186</v>
      </c>
      <c r="O15" s="50" t="s">
        <v>173</v>
      </c>
      <c r="P15" s="50" t="s">
        <v>272</v>
      </c>
      <c r="Q15" s="50" t="s">
        <v>186</v>
      </c>
      <c r="R15" s="50" t="s">
        <v>173</v>
      </c>
      <c r="S15" s="50" t="s">
        <v>186</v>
      </c>
      <c r="T15" s="50" t="s">
        <v>186</v>
      </c>
      <c r="U15" s="57">
        <v>2.2154231612421402E-2</v>
      </c>
      <c r="V15" s="57">
        <v>1.9153889736187663E-2</v>
      </c>
      <c r="W15" s="57">
        <v>-3.0003418762337385E-3</v>
      </c>
      <c r="X15" s="58"/>
      <c r="Y15">
        <v>72</v>
      </c>
      <c r="Z15" s="57">
        <v>4.4344919203618098E-2</v>
      </c>
      <c r="AA15" s="21">
        <v>1783</v>
      </c>
      <c r="AB15" s="21" t="s">
        <v>196</v>
      </c>
      <c r="AC15" t="s">
        <v>273</v>
      </c>
      <c r="AD15" s="34" t="s">
        <v>270</v>
      </c>
      <c r="AE15" s="34" t="s">
        <v>186</v>
      </c>
      <c r="AF15" s="34" t="s">
        <v>206</v>
      </c>
      <c r="AG15" s="59">
        <v>6050</v>
      </c>
      <c r="AH15" s="60" t="s">
        <v>274</v>
      </c>
      <c r="AI15">
        <v>1520</v>
      </c>
      <c r="AJ15">
        <v>94</v>
      </c>
      <c r="AK15" s="61">
        <v>5977</v>
      </c>
      <c r="AL15" s="62">
        <v>5156</v>
      </c>
      <c r="AM15" s="63">
        <v>5178</v>
      </c>
      <c r="AN15" s="34" t="s">
        <v>275</v>
      </c>
      <c r="AO15" s="21" t="str">
        <f t="shared" si="0"/>
        <v>Qantas American Express Premium Card</v>
      </c>
      <c r="AQ15" s="21" t="s">
        <v>276</v>
      </c>
    </row>
    <row r="16" spans="1:43" s="75" customFormat="1" ht="16.5" thickBot="1">
      <c r="A16" s="52" t="s">
        <v>177</v>
      </c>
      <c r="B16" s="65">
        <v>1</v>
      </c>
      <c r="C16" s="52" t="s">
        <v>178</v>
      </c>
      <c r="D16" s="52" t="s">
        <v>225</v>
      </c>
      <c r="E16" s="50" t="s">
        <v>277</v>
      </c>
      <c r="F16" s="53">
        <v>130</v>
      </c>
      <c r="G16" s="52" t="s">
        <v>278</v>
      </c>
      <c r="H16" s="52" t="s">
        <v>278</v>
      </c>
      <c r="I16" s="66" t="s">
        <v>183</v>
      </c>
      <c r="J16" s="66">
        <v>131224</v>
      </c>
      <c r="K16" s="67" t="s">
        <v>184</v>
      </c>
      <c r="L16" s="56" t="s">
        <v>279</v>
      </c>
      <c r="M16" s="50" t="s">
        <v>173</v>
      </c>
      <c r="N16" s="52" t="s">
        <v>186</v>
      </c>
      <c r="O16" s="50" t="s">
        <v>173</v>
      </c>
      <c r="P16" s="50" t="s">
        <v>272</v>
      </c>
      <c r="Q16" s="50" t="s">
        <v>186</v>
      </c>
      <c r="R16" s="50" t="s">
        <v>173</v>
      </c>
      <c r="S16" s="50" t="s">
        <v>186</v>
      </c>
      <c r="T16" s="50" t="s">
        <v>186</v>
      </c>
      <c r="U16" s="57">
        <v>0.13524456543560834</v>
      </c>
      <c r="V16" s="57">
        <v>0.15785096816889829</v>
      </c>
      <c r="W16" s="57">
        <v>2.2606402733289954E-2</v>
      </c>
      <c r="X16" s="69" t="s">
        <v>187</v>
      </c>
      <c r="Y16">
        <v>240</v>
      </c>
      <c r="Z16" s="57">
        <v>6.2800576232354091E-2</v>
      </c>
      <c r="AA16" s="21">
        <v>4204</v>
      </c>
      <c r="AB16" s="21" t="s">
        <v>196</v>
      </c>
      <c r="AC16" t="s">
        <v>280</v>
      </c>
      <c r="AD16" s="34" t="s">
        <v>278</v>
      </c>
      <c r="AE16" s="34" t="s">
        <v>186</v>
      </c>
      <c r="AF16" s="34" t="s">
        <v>206</v>
      </c>
      <c r="AG16" s="59">
        <v>4350</v>
      </c>
      <c r="AH16" s="60" t="s">
        <v>281</v>
      </c>
      <c r="AI16">
        <v>748</v>
      </c>
      <c r="AJ16">
        <v>68</v>
      </c>
      <c r="AK16" s="61">
        <v>46450</v>
      </c>
      <c r="AL16" s="62">
        <v>48081</v>
      </c>
      <c r="AM16" s="63">
        <v>54313</v>
      </c>
      <c r="AN16" s="34" t="s">
        <v>282</v>
      </c>
      <c r="AO16" s="21" t="str">
        <f t="shared" si="0"/>
        <v>Qantas American Express Ultimate Card</v>
      </c>
      <c r="AP16" s="21"/>
      <c r="AQ16" s="34" t="s">
        <v>283</v>
      </c>
    </row>
    <row r="17" spans="1:43" s="64" customFormat="1" ht="16.5" thickBot="1">
      <c r="A17" s="52" t="s">
        <v>177</v>
      </c>
      <c r="B17" s="65">
        <v>1</v>
      </c>
      <c r="C17" s="52" t="s">
        <v>178</v>
      </c>
      <c r="D17" s="52" t="s">
        <v>225</v>
      </c>
      <c r="E17" s="73" t="s">
        <v>284</v>
      </c>
      <c r="F17" s="53">
        <v>109</v>
      </c>
      <c r="G17" s="71" t="s">
        <v>243</v>
      </c>
      <c r="H17" s="52" t="s">
        <v>244</v>
      </c>
      <c r="I17" s="66" t="s">
        <v>183</v>
      </c>
      <c r="J17" s="66">
        <v>131224</v>
      </c>
      <c r="K17" s="67" t="s">
        <v>184</v>
      </c>
      <c r="L17" s="56" t="s">
        <v>285</v>
      </c>
      <c r="M17" s="50" t="s">
        <v>173</v>
      </c>
      <c r="N17" s="52" t="s">
        <v>173</v>
      </c>
      <c r="O17" s="50" t="s">
        <v>186</v>
      </c>
      <c r="P17" s="50"/>
      <c r="Q17" s="50" t="s">
        <v>186</v>
      </c>
      <c r="R17" s="50" t="s">
        <v>173</v>
      </c>
      <c r="S17" s="50" t="s">
        <v>186</v>
      </c>
      <c r="T17" s="50" t="s">
        <v>186</v>
      </c>
      <c r="U17" s="57">
        <v>4.4873802468540962E-3</v>
      </c>
      <c r="V17" s="57">
        <v>4.2008738198432965E-3</v>
      </c>
      <c r="W17" s="57">
        <v>-2.8650642701079972E-4</v>
      </c>
      <c r="X17" s="58" t="s">
        <v>187</v>
      </c>
      <c r="Y17">
        <v>28</v>
      </c>
      <c r="Z17" s="57">
        <v>6.2320444131793669E-2</v>
      </c>
      <c r="AA17" s="21">
        <v>495</v>
      </c>
      <c r="AB17" s="21" t="s">
        <v>196</v>
      </c>
      <c r="AC17" t="s">
        <v>286</v>
      </c>
      <c r="AD17" s="72" t="s">
        <v>243</v>
      </c>
      <c r="AE17" s="34" t="s">
        <v>186</v>
      </c>
      <c r="AF17" s="34" t="s">
        <v>206</v>
      </c>
      <c r="AG17" s="59">
        <v>893</v>
      </c>
      <c r="AH17" s="60" t="s">
        <v>287</v>
      </c>
      <c r="AI17">
        <v>467</v>
      </c>
      <c r="AJ17">
        <v>28</v>
      </c>
      <c r="AK17" s="61">
        <v>1112</v>
      </c>
      <c r="AL17" s="62">
        <v>1034</v>
      </c>
      <c r="AM17" s="63">
        <v>1083</v>
      </c>
      <c r="AN17" s="72" t="s">
        <v>248</v>
      </c>
      <c r="AO17" s="21" t="str">
        <f t="shared" si="0"/>
        <v>American Express Platinum Reserve Credit Card</v>
      </c>
      <c r="AP17" s="21"/>
      <c r="AQ17" s="21" t="s">
        <v>288</v>
      </c>
    </row>
    <row r="18" spans="1:43" s="64" customFormat="1" ht="16.5" thickBot="1">
      <c r="A18" s="52" t="s">
        <v>177</v>
      </c>
      <c r="B18" s="65">
        <v>1</v>
      </c>
      <c r="C18" s="52" t="s">
        <v>178</v>
      </c>
      <c r="D18" s="52" t="s">
        <v>225</v>
      </c>
      <c r="E18" s="70" t="s">
        <v>289</v>
      </c>
      <c r="F18" s="53">
        <v>133</v>
      </c>
      <c r="G18" s="71" t="s">
        <v>227</v>
      </c>
      <c r="H18" s="52" t="s">
        <v>228</v>
      </c>
      <c r="I18" s="66" t="s">
        <v>183</v>
      </c>
      <c r="J18" s="66">
        <v>131224</v>
      </c>
      <c r="K18" s="67" t="s">
        <v>184</v>
      </c>
      <c r="L18" s="56" t="s">
        <v>290</v>
      </c>
      <c r="M18" s="50" t="s">
        <v>173</v>
      </c>
      <c r="N18" s="52" t="s">
        <v>173</v>
      </c>
      <c r="O18" s="50" t="s">
        <v>186</v>
      </c>
      <c r="P18" s="50" t="s">
        <v>195</v>
      </c>
      <c r="Q18" s="50" t="s">
        <v>186</v>
      </c>
      <c r="R18" s="50" t="s">
        <v>173</v>
      </c>
      <c r="S18" s="50" t="s">
        <v>173</v>
      </c>
      <c r="T18" s="50" t="s">
        <v>186</v>
      </c>
      <c r="U18" s="57">
        <v>6.2298136147180931E-2</v>
      </c>
      <c r="V18" s="57">
        <v>6.7720244339453464E-2</v>
      </c>
      <c r="W18" s="57">
        <v>5.4221081922725331E-3</v>
      </c>
      <c r="X18" s="69" t="s">
        <v>187</v>
      </c>
      <c r="Y18">
        <v>310</v>
      </c>
      <c r="Z18" s="57">
        <v>6.7223983459257286E-2</v>
      </c>
      <c r="AA18" s="21">
        <v>5073</v>
      </c>
      <c r="AB18" s="21" t="s">
        <v>196</v>
      </c>
      <c r="AC18" t="s">
        <v>291</v>
      </c>
      <c r="AD18" s="72" t="s">
        <v>227</v>
      </c>
      <c r="AE18" s="34" t="s">
        <v>186</v>
      </c>
      <c r="AF18" s="34" t="s">
        <v>206</v>
      </c>
      <c r="AG18" s="59">
        <v>13356</v>
      </c>
      <c r="AH18" s="60" t="s">
        <v>292</v>
      </c>
      <c r="AI18">
        <v>2720</v>
      </c>
      <c r="AJ18">
        <v>233</v>
      </c>
      <c r="AK18" s="61">
        <v>19044</v>
      </c>
      <c r="AL18" s="62">
        <v>20269</v>
      </c>
      <c r="AM18" s="63">
        <v>23205</v>
      </c>
      <c r="AN18" s="72" t="s">
        <v>232</v>
      </c>
      <c r="AO18" s="21" t="str">
        <f t="shared" si="0"/>
        <v>American Express Platinum Edge Credit Card</v>
      </c>
      <c r="AP18" s="21"/>
      <c r="AQ18" s="21" t="s">
        <v>293</v>
      </c>
    </row>
    <row r="19" spans="1:43" s="64" customFormat="1" ht="16.5" thickBot="1">
      <c r="A19" s="52" t="s">
        <v>177</v>
      </c>
      <c r="B19" s="65">
        <v>1</v>
      </c>
      <c r="C19" s="50" t="s">
        <v>178</v>
      </c>
      <c r="D19" s="52" t="s">
        <v>225</v>
      </c>
      <c r="E19" s="50" t="s">
        <v>294</v>
      </c>
      <c r="F19" s="53">
        <v>139</v>
      </c>
      <c r="G19" s="71" t="s">
        <v>295</v>
      </c>
      <c r="H19" s="52" t="s">
        <v>296</v>
      </c>
      <c r="I19" s="66" t="s">
        <v>183</v>
      </c>
      <c r="J19" s="66">
        <v>131224</v>
      </c>
      <c r="K19" s="67" t="s">
        <v>184</v>
      </c>
      <c r="L19" s="56" t="s">
        <v>297</v>
      </c>
      <c r="M19" s="50" t="s">
        <v>173</v>
      </c>
      <c r="N19" s="52" t="s">
        <v>173</v>
      </c>
      <c r="O19" s="50" t="s">
        <v>186</v>
      </c>
      <c r="P19" s="50"/>
      <c r="Q19" s="50" t="s">
        <v>186</v>
      </c>
      <c r="R19" s="50" t="s">
        <v>173</v>
      </c>
      <c r="S19" s="50" t="s">
        <v>186</v>
      </c>
      <c r="T19" s="50" t="s">
        <v>186</v>
      </c>
      <c r="U19" s="57">
        <v>3.1191629124607514E-2</v>
      </c>
      <c r="V19" s="57">
        <v>2.8084119046447666E-2</v>
      </c>
      <c r="W19" s="57">
        <v>-3.1075100781598475E-3</v>
      </c>
      <c r="X19" s="69" t="s">
        <v>187</v>
      </c>
      <c r="Y19">
        <v>120</v>
      </c>
      <c r="Z19" s="57">
        <v>5.0741412781446081E-2</v>
      </c>
      <c r="AA19" s="21">
        <v>2602</v>
      </c>
      <c r="AB19" s="21" t="s">
        <v>196</v>
      </c>
      <c r="AC19" t="s">
        <v>298</v>
      </c>
      <c r="AD19" s="72" t="s">
        <v>295</v>
      </c>
      <c r="AE19" s="34" t="s">
        <v>186</v>
      </c>
      <c r="AF19" s="34" t="s">
        <v>206</v>
      </c>
      <c r="AG19" s="59">
        <v>4378</v>
      </c>
      <c r="AH19" s="60" t="s">
        <v>299</v>
      </c>
      <c r="AI19">
        <v>2719</v>
      </c>
      <c r="AJ19">
        <v>120</v>
      </c>
      <c r="AK19" s="61">
        <v>7733</v>
      </c>
      <c r="AL19" s="62">
        <v>6775</v>
      </c>
      <c r="AM19" s="63">
        <v>6458</v>
      </c>
      <c r="AN19" s="72" t="s">
        <v>300</v>
      </c>
      <c r="AO19" s="21" t="str">
        <f t="shared" si="0"/>
        <v>American Express Platinum Rewards Credit Card</v>
      </c>
      <c r="AP19" s="21"/>
      <c r="AQ19" s="21" t="s">
        <v>301</v>
      </c>
    </row>
    <row r="20" spans="1:43" s="34" customFormat="1" ht="15" customHeight="1" thickBot="1">
      <c r="A20" s="52" t="s">
        <v>177</v>
      </c>
      <c r="B20" s="65">
        <v>1</v>
      </c>
      <c r="C20" s="50" t="s">
        <v>178</v>
      </c>
      <c r="D20" s="52" t="s">
        <v>225</v>
      </c>
      <c r="E20" s="76" t="s">
        <v>302</v>
      </c>
      <c r="F20" s="53">
        <v>140</v>
      </c>
      <c r="G20" s="52" t="s">
        <v>303</v>
      </c>
      <c r="H20" s="52" t="s">
        <v>303</v>
      </c>
      <c r="I20" s="66" t="s">
        <v>183</v>
      </c>
      <c r="J20" s="66">
        <v>131224</v>
      </c>
      <c r="K20" s="67" t="s">
        <v>184</v>
      </c>
      <c r="L20" s="56" t="s">
        <v>304</v>
      </c>
      <c r="M20" s="50" t="s">
        <v>173</v>
      </c>
      <c r="N20" s="52" t="s">
        <v>186</v>
      </c>
      <c r="O20" s="50" t="s">
        <v>173</v>
      </c>
      <c r="P20" s="50" t="s">
        <v>272</v>
      </c>
      <c r="Q20" s="50" t="s">
        <v>186</v>
      </c>
      <c r="R20" s="50" t="s">
        <v>186</v>
      </c>
      <c r="S20" s="50" t="s">
        <v>186</v>
      </c>
      <c r="T20" s="50" t="s">
        <v>186</v>
      </c>
      <c r="U20" s="57">
        <v>4.5811751668312896E-2</v>
      </c>
      <c r="V20" s="57">
        <v>4.2065871352008469E-2</v>
      </c>
      <c r="W20" s="57">
        <v>-3.7458803163044271E-3</v>
      </c>
      <c r="X20" s="69" t="s">
        <v>187</v>
      </c>
      <c r="Y20">
        <v>220</v>
      </c>
      <c r="Z20" s="57">
        <v>4.7647301833859471E-2</v>
      </c>
      <c r="AA20" s="21">
        <v>5079</v>
      </c>
      <c r="AB20" s="21" t="s">
        <v>196</v>
      </c>
      <c r="AC20" t="s">
        <v>305</v>
      </c>
      <c r="AD20" s="34" t="s">
        <v>303</v>
      </c>
      <c r="AE20" s="34" t="s">
        <v>186</v>
      </c>
      <c r="AF20" s="34" t="s">
        <v>206</v>
      </c>
      <c r="AG20" s="59">
        <v>11353</v>
      </c>
      <c r="AH20" s="60" t="s">
        <v>306</v>
      </c>
      <c r="AI20">
        <v>3915</v>
      </c>
      <c r="AJ20">
        <v>220</v>
      </c>
      <c r="AK20" s="61">
        <v>12839</v>
      </c>
      <c r="AL20" s="62">
        <v>11034</v>
      </c>
      <c r="AM20" s="63">
        <v>10709</v>
      </c>
      <c r="AN20" s="34" t="s">
        <v>307</v>
      </c>
      <c r="AO20" s="21" t="str">
        <f t="shared" si="0"/>
        <v>Qantas American Express Discovery Card</v>
      </c>
      <c r="AP20" s="21"/>
      <c r="AQ20" s="34" t="s">
        <v>308</v>
      </c>
    </row>
    <row r="21" spans="1:43" s="50" customFormat="1" ht="15" customHeight="1" thickBot="1">
      <c r="A21" s="50" t="s">
        <v>177</v>
      </c>
      <c r="B21" s="51">
        <v>1</v>
      </c>
      <c r="C21" s="52" t="s">
        <v>178</v>
      </c>
      <c r="D21" s="52" t="s">
        <v>225</v>
      </c>
      <c r="E21" s="50" t="s">
        <v>309</v>
      </c>
      <c r="F21" s="53">
        <v>142</v>
      </c>
      <c r="G21" s="52" t="s">
        <v>310</v>
      </c>
      <c r="H21" s="52" t="s">
        <v>311</v>
      </c>
      <c r="I21" s="66" t="s">
        <v>183</v>
      </c>
      <c r="J21" s="66">
        <v>131224</v>
      </c>
      <c r="K21" s="67" t="s">
        <v>184</v>
      </c>
      <c r="L21" s="56" t="s">
        <v>312</v>
      </c>
      <c r="M21" s="50" t="s">
        <v>173</v>
      </c>
      <c r="N21" s="52" t="s">
        <v>186</v>
      </c>
      <c r="O21" s="50" t="s">
        <v>173</v>
      </c>
      <c r="P21" s="50" t="s">
        <v>313</v>
      </c>
      <c r="Q21" s="50" t="s">
        <v>186</v>
      </c>
      <c r="R21" s="50" t="s">
        <v>173</v>
      </c>
      <c r="S21" s="50" t="s">
        <v>186</v>
      </c>
      <c r="T21" s="50" t="s">
        <v>186</v>
      </c>
      <c r="U21" s="57">
        <v>4.4541344447388921E-2</v>
      </c>
      <c r="V21" s="57">
        <v>4.3741777190223249E-2</v>
      </c>
      <c r="W21" s="57">
        <v>-7.9956725716567173E-4</v>
      </c>
      <c r="X21" s="77" t="s">
        <v>187</v>
      </c>
      <c r="Y21">
        <v>240</v>
      </c>
      <c r="Z21" s="78">
        <v>5.8139012124063943E-2</v>
      </c>
      <c r="AA21" s="21">
        <v>4541</v>
      </c>
      <c r="AB21" s="34" t="s">
        <v>196</v>
      </c>
      <c r="AC21" t="s">
        <v>314</v>
      </c>
      <c r="AD21" s="34" t="s">
        <v>310</v>
      </c>
      <c r="AE21" s="34" t="s">
        <v>186</v>
      </c>
      <c r="AF21" s="34" t="s">
        <v>206</v>
      </c>
      <c r="AG21" s="79">
        <v>6614</v>
      </c>
      <c r="AH21" s="60" t="s">
        <v>315</v>
      </c>
      <c r="AI21">
        <v>1551</v>
      </c>
      <c r="AJ21">
        <v>96</v>
      </c>
      <c r="AK21" s="61">
        <v>17329</v>
      </c>
      <c r="AL21" s="62">
        <v>15956</v>
      </c>
      <c r="AM21" s="63">
        <v>15453</v>
      </c>
      <c r="AN21" s="34" t="s">
        <v>311</v>
      </c>
      <c r="AO21" s="21" t="str">
        <f t="shared" si="0"/>
        <v>American Express Velocity Platinum Card</v>
      </c>
      <c r="AP21" s="21"/>
      <c r="AQ21" s="34" t="s">
        <v>316</v>
      </c>
    </row>
    <row r="22" spans="1:43" s="34" customFormat="1" ht="15" customHeight="1" thickBot="1">
      <c r="A22" s="50" t="s">
        <v>177</v>
      </c>
      <c r="B22" s="51">
        <v>1</v>
      </c>
      <c r="C22" s="52" t="s">
        <v>178</v>
      </c>
      <c r="D22" s="52" t="s">
        <v>225</v>
      </c>
      <c r="E22" s="50" t="s">
        <v>317</v>
      </c>
      <c r="F22" s="53">
        <v>143</v>
      </c>
      <c r="G22" s="52" t="s">
        <v>318</v>
      </c>
      <c r="H22" s="52" t="s">
        <v>318</v>
      </c>
      <c r="I22" s="66" t="s">
        <v>183</v>
      </c>
      <c r="J22" s="66">
        <v>131224</v>
      </c>
      <c r="K22" s="67" t="s">
        <v>184</v>
      </c>
      <c r="L22" s="56" t="s">
        <v>319</v>
      </c>
      <c r="M22" s="50" t="s">
        <v>173</v>
      </c>
      <c r="N22" s="52" t="s">
        <v>173</v>
      </c>
      <c r="O22" s="50" t="s">
        <v>173</v>
      </c>
      <c r="P22" s="50" t="s">
        <v>260</v>
      </c>
      <c r="Q22" s="50" t="s">
        <v>186</v>
      </c>
      <c r="R22" s="50" t="s">
        <v>173</v>
      </c>
      <c r="S22" s="50" t="s">
        <v>186</v>
      </c>
      <c r="T22" s="50" t="s">
        <v>186</v>
      </c>
      <c r="U22" s="57">
        <v>3.6199378448047409E-2</v>
      </c>
      <c r="V22" s="57">
        <v>3.8355390433688248E-2</v>
      </c>
      <c r="W22" s="57">
        <v>2.1560119856408391E-3</v>
      </c>
      <c r="X22" s="58"/>
      <c r="Y22">
        <v>186</v>
      </c>
      <c r="Z22" s="57">
        <v>4.4344919203618098E-2</v>
      </c>
      <c r="AA22" s="21">
        <v>4622</v>
      </c>
      <c r="AB22" s="34" t="s">
        <v>196</v>
      </c>
      <c r="AC22" t="s">
        <v>320</v>
      </c>
      <c r="AD22" s="34" t="s">
        <v>321</v>
      </c>
      <c r="AE22" s="34" t="s">
        <v>186</v>
      </c>
      <c r="AF22" s="34" t="s">
        <v>206</v>
      </c>
      <c r="AG22" s="59">
        <v>6051</v>
      </c>
      <c r="AH22" s="60" t="s">
        <v>322</v>
      </c>
      <c r="AI22">
        <v>1587</v>
      </c>
      <c r="AJ22">
        <v>98</v>
      </c>
      <c r="AK22" s="61">
        <v>10299</v>
      </c>
      <c r="AL22" s="62">
        <v>12242</v>
      </c>
      <c r="AM22" s="63">
        <v>13426</v>
      </c>
      <c r="AN22" s="34" t="s">
        <v>318</v>
      </c>
      <c r="AO22" s="21" t="str">
        <f t="shared" si="0"/>
        <v>David Jones American Express Platinum Card</v>
      </c>
      <c r="AP22" s="21"/>
      <c r="AQ22" s="34" t="s">
        <v>323</v>
      </c>
    </row>
    <row r="23" spans="1:43" s="80" customFormat="1" ht="15" customHeight="1" thickBot="1">
      <c r="A23" s="50" t="s">
        <v>177</v>
      </c>
      <c r="B23" s="51">
        <v>1</v>
      </c>
      <c r="C23" s="52" t="s">
        <v>178</v>
      </c>
      <c r="D23" s="52" t="s">
        <v>225</v>
      </c>
      <c r="E23" s="50" t="s">
        <v>324</v>
      </c>
      <c r="F23" s="53">
        <v>144</v>
      </c>
      <c r="G23" s="52" t="s">
        <v>325</v>
      </c>
      <c r="H23" s="52" t="s">
        <v>326</v>
      </c>
      <c r="I23" s="66" t="s">
        <v>183</v>
      </c>
      <c r="J23" s="66">
        <v>131224</v>
      </c>
      <c r="K23" s="67" t="s">
        <v>184</v>
      </c>
      <c r="L23" s="56" t="s">
        <v>327</v>
      </c>
      <c r="M23" s="50" t="s">
        <v>173</v>
      </c>
      <c r="N23" s="52" t="s">
        <v>186</v>
      </c>
      <c r="O23" s="50" t="s">
        <v>173</v>
      </c>
      <c r="P23" s="50" t="s">
        <v>313</v>
      </c>
      <c r="Q23" s="50" t="s">
        <v>186</v>
      </c>
      <c r="R23" s="50" t="s">
        <v>186</v>
      </c>
      <c r="S23" s="50" t="s">
        <v>186</v>
      </c>
      <c r="T23" s="50" t="s">
        <v>186</v>
      </c>
      <c r="U23" s="57">
        <v>2.4680591357697526E-2</v>
      </c>
      <c r="V23" s="57">
        <v>2.2718363706481597E-2</v>
      </c>
      <c r="W23" s="57">
        <v>-1.9622276512159288E-3</v>
      </c>
      <c r="X23" s="58"/>
      <c r="Y23">
        <v>102</v>
      </c>
      <c r="Z23" s="57">
        <v>4.4344919203618098E-2</v>
      </c>
      <c r="AA23" s="21">
        <v>2525</v>
      </c>
      <c r="AB23" s="34" t="s">
        <v>196</v>
      </c>
      <c r="AC23" t="s">
        <v>328</v>
      </c>
      <c r="AD23" s="34" t="s">
        <v>325</v>
      </c>
      <c r="AE23" s="34" t="s">
        <v>186</v>
      </c>
      <c r="AF23" s="34" t="s">
        <v>206</v>
      </c>
      <c r="AG23" s="59">
        <v>4651</v>
      </c>
      <c r="AH23" s="60" t="s">
        <v>329</v>
      </c>
      <c r="AI23">
        <v>1225</v>
      </c>
      <c r="AJ23">
        <v>76</v>
      </c>
      <c r="AK23" s="61">
        <v>9074</v>
      </c>
      <c r="AL23" s="62">
        <v>7642</v>
      </c>
      <c r="AM23" s="63">
        <v>7333</v>
      </c>
      <c r="AN23" s="34" t="s">
        <v>326</v>
      </c>
      <c r="AO23" s="21" t="str">
        <f t="shared" si="0"/>
        <v>American Express Velocity Escape Card</v>
      </c>
      <c r="AP23" s="21"/>
      <c r="AQ23" s="34" t="s">
        <v>330</v>
      </c>
    </row>
    <row r="24" spans="1:43" s="75" customFormat="1" ht="15" customHeight="1" thickBot="1">
      <c r="A24" s="50" t="s">
        <v>177</v>
      </c>
      <c r="B24" s="51">
        <v>1</v>
      </c>
      <c r="C24" s="52" t="s">
        <v>178</v>
      </c>
      <c r="D24" s="52" t="s">
        <v>225</v>
      </c>
      <c r="E24" s="50" t="s">
        <v>331</v>
      </c>
      <c r="F24" s="53">
        <v>157</v>
      </c>
      <c r="G24" s="71" t="s">
        <v>332</v>
      </c>
      <c r="H24" s="71" t="s">
        <v>333</v>
      </c>
      <c r="I24" s="66" t="s">
        <v>183</v>
      </c>
      <c r="J24" s="66">
        <v>131224</v>
      </c>
      <c r="K24" s="67" t="s">
        <v>184</v>
      </c>
      <c r="L24" s="56" t="s">
        <v>334</v>
      </c>
      <c r="M24" s="50" t="s">
        <v>173</v>
      </c>
      <c r="N24" s="52" t="s">
        <v>173</v>
      </c>
      <c r="O24" s="50" t="s">
        <v>186</v>
      </c>
      <c r="P24" s="50"/>
      <c r="Q24" s="50" t="s">
        <v>186</v>
      </c>
      <c r="R24" s="50" t="s">
        <v>186</v>
      </c>
      <c r="S24" s="50" t="s">
        <v>186</v>
      </c>
      <c r="T24" s="50" t="s">
        <v>186</v>
      </c>
      <c r="U24" s="57">
        <v>3.780224369012343E-2</v>
      </c>
      <c r="V24" s="57">
        <v>3.7565048475893779E-2</v>
      </c>
      <c r="W24" s="57">
        <v>-2.3719521422965045E-4</v>
      </c>
      <c r="X24" s="77" t="s">
        <v>187</v>
      </c>
      <c r="Y24">
        <v>120</v>
      </c>
      <c r="Z24" s="78">
        <v>2.7880271064443584E-2</v>
      </c>
      <c r="AA24" s="21">
        <v>4735</v>
      </c>
      <c r="AB24" s="34"/>
      <c r="AC24"/>
      <c r="AD24" s="72" t="s">
        <v>335</v>
      </c>
      <c r="AE24" s="34" t="s">
        <v>186</v>
      </c>
      <c r="AF24" s="34" t="s">
        <v>206</v>
      </c>
      <c r="AG24" s="79">
        <v>2818</v>
      </c>
      <c r="AH24" s="60" t="s">
        <v>336</v>
      </c>
      <c r="AI24">
        <v>1332</v>
      </c>
      <c r="AJ24">
        <v>80</v>
      </c>
      <c r="AK24" s="61">
        <v>13469</v>
      </c>
      <c r="AL24" s="62">
        <v>12704</v>
      </c>
      <c r="AM24" s="63">
        <v>13012</v>
      </c>
      <c r="AN24" s="72" t="s">
        <v>333</v>
      </c>
      <c r="AO24" s="21" t="str">
        <f t="shared" si="0"/>
        <v>American Express Essential Credit Card</v>
      </c>
      <c r="AP24" s="21"/>
      <c r="AQ24" s="34" t="s">
        <v>337</v>
      </c>
    </row>
    <row r="25" spans="1:43" s="75" customFormat="1" ht="15" customHeight="1" thickBot="1">
      <c r="A25" s="50" t="s">
        <v>177</v>
      </c>
      <c r="B25" s="51">
        <v>1</v>
      </c>
      <c r="C25" s="52" t="s">
        <v>178</v>
      </c>
      <c r="D25" s="52" t="s">
        <v>225</v>
      </c>
      <c r="E25" s="76" t="s">
        <v>338</v>
      </c>
      <c r="F25" s="53">
        <v>128</v>
      </c>
      <c r="G25" s="71" t="s">
        <v>303</v>
      </c>
      <c r="H25" s="52" t="s">
        <v>307</v>
      </c>
      <c r="I25" s="66" t="s">
        <v>183</v>
      </c>
      <c r="J25" s="66">
        <v>131224</v>
      </c>
      <c r="K25" s="67" t="s">
        <v>184</v>
      </c>
      <c r="L25" s="56" t="s">
        <v>339</v>
      </c>
      <c r="M25" s="50" t="s">
        <v>173</v>
      </c>
      <c r="N25" s="52" t="s">
        <v>186</v>
      </c>
      <c r="O25" s="50" t="s">
        <v>173</v>
      </c>
      <c r="P25" s="50" t="s">
        <v>272</v>
      </c>
      <c r="Q25" s="50" t="s">
        <v>186</v>
      </c>
      <c r="R25" s="50" t="s">
        <v>186</v>
      </c>
      <c r="S25" s="50" t="s">
        <v>186</v>
      </c>
      <c r="T25" s="50" t="s">
        <v>186</v>
      </c>
      <c r="U25" s="57">
        <v>4.2082439952781325E-2</v>
      </c>
      <c r="V25" s="57">
        <v>4.2826059700971419E-2</v>
      </c>
      <c r="W25" s="57">
        <v>7.4361974819009413E-4</v>
      </c>
      <c r="X25" s="81" t="s">
        <v>187</v>
      </c>
      <c r="Y25">
        <v>220</v>
      </c>
      <c r="Z25" s="57">
        <v>4.200974855088771E-2</v>
      </c>
      <c r="AA25" s="21">
        <v>5761</v>
      </c>
      <c r="AB25" s="34"/>
      <c r="AC25"/>
      <c r="AD25" s="82" t="s">
        <v>303</v>
      </c>
      <c r="AE25" s="34" t="s">
        <v>186</v>
      </c>
      <c r="AF25" s="34" t="s">
        <v>206</v>
      </c>
      <c r="AG25" s="83"/>
      <c r="AH25" s="60" t="s">
        <v>340</v>
      </c>
      <c r="AI25">
        <v>485</v>
      </c>
      <c r="AJ25">
        <v>30</v>
      </c>
      <c r="AK25" s="61">
        <v>13437</v>
      </c>
      <c r="AL25" s="62">
        <v>14161</v>
      </c>
      <c r="AM25" s="63">
        <v>15151</v>
      </c>
      <c r="AN25" s="72" t="s">
        <v>307</v>
      </c>
      <c r="AO25" s="21" t="str">
        <f t="shared" si="0"/>
        <v>Qantas American Express Discovery Card</v>
      </c>
      <c r="AP25" s="21"/>
      <c r="AQ25" s="34" t="s">
        <v>341</v>
      </c>
    </row>
    <row r="26" spans="1:43" s="75" customFormat="1" ht="15" customHeight="1" thickBot="1">
      <c r="A26" s="50" t="s">
        <v>177</v>
      </c>
      <c r="B26" s="51">
        <v>1</v>
      </c>
      <c r="C26" s="52" t="s">
        <v>178</v>
      </c>
      <c r="D26" s="52" t="s">
        <v>225</v>
      </c>
      <c r="E26" s="50" t="s">
        <v>342</v>
      </c>
      <c r="F26" s="53">
        <v>160</v>
      </c>
      <c r="G26" s="71" t="s">
        <v>343</v>
      </c>
      <c r="H26" s="71" t="s">
        <v>344</v>
      </c>
      <c r="I26" s="66" t="s">
        <v>183</v>
      </c>
      <c r="J26" s="66">
        <v>131224</v>
      </c>
      <c r="K26" s="67" t="s">
        <v>184</v>
      </c>
      <c r="L26" s="56" t="s">
        <v>345</v>
      </c>
      <c r="M26" s="50" t="s">
        <v>173</v>
      </c>
      <c r="N26" s="52" t="s">
        <v>173</v>
      </c>
      <c r="O26" s="50" t="s">
        <v>186</v>
      </c>
      <c r="P26" s="50"/>
      <c r="Q26" s="50" t="s">
        <v>186</v>
      </c>
      <c r="R26" s="50" t="s">
        <v>173</v>
      </c>
      <c r="S26" s="50" t="s">
        <v>186</v>
      </c>
      <c r="T26" s="50" t="s">
        <v>186</v>
      </c>
      <c r="U26" s="57">
        <v>5.0843592152705841E-2</v>
      </c>
      <c r="V26" s="57">
        <v>5.9815237729464996E-2</v>
      </c>
      <c r="W26" s="57">
        <v>8.9716455767591546E-3</v>
      </c>
      <c r="X26" s="77" t="s">
        <v>187</v>
      </c>
      <c r="Y26">
        <v>235</v>
      </c>
      <c r="Z26" s="78">
        <v>4.1276034834011294E-2</v>
      </c>
      <c r="AA26" s="21">
        <v>6263</v>
      </c>
      <c r="AB26" s="34"/>
      <c r="AC26"/>
      <c r="AD26" s="84" t="s">
        <v>346</v>
      </c>
      <c r="AE26" s="34" t="s">
        <v>186</v>
      </c>
      <c r="AF26" s="34" t="s">
        <v>206</v>
      </c>
      <c r="AG26" s="83"/>
      <c r="AH26" s="60" t="s">
        <v>347</v>
      </c>
      <c r="AI26">
        <v>625</v>
      </c>
      <c r="AJ26">
        <v>37</v>
      </c>
      <c r="AK26" s="61">
        <v>17920</v>
      </c>
      <c r="AL26" s="62">
        <v>18196</v>
      </c>
      <c r="AM26" s="63">
        <v>24429</v>
      </c>
      <c r="AN26" s="72" t="s">
        <v>344</v>
      </c>
      <c r="AO26" s="21" t="str">
        <f t="shared" si="0"/>
        <v>American Express Explorer Credit Card</v>
      </c>
      <c r="AP26" s="21"/>
      <c r="AQ26" s="34" t="s">
        <v>348</v>
      </c>
    </row>
    <row r="27" spans="1:43" s="80" customFormat="1" ht="15" customHeight="1">
      <c r="A27" s="50" t="s">
        <v>177</v>
      </c>
      <c r="B27" s="51">
        <v>1</v>
      </c>
      <c r="C27" s="52" t="s">
        <v>178</v>
      </c>
      <c r="D27" s="52" t="s">
        <v>225</v>
      </c>
      <c r="E27" s="50" t="s">
        <v>349</v>
      </c>
      <c r="F27" s="53">
        <v>177</v>
      </c>
      <c r="G27" s="85" t="s">
        <v>350</v>
      </c>
      <c r="H27" s="71" t="s">
        <v>351</v>
      </c>
      <c r="I27" s="66" t="s">
        <v>183</v>
      </c>
      <c r="J27" s="66">
        <v>131224</v>
      </c>
      <c r="K27" s="67" t="s">
        <v>184</v>
      </c>
      <c r="L27" s="56" t="s">
        <v>352</v>
      </c>
      <c r="M27" s="50" t="s">
        <v>173</v>
      </c>
      <c r="N27" s="52" t="s">
        <v>173</v>
      </c>
      <c r="O27" s="50" t="s">
        <v>186</v>
      </c>
      <c r="P27" s="50"/>
      <c r="Q27" s="50" t="s">
        <v>186</v>
      </c>
      <c r="R27" s="50" t="s">
        <v>173</v>
      </c>
      <c r="S27" s="50" t="s">
        <v>186</v>
      </c>
      <c r="T27" s="50" t="s">
        <v>186</v>
      </c>
      <c r="U27" s="57">
        <v>3.3056284982373299E-2</v>
      </c>
      <c r="V27" s="57">
        <v>2.5748007878027064E-2</v>
      </c>
      <c r="W27" s="57">
        <v>-7.308277104346235E-3</v>
      </c>
      <c r="X27" s="77" t="s">
        <v>187</v>
      </c>
      <c r="Y27">
        <v>203</v>
      </c>
      <c r="Z27" s="78">
        <v>4.2558420952133635E-2</v>
      </c>
      <c r="AA27" s="86">
        <v>5247</v>
      </c>
      <c r="AB27" s="34"/>
      <c r="AC27"/>
      <c r="AD27" s="84" t="s">
        <v>353</v>
      </c>
      <c r="AE27" s="34" t="s">
        <v>186</v>
      </c>
      <c r="AF27" s="34" t="s">
        <v>206</v>
      </c>
      <c r="AG27" s="83"/>
      <c r="AH27" s="87"/>
      <c r="AI27"/>
      <c r="AJ27"/>
      <c r="AK27" s="61">
        <v>22489</v>
      </c>
      <c r="AL27" s="62">
        <v>12479</v>
      </c>
      <c r="AM27" s="63">
        <v>10551</v>
      </c>
      <c r="AN27" s="72" t="s">
        <v>351</v>
      </c>
      <c r="AO27" s="21" t="str">
        <f t="shared" si="0"/>
        <v>American Express Elevate Premium Credit Card</v>
      </c>
      <c r="AP27" s="21"/>
      <c r="AQ27" s="34" t="s">
        <v>354</v>
      </c>
    </row>
    <row r="28" spans="1:43" s="80" customFormat="1" ht="15" customHeight="1">
      <c r="A28" s="50" t="s">
        <v>177</v>
      </c>
      <c r="B28" s="51">
        <v>1</v>
      </c>
      <c r="C28" s="50" t="s">
        <v>178</v>
      </c>
      <c r="D28" s="50" t="s">
        <v>225</v>
      </c>
      <c r="E28" s="50" t="s">
        <v>355</v>
      </c>
      <c r="F28" s="53">
        <v>178</v>
      </c>
      <c r="G28" s="88" t="s">
        <v>356</v>
      </c>
      <c r="H28" s="89" t="s">
        <v>357</v>
      </c>
      <c r="I28" s="66" t="s">
        <v>183</v>
      </c>
      <c r="J28" s="66">
        <v>131224</v>
      </c>
      <c r="K28" s="67" t="s">
        <v>184</v>
      </c>
      <c r="L28" s="56" t="s">
        <v>358</v>
      </c>
      <c r="M28" s="50" t="s">
        <v>173</v>
      </c>
      <c r="N28" s="50" t="s">
        <v>173</v>
      </c>
      <c r="O28" s="50" t="s">
        <v>186</v>
      </c>
      <c r="P28" s="50"/>
      <c r="Q28" s="50" t="s">
        <v>186</v>
      </c>
      <c r="R28" s="50" t="s">
        <v>173</v>
      </c>
      <c r="S28" s="50" t="s">
        <v>186</v>
      </c>
      <c r="T28" s="50" t="s">
        <v>186</v>
      </c>
      <c r="U28" s="57">
        <v>9.9673163249737011E-3</v>
      </c>
      <c r="V28" s="90">
        <v>8.1605187690344649E-3</v>
      </c>
      <c r="W28" s="90">
        <v>-1.8067975559392362E-3</v>
      </c>
      <c r="X28" s="77" t="s">
        <v>187</v>
      </c>
      <c r="Y28" s="86">
        <v>64</v>
      </c>
      <c r="Z28" s="90">
        <v>3.7420381316110252E-2</v>
      </c>
      <c r="AA28" s="86">
        <v>1882</v>
      </c>
      <c r="AB28" s="34"/>
      <c r="AC28" s="86"/>
      <c r="AD28" s="72" t="s">
        <v>359</v>
      </c>
      <c r="AE28" s="34" t="s">
        <v>186</v>
      </c>
      <c r="AF28" s="34" t="s">
        <v>206</v>
      </c>
      <c r="AG28" s="91"/>
      <c r="AH28" s="34"/>
      <c r="AI28" s="86"/>
      <c r="AJ28" s="86"/>
      <c r="AK28" s="61">
        <v>6523</v>
      </c>
      <c r="AL28" s="62">
        <v>4500</v>
      </c>
      <c r="AM28" s="63">
        <v>3783</v>
      </c>
      <c r="AN28" s="72" t="s">
        <v>357</v>
      </c>
      <c r="AO28" s="21" t="str">
        <f t="shared" si="0"/>
        <v>American Express Elevate Credit Card</v>
      </c>
      <c r="AP28" s="21"/>
      <c r="AQ28" s="34" t="s">
        <v>360</v>
      </c>
    </row>
    <row r="29" spans="1:43" s="34" customFormat="1" ht="15" customHeight="1">
      <c r="A29" s="50"/>
      <c r="B29" s="51"/>
      <c r="C29" s="52"/>
      <c r="D29" s="52"/>
      <c r="E29" s="50"/>
      <c r="F29" s="53"/>
      <c r="G29" s="50"/>
      <c r="H29" s="50"/>
      <c r="L29" s="56"/>
      <c r="M29" s="50"/>
      <c r="N29" s="50"/>
      <c r="O29" s="50"/>
      <c r="P29" s="50"/>
      <c r="Q29" s="50"/>
      <c r="R29" s="50"/>
      <c r="S29" s="50"/>
      <c r="T29" s="50"/>
      <c r="U29" s="57" t="s">
        <v>361</v>
      </c>
      <c r="V29" s="57" t="s">
        <v>361</v>
      </c>
      <c r="W29" s="57" t="s">
        <v>361</v>
      </c>
      <c r="X29" s="58"/>
      <c r="Y29" t="s">
        <v>361</v>
      </c>
      <c r="Z29" s="92" t="s">
        <v>361</v>
      </c>
      <c r="AA29" s="21" t="s">
        <v>361</v>
      </c>
      <c r="AC29"/>
      <c r="AG29" s="93"/>
      <c r="AI29" s="94"/>
      <c r="AJ29" s="95"/>
      <c r="AO29" s="21" t="str">
        <f t="shared" si="0"/>
        <v/>
      </c>
      <c r="AP29" s="21"/>
    </row>
    <row r="30" spans="1:43" s="49" customFormat="1" ht="19.5" customHeight="1" thickBot="1">
      <c r="A30" s="36"/>
      <c r="B30" s="37"/>
      <c r="C30" s="36" t="s">
        <v>176</v>
      </c>
      <c r="D30" s="36" t="s">
        <v>362</v>
      </c>
      <c r="E30" s="38"/>
      <c r="F30" s="39"/>
      <c r="G30" s="38"/>
      <c r="H30" s="38"/>
      <c r="I30" s="40"/>
      <c r="J30" s="40"/>
      <c r="K30" s="41"/>
      <c r="L30" s="42"/>
      <c r="M30" s="38"/>
      <c r="N30" s="38"/>
      <c r="O30" s="38"/>
      <c r="P30" s="38"/>
      <c r="Q30" s="38"/>
      <c r="R30" s="38"/>
      <c r="S30" s="43"/>
      <c r="T30" s="43"/>
      <c r="U30" s="96" t="s">
        <v>361</v>
      </c>
      <c r="V30" s="96" t="s">
        <v>361</v>
      </c>
      <c r="W30" s="96" t="s">
        <v>361</v>
      </c>
      <c r="X30" s="96"/>
      <c r="Y30" s="40" t="s">
        <v>361</v>
      </c>
      <c r="Z30" s="96" t="s">
        <v>361</v>
      </c>
      <c r="AA30" s="40">
        <v>58711</v>
      </c>
      <c r="AB30" s="96"/>
      <c r="AC30" s="44"/>
      <c r="AD30" s="45"/>
      <c r="AE30" s="46"/>
      <c r="AF30" s="46"/>
      <c r="AG30" s="46"/>
      <c r="AH30" s="46"/>
      <c r="AI30" s="47">
        <f>SUM(AI31:AI42)</f>
        <v>24542</v>
      </c>
      <c r="AJ30" s="47">
        <f>SUM(AJ31:AJ42)</f>
        <v>1349</v>
      </c>
      <c r="AK30" s="40">
        <v>375449</v>
      </c>
      <c r="AL30" s="40">
        <v>446871</v>
      </c>
      <c r="AM30" s="40">
        <v>520195</v>
      </c>
      <c r="AN30" s="45"/>
      <c r="AO30" s="48" t="str">
        <f t="shared" si="0"/>
        <v/>
      </c>
      <c r="AP30" s="21"/>
      <c r="AQ30" s="48"/>
    </row>
    <row r="31" spans="1:43" s="64" customFormat="1" ht="16.5" thickBot="1">
      <c r="A31" s="52" t="s">
        <v>363</v>
      </c>
      <c r="B31" s="65">
        <v>2</v>
      </c>
      <c r="C31" s="52" t="s">
        <v>178</v>
      </c>
      <c r="D31" s="52" t="s">
        <v>179</v>
      </c>
      <c r="E31" s="52" t="s">
        <v>180</v>
      </c>
      <c r="F31" s="53">
        <v>299</v>
      </c>
      <c r="G31" s="50" t="s">
        <v>364</v>
      </c>
      <c r="H31" s="50" t="s">
        <v>182</v>
      </c>
      <c r="I31" s="66" t="s">
        <v>365</v>
      </c>
      <c r="J31" s="66">
        <v>131228</v>
      </c>
      <c r="K31" s="67" t="s">
        <v>366</v>
      </c>
      <c r="L31" s="28" t="s">
        <v>185</v>
      </c>
      <c r="M31" s="50" t="s">
        <v>173</v>
      </c>
      <c r="N31" s="50" t="s">
        <v>173</v>
      </c>
      <c r="O31" s="50" t="s">
        <v>186</v>
      </c>
      <c r="P31" s="52"/>
      <c r="Q31" s="52" t="s">
        <v>186</v>
      </c>
      <c r="R31" s="52" t="s">
        <v>173</v>
      </c>
      <c r="S31" s="52" t="s">
        <v>186</v>
      </c>
      <c r="T31" s="50" t="s">
        <v>186</v>
      </c>
      <c r="U31" s="57">
        <v>2.6703508692560488E-3</v>
      </c>
      <c r="V31" s="57">
        <v>2.3598008290856573E-3</v>
      </c>
      <c r="W31" s="57">
        <v>-3.1055004017039147E-4</v>
      </c>
      <c r="X31" s="97" t="s">
        <v>187</v>
      </c>
      <c r="Y31">
        <v>118</v>
      </c>
      <c r="Z31" s="57">
        <v>0.20438375087269645</v>
      </c>
      <c r="AA31" s="21">
        <v>693</v>
      </c>
      <c r="AB31" s="34"/>
      <c r="AC31"/>
      <c r="AD31" s="34" t="s">
        <v>367</v>
      </c>
      <c r="AE31" s="34" t="s">
        <v>173</v>
      </c>
      <c r="AF31" s="34" t="s">
        <v>180</v>
      </c>
      <c r="AG31" s="59">
        <v>1014</v>
      </c>
      <c r="AH31" s="98">
        <v>1028</v>
      </c>
      <c r="AI31">
        <v>576</v>
      </c>
      <c r="AJ31">
        <v>83</v>
      </c>
      <c r="AK31" s="61">
        <v>1471</v>
      </c>
      <c r="AL31" s="62">
        <v>1503</v>
      </c>
      <c r="AM31" s="99">
        <v>1482</v>
      </c>
      <c r="AN31" s="34" t="s">
        <v>368</v>
      </c>
      <c r="AO31" s="21" t="str">
        <f t="shared" si="0"/>
        <v>Centurion Card from American Express</v>
      </c>
      <c r="AP31" s="21"/>
      <c r="AQ31" s="21" t="s">
        <v>190</v>
      </c>
    </row>
    <row r="32" spans="1:43" ht="16.5" thickBot="1">
      <c r="A32" s="52" t="s">
        <v>363</v>
      </c>
      <c r="B32" s="65">
        <v>2</v>
      </c>
      <c r="C32" s="52" t="s">
        <v>178</v>
      </c>
      <c r="D32" s="52" t="s">
        <v>179</v>
      </c>
      <c r="E32" s="50" t="s">
        <v>191</v>
      </c>
      <c r="F32" s="53">
        <v>252</v>
      </c>
      <c r="G32" s="50" t="s">
        <v>369</v>
      </c>
      <c r="H32" s="50" t="s">
        <v>370</v>
      </c>
      <c r="I32" s="66" t="s">
        <v>365</v>
      </c>
      <c r="J32" s="66">
        <v>131228</v>
      </c>
      <c r="K32" s="67" t="s">
        <v>366</v>
      </c>
      <c r="L32" s="28" t="s">
        <v>194</v>
      </c>
      <c r="M32" s="50" t="s">
        <v>173</v>
      </c>
      <c r="N32" s="50" t="s">
        <v>173</v>
      </c>
      <c r="O32" s="50" t="s">
        <v>186</v>
      </c>
      <c r="P32" s="52" t="s">
        <v>195</v>
      </c>
      <c r="Q32" s="52" t="s">
        <v>186</v>
      </c>
      <c r="R32" s="52" t="s">
        <v>173</v>
      </c>
      <c r="S32" s="52" t="s">
        <v>186</v>
      </c>
      <c r="T32" s="50" t="s">
        <v>186</v>
      </c>
      <c r="U32" s="57">
        <v>4.9640453843646432E-2</v>
      </c>
      <c r="V32" s="57">
        <v>5.8090826985527727E-2</v>
      </c>
      <c r="W32" s="57">
        <v>8.4503731418812955E-3</v>
      </c>
      <c r="X32" s="58" t="s">
        <v>187</v>
      </c>
      <c r="Y32">
        <v>588</v>
      </c>
      <c r="Z32" s="57">
        <v>0.10415874891200586</v>
      </c>
      <c r="AA32" s="21">
        <v>6776</v>
      </c>
      <c r="AB32" s="34" t="s">
        <v>196</v>
      </c>
      <c r="AC32" t="s">
        <v>197</v>
      </c>
      <c r="AD32" s="34" t="s">
        <v>369</v>
      </c>
      <c r="AE32" s="34" t="s">
        <v>173</v>
      </c>
      <c r="AF32" s="34" t="s">
        <v>191</v>
      </c>
      <c r="AG32" s="59">
        <v>16238</v>
      </c>
      <c r="AH32" s="98">
        <v>14472</v>
      </c>
      <c r="AI32">
        <v>2118</v>
      </c>
      <c r="AJ32">
        <v>213</v>
      </c>
      <c r="AK32" s="61">
        <v>29198</v>
      </c>
      <c r="AL32" s="62">
        <v>29178</v>
      </c>
      <c r="AM32" s="99">
        <v>42410</v>
      </c>
      <c r="AN32" s="34" t="s">
        <v>371</v>
      </c>
      <c r="AO32" s="21" t="str">
        <f t="shared" si="0"/>
        <v>Platinum Card from American Express</v>
      </c>
      <c r="AQ32" s="21" t="s">
        <v>200</v>
      </c>
    </row>
    <row r="33" spans="1:43" s="64" customFormat="1" ht="16.5" thickBot="1">
      <c r="A33" s="52" t="s">
        <v>363</v>
      </c>
      <c r="B33" s="51">
        <v>2</v>
      </c>
      <c r="C33" s="50" t="s">
        <v>178</v>
      </c>
      <c r="D33" s="50" t="s">
        <v>179</v>
      </c>
      <c r="E33" s="50" t="s">
        <v>372</v>
      </c>
      <c r="F33" s="53">
        <v>202</v>
      </c>
      <c r="G33" s="50" t="s">
        <v>373</v>
      </c>
      <c r="H33" s="50" t="s">
        <v>374</v>
      </c>
      <c r="I33" s="66" t="s">
        <v>365</v>
      </c>
      <c r="J33" s="66">
        <v>131228</v>
      </c>
      <c r="K33" s="67" t="s">
        <v>366</v>
      </c>
      <c r="L33" s="28" t="s">
        <v>204</v>
      </c>
      <c r="M33" s="50" t="s">
        <v>173</v>
      </c>
      <c r="N33" s="50" t="s">
        <v>173</v>
      </c>
      <c r="O33" s="50" t="s">
        <v>186</v>
      </c>
      <c r="P33" s="52" t="s">
        <v>195</v>
      </c>
      <c r="Q33" s="52" t="s">
        <v>186</v>
      </c>
      <c r="R33" s="52" t="s">
        <v>173</v>
      </c>
      <c r="S33" s="52" t="s">
        <v>186</v>
      </c>
      <c r="T33" s="50" t="s">
        <v>186</v>
      </c>
      <c r="U33" s="57">
        <v>7.7246452968996321E-2</v>
      </c>
      <c r="V33" s="57">
        <v>6.1652770981381264E-2</v>
      </c>
      <c r="W33" s="57">
        <v>-1.5593681987615057E-2</v>
      </c>
      <c r="X33" s="69" t="s">
        <v>187</v>
      </c>
      <c r="Y33">
        <v>231</v>
      </c>
      <c r="Z33" s="57">
        <v>7.4001436436818599E-2</v>
      </c>
      <c r="AA33" s="21">
        <v>3428</v>
      </c>
      <c r="AB33" s="34" t="s">
        <v>196</v>
      </c>
      <c r="AC33" s="100" t="s">
        <v>205</v>
      </c>
      <c r="AD33" s="34" t="s">
        <v>373</v>
      </c>
      <c r="AE33" s="34" t="s">
        <v>186</v>
      </c>
      <c r="AF33" s="34" t="s">
        <v>206</v>
      </c>
      <c r="AG33" s="59">
        <v>52934</v>
      </c>
      <c r="AH33" s="98">
        <v>48093</v>
      </c>
      <c r="AI33">
        <v>3021</v>
      </c>
      <c r="AJ33">
        <v>210</v>
      </c>
      <c r="AK33" s="61">
        <v>36867</v>
      </c>
      <c r="AL33" s="62">
        <v>36974</v>
      </c>
      <c r="AM33" s="99">
        <v>33668</v>
      </c>
      <c r="AN33" s="34" t="s">
        <v>375</v>
      </c>
      <c r="AO33" s="21" t="str">
        <f t="shared" si="0"/>
        <v>American Express Gold Rewards Card</v>
      </c>
      <c r="AP33" s="21"/>
      <c r="AQ33" s="21" t="s">
        <v>208</v>
      </c>
    </row>
    <row r="34" spans="1:43" s="74" customFormat="1" ht="16.5" thickBot="1">
      <c r="A34" s="52" t="s">
        <v>363</v>
      </c>
      <c r="B34" s="51">
        <v>2</v>
      </c>
      <c r="C34" s="50" t="s">
        <v>178</v>
      </c>
      <c r="D34" s="50" t="s">
        <v>179</v>
      </c>
      <c r="E34" s="50" t="s">
        <v>376</v>
      </c>
      <c r="F34" s="53">
        <v>251</v>
      </c>
      <c r="G34" s="50" t="s">
        <v>377</v>
      </c>
      <c r="H34" s="50" t="s">
        <v>378</v>
      </c>
      <c r="I34" s="66" t="s">
        <v>365</v>
      </c>
      <c r="J34" s="66">
        <v>131228</v>
      </c>
      <c r="K34" s="67" t="s">
        <v>366</v>
      </c>
      <c r="L34" s="28" t="s">
        <v>212</v>
      </c>
      <c r="M34" s="50" t="s">
        <v>173</v>
      </c>
      <c r="N34" s="50" t="s">
        <v>173</v>
      </c>
      <c r="O34" s="50" t="s">
        <v>186</v>
      </c>
      <c r="P34" s="52" t="s">
        <v>195</v>
      </c>
      <c r="Q34" s="52" t="s">
        <v>186</v>
      </c>
      <c r="R34" s="52" t="s">
        <v>173</v>
      </c>
      <c r="S34" s="52" t="s">
        <v>186</v>
      </c>
      <c r="T34" s="50" t="s">
        <v>186</v>
      </c>
      <c r="U34" s="57">
        <v>9.0446245558598662E-3</v>
      </c>
      <c r="V34" s="57">
        <v>7.7135795623247093E-3</v>
      </c>
      <c r="W34" s="57">
        <v>-1.3310449935351569E-3</v>
      </c>
      <c r="X34" s="58"/>
      <c r="Y34">
        <v>25</v>
      </c>
      <c r="Z34" s="57">
        <v>8.5916576130535632E-2</v>
      </c>
      <c r="AA34" s="21">
        <v>325</v>
      </c>
      <c r="AB34" s="34" t="s">
        <v>196</v>
      </c>
      <c r="AC34" t="s">
        <v>214</v>
      </c>
      <c r="AD34" s="34" t="s">
        <v>379</v>
      </c>
      <c r="AE34" s="34" t="s">
        <v>186</v>
      </c>
      <c r="AF34" s="34" t="s">
        <v>206</v>
      </c>
      <c r="AG34" s="59">
        <v>2497</v>
      </c>
      <c r="AH34" s="98">
        <v>2435</v>
      </c>
      <c r="AI34">
        <v>220</v>
      </c>
      <c r="AJ34">
        <v>20</v>
      </c>
      <c r="AK34" s="61">
        <v>1996</v>
      </c>
      <c r="AL34" s="62">
        <v>2098</v>
      </c>
      <c r="AM34" s="99">
        <v>2036</v>
      </c>
      <c r="AN34" s="34" t="s">
        <v>378</v>
      </c>
      <c r="AO34" s="21" t="str">
        <f t="shared" si="0"/>
        <v>American Express Card</v>
      </c>
      <c r="AP34" s="21"/>
      <c r="AQ34" s="21" t="s">
        <v>380</v>
      </c>
    </row>
    <row r="35" spans="1:43" s="64" customFormat="1" ht="16.5" thickBot="1">
      <c r="A35" s="52" t="s">
        <v>363</v>
      </c>
      <c r="B35" s="65">
        <v>2</v>
      </c>
      <c r="C35" s="52" t="s">
        <v>178</v>
      </c>
      <c r="D35" s="52" t="s">
        <v>225</v>
      </c>
      <c r="E35" s="50" t="s">
        <v>381</v>
      </c>
      <c r="F35" s="53">
        <v>204</v>
      </c>
      <c r="G35" s="50" t="s">
        <v>382</v>
      </c>
      <c r="H35" s="50" t="s">
        <v>383</v>
      </c>
      <c r="I35" s="66" t="s">
        <v>365</v>
      </c>
      <c r="J35" s="66">
        <v>131228</v>
      </c>
      <c r="K35" s="67" t="s">
        <v>366</v>
      </c>
      <c r="L35" s="28" t="s">
        <v>220</v>
      </c>
      <c r="M35" s="50" t="s">
        <v>173</v>
      </c>
      <c r="N35" s="50" t="s">
        <v>186</v>
      </c>
      <c r="O35" s="50" t="s">
        <v>173</v>
      </c>
      <c r="P35" s="52" t="s">
        <v>384</v>
      </c>
      <c r="Q35" s="52" t="s">
        <v>186</v>
      </c>
      <c r="R35" s="52" t="s">
        <v>385</v>
      </c>
      <c r="S35" s="52" t="s">
        <v>186</v>
      </c>
      <c r="T35" s="50" t="s">
        <v>186</v>
      </c>
      <c r="U35" s="57">
        <v>0.19260978656913275</v>
      </c>
      <c r="V35" s="57">
        <v>0.16867868740863659</v>
      </c>
      <c r="W35" s="57">
        <v>-2.3931099160496155E-2</v>
      </c>
      <c r="X35" s="69" t="s">
        <v>187</v>
      </c>
      <c r="Y35">
        <v>218</v>
      </c>
      <c r="Z35" s="57">
        <v>5.0088108101343058E-2</v>
      </c>
      <c r="AA35" s="21">
        <v>4797</v>
      </c>
      <c r="AB35" s="34" t="s">
        <v>196</v>
      </c>
      <c r="AC35" t="s">
        <v>386</v>
      </c>
      <c r="AD35" s="34" t="s">
        <v>387</v>
      </c>
      <c r="AE35" s="34" t="s">
        <v>186</v>
      </c>
      <c r="AF35" s="34" t="s">
        <v>206</v>
      </c>
      <c r="AG35" s="59">
        <v>69170</v>
      </c>
      <c r="AH35" s="98">
        <v>65715</v>
      </c>
      <c r="AI35">
        <v>3458</v>
      </c>
      <c r="AJ35">
        <v>196</v>
      </c>
      <c r="AK35" s="61">
        <v>58302</v>
      </c>
      <c r="AL35" s="62">
        <v>57971</v>
      </c>
      <c r="AM35" s="99">
        <v>59630</v>
      </c>
      <c r="AN35" s="34" t="s">
        <v>383</v>
      </c>
      <c r="AO35" s="21" t="str">
        <f t="shared" si="0"/>
        <v>American Express AIR MILES Credit Card</v>
      </c>
      <c r="AP35" s="21"/>
      <c r="AQ35" s="21" t="s">
        <v>388</v>
      </c>
    </row>
    <row r="36" spans="1:43" s="102" customFormat="1" ht="16.5" thickBot="1">
      <c r="A36" s="52" t="s">
        <v>363</v>
      </c>
      <c r="B36" s="65">
        <v>2</v>
      </c>
      <c r="C36" s="52" t="s">
        <v>178</v>
      </c>
      <c r="D36" s="52" t="s">
        <v>225</v>
      </c>
      <c r="E36" s="50" t="s">
        <v>389</v>
      </c>
      <c r="F36" s="53">
        <v>210</v>
      </c>
      <c r="G36" s="50" t="s">
        <v>390</v>
      </c>
      <c r="H36" s="50" t="s">
        <v>391</v>
      </c>
      <c r="I36" s="66" t="s">
        <v>365</v>
      </c>
      <c r="J36" s="66">
        <v>131228</v>
      </c>
      <c r="K36" s="67" t="s">
        <v>366</v>
      </c>
      <c r="L36" s="28" t="s">
        <v>229</v>
      </c>
      <c r="M36" s="50" t="s">
        <v>173</v>
      </c>
      <c r="N36" s="50" t="s">
        <v>186</v>
      </c>
      <c r="O36" s="50" t="s">
        <v>173</v>
      </c>
      <c r="P36" s="52" t="s">
        <v>384</v>
      </c>
      <c r="Q36" s="52" t="s">
        <v>186</v>
      </c>
      <c r="R36" s="52" t="s">
        <v>173</v>
      </c>
      <c r="S36" s="52" t="s">
        <v>186</v>
      </c>
      <c r="T36" s="50" t="s">
        <v>186</v>
      </c>
      <c r="U36" s="57">
        <v>7.7270813250601172E-2</v>
      </c>
      <c r="V36" s="57">
        <v>6.3102170789162498E-2</v>
      </c>
      <c r="W36" s="57">
        <v>-1.4168642461438674E-2</v>
      </c>
      <c r="X36" s="69" t="s">
        <v>187</v>
      </c>
      <c r="Y36">
        <v>223</v>
      </c>
      <c r="Z36" s="57">
        <v>6.6055062766300146E-2</v>
      </c>
      <c r="AA36" s="21">
        <v>3717</v>
      </c>
      <c r="AB36" s="34" t="s">
        <v>196</v>
      </c>
      <c r="AC36" t="s">
        <v>392</v>
      </c>
      <c r="AD36" s="34" t="s">
        <v>393</v>
      </c>
      <c r="AE36" s="34" t="s">
        <v>186</v>
      </c>
      <c r="AF36" s="34" t="s">
        <v>206</v>
      </c>
      <c r="AG36" s="59">
        <v>53775</v>
      </c>
      <c r="AH36" s="98">
        <v>49621</v>
      </c>
      <c r="AI36">
        <v>3022</v>
      </c>
      <c r="AJ36">
        <v>201</v>
      </c>
      <c r="AK36" s="61">
        <v>32524</v>
      </c>
      <c r="AL36" s="62">
        <v>31189</v>
      </c>
      <c r="AM36" s="99">
        <v>29578</v>
      </c>
      <c r="AN36" s="34" t="s">
        <v>394</v>
      </c>
      <c r="AO36" s="21" t="str">
        <f t="shared" si="0"/>
        <v>American Express AIR MILES Platinum Credit Card</v>
      </c>
      <c r="AP36" s="21"/>
      <c r="AQ36" s="101" t="s">
        <v>395</v>
      </c>
    </row>
    <row r="37" spans="1:43" ht="16.5" thickBot="1">
      <c r="A37" s="52" t="s">
        <v>363</v>
      </c>
      <c r="B37" s="65">
        <v>2</v>
      </c>
      <c r="C37" s="52" t="s">
        <v>178</v>
      </c>
      <c r="D37" s="52" t="s">
        <v>225</v>
      </c>
      <c r="E37" s="50" t="s">
        <v>396</v>
      </c>
      <c r="F37" s="53">
        <v>222</v>
      </c>
      <c r="G37" s="50" t="s">
        <v>397</v>
      </c>
      <c r="H37" s="50" t="s">
        <v>398</v>
      </c>
      <c r="I37" s="66" t="s">
        <v>365</v>
      </c>
      <c r="J37" s="66">
        <v>131228</v>
      </c>
      <c r="K37" s="67" t="s">
        <v>366</v>
      </c>
      <c r="L37" s="28" t="s">
        <v>237</v>
      </c>
      <c r="M37" s="50" t="s">
        <v>213</v>
      </c>
      <c r="N37" s="50" t="s">
        <v>173</v>
      </c>
      <c r="O37" s="50" t="s">
        <v>186</v>
      </c>
      <c r="P37" s="52" t="s">
        <v>195</v>
      </c>
      <c r="Q37" s="52" t="s">
        <v>186</v>
      </c>
      <c r="R37" s="52" t="s">
        <v>186</v>
      </c>
      <c r="S37" s="52" t="s">
        <v>186</v>
      </c>
      <c r="T37" s="50" t="s">
        <v>186</v>
      </c>
      <c r="U37" s="57">
        <v>1.1482972743164911E-2</v>
      </c>
      <c r="V37" s="57">
        <v>9.9544075306717203E-3</v>
      </c>
      <c r="W37" s="57">
        <v>-1.5285652124931905E-3</v>
      </c>
      <c r="X37" s="58"/>
      <c r="Y37">
        <v>26</v>
      </c>
      <c r="Z37" s="57">
        <v>5.2124958346518563E-2</v>
      </c>
      <c r="AA37" s="21">
        <v>541</v>
      </c>
      <c r="AB37" s="34" t="s">
        <v>196</v>
      </c>
      <c r="AC37" t="s">
        <v>399</v>
      </c>
      <c r="AD37" s="34" t="s">
        <v>400</v>
      </c>
      <c r="AE37" s="34" t="s">
        <v>186</v>
      </c>
      <c r="AF37" s="34" t="s">
        <v>206</v>
      </c>
      <c r="AG37" s="59">
        <v>5009</v>
      </c>
      <c r="AH37" s="98">
        <v>4626</v>
      </c>
      <c r="AI37">
        <v>281</v>
      </c>
      <c r="AJ37">
        <v>21</v>
      </c>
      <c r="AK37" s="61">
        <v>4448</v>
      </c>
      <c r="AL37" s="62">
        <v>4276</v>
      </c>
      <c r="AM37" s="99">
        <v>4290</v>
      </c>
      <c r="AN37" s="34" t="s">
        <v>401</v>
      </c>
      <c r="AO37" s="21" t="str">
        <f t="shared" si="0"/>
        <v>Blue Sky Credit Card from American Express</v>
      </c>
      <c r="AQ37" s="21" t="s">
        <v>402</v>
      </c>
    </row>
    <row r="38" spans="1:43" s="64" customFormat="1" ht="16.5" thickBot="1">
      <c r="A38" s="52" t="s">
        <v>363</v>
      </c>
      <c r="B38" s="65">
        <v>2</v>
      </c>
      <c r="C38" s="52" t="s">
        <v>178</v>
      </c>
      <c r="D38" s="52" t="s">
        <v>403</v>
      </c>
      <c r="E38" s="50" t="s">
        <v>404</v>
      </c>
      <c r="F38" s="53">
        <v>227</v>
      </c>
      <c r="G38" s="103" t="s">
        <v>405</v>
      </c>
      <c r="H38" s="50" t="s">
        <v>406</v>
      </c>
      <c r="I38" s="54" t="s">
        <v>365</v>
      </c>
      <c r="J38" s="54">
        <v>131228</v>
      </c>
      <c r="K38" s="55" t="s">
        <v>366</v>
      </c>
      <c r="L38" s="28" t="s">
        <v>245</v>
      </c>
      <c r="M38" s="50" t="s">
        <v>173</v>
      </c>
      <c r="N38" s="50" t="s">
        <v>186</v>
      </c>
      <c r="O38" s="50" t="s">
        <v>173</v>
      </c>
      <c r="P38" s="50" t="s">
        <v>407</v>
      </c>
      <c r="Q38" s="52" t="s">
        <v>186</v>
      </c>
      <c r="R38" s="52" t="s">
        <v>173</v>
      </c>
      <c r="S38" s="52" t="s">
        <v>186</v>
      </c>
      <c r="T38" s="50" t="s">
        <v>186</v>
      </c>
      <c r="U38" s="57">
        <v>6.1750993841488806E-2</v>
      </c>
      <c r="V38" s="57">
        <v>7.7305461268126555E-2</v>
      </c>
      <c r="W38" s="57">
        <v>1.5554467426637748E-2</v>
      </c>
      <c r="X38" s="77" t="s">
        <v>187</v>
      </c>
      <c r="Y38">
        <v>215</v>
      </c>
      <c r="Z38" s="78">
        <v>8.3055239467799136E-2</v>
      </c>
      <c r="AA38" s="21">
        <v>2844</v>
      </c>
      <c r="AB38" s="34" t="s">
        <v>196</v>
      </c>
      <c r="AC38" t="s">
        <v>408</v>
      </c>
      <c r="AD38" s="104" t="s">
        <v>409</v>
      </c>
      <c r="AE38" s="34" t="s">
        <v>186</v>
      </c>
      <c r="AF38" s="34" t="s">
        <v>206</v>
      </c>
      <c r="AG38" s="79">
        <v>9003</v>
      </c>
      <c r="AH38" s="98">
        <v>8484</v>
      </c>
      <c r="AI38">
        <v>500</v>
      </c>
      <c r="AJ38">
        <v>30</v>
      </c>
      <c r="AK38" s="61">
        <v>31543</v>
      </c>
      <c r="AL38" s="62">
        <v>37816</v>
      </c>
      <c r="AM38" s="99">
        <v>51194</v>
      </c>
      <c r="AN38" s="104" t="s">
        <v>406</v>
      </c>
      <c r="AO38" s="21" t="str">
        <f t="shared" si="0"/>
        <v>Marriott Bonvoy American Express Card</v>
      </c>
      <c r="AP38" s="21"/>
      <c r="AQ38" s="21" t="s">
        <v>410</v>
      </c>
    </row>
    <row r="39" spans="1:43" ht="16.5" thickBot="1">
      <c r="A39" s="52" t="s">
        <v>363</v>
      </c>
      <c r="B39" s="65">
        <v>2</v>
      </c>
      <c r="C39" s="52" t="s">
        <v>178</v>
      </c>
      <c r="D39" s="52" t="s">
        <v>225</v>
      </c>
      <c r="E39" s="50" t="s">
        <v>411</v>
      </c>
      <c r="F39" s="53">
        <v>228</v>
      </c>
      <c r="G39" s="50" t="s">
        <v>412</v>
      </c>
      <c r="H39" s="50" t="s">
        <v>211</v>
      </c>
      <c r="I39" s="54" t="s">
        <v>365</v>
      </c>
      <c r="J39" s="54">
        <v>131228</v>
      </c>
      <c r="K39" s="55" t="s">
        <v>366</v>
      </c>
      <c r="L39" s="28" t="s">
        <v>253</v>
      </c>
      <c r="M39" s="50" t="s">
        <v>173</v>
      </c>
      <c r="N39" s="50" t="s">
        <v>173</v>
      </c>
      <c r="O39" s="50" t="s">
        <v>186</v>
      </c>
      <c r="Q39" s="52" t="s">
        <v>186</v>
      </c>
      <c r="R39" s="52" t="s">
        <v>186</v>
      </c>
      <c r="S39" s="52" t="s">
        <v>186</v>
      </c>
      <c r="T39" s="50" t="s">
        <v>186</v>
      </c>
      <c r="U39" s="57">
        <v>3.2732098383057309E-2</v>
      </c>
      <c r="V39" s="57">
        <v>3.7806471502896212E-2</v>
      </c>
      <c r="W39" s="57">
        <v>5.0743731198389028E-3</v>
      </c>
      <c r="X39" s="77" t="s">
        <v>187</v>
      </c>
      <c r="Y39">
        <v>200</v>
      </c>
      <c r="Z39" s="57">
        <v>4.6399854912397717E-2</v>
      </c>
      <c r="AA39" s="21">
        <v>4740</v>
      </c>
      <c r="AB39" s="34" t="s">
        <v>196</v>
      </c>
      <c r="AC39" t="s">
        <v>413</v>
      </c>
      <c r="AD39" s="34" t="s">
        <v>414</v>
      </c>
      <c r="AE39" s="34" t="s">
        <v>186</v>
      </c>
      <c r="AF39" s="34" t="s">
        <v>206</v>
      </c>
      <c r="AG39" s="59">
        <v>9140</v>
      </c>
      <c r="AH39" s="98">
        <v>8473</v>
      </c>
      <c r="AI39">
        <v>4979</v>
      </c>
      <c r="AJ39">
        <v>147</v>
      </c>
      <c r="AK39" s="61">
        <v>9961</v>
      </c>
      <c r="AL39" s="62">
        <v>10414</v>
      </c>
      <c r="AM39" s="99">
        <v>16901</v>
      </c>
      <c r="AN39" s="34" t="s">
        <v>211</v>
      </c>
      <c r="AO39" s="21" t="str">
        <f t="shared" si="0"/>
        <v>American Express Green Card</v>
      </c>
      <c r="AQ39" s="21" t="s">
        <v>415</v>
      </c>
    </row>
    <row r="40" spans="1:43" ht="16.5" thickBot="1">
      <c r="A40" s="52" t="s">
        <v>363</v>
      </c>
      <c r="B40" s="51">
        <v>2</v>
      </c>
      <c r="C40" s="50" t="s">
        <v>178</v>
      </c>
      <c r="D40" s="50" t="s">
        <v>225</v>
      </c>
      <c r="E40" s="50" t="s">
        <v>416</v>
      </c>
      <c r="F40" s="53">
        <v>230</v>
      </c>
      <c r="G40" s="52" t="s">
        <v>417</v>
      </c>
      <c r="H40" s="52" t="s">
        <v>418</v>
      </c>
      <c r="I40" s="66" t="s">
        <v>365</v>
      </c>
      <c r="J40" s="66">
        <v>131228</v>
      </c>
      <c r="K40" s="67" t="s">
        <v>366</v>
      </c>
      <c r="L40" s="28" t="s">
        <v>259</v>
      </c>
      <c r="M40" s="50" t="s">
        <v>173</v>
      </c>
      <c r="N40" s="50" t="s">
        <v>186</v>
      </c>
      <c r="O40" s="50" t="s">
        <v>186</v>
      </c>
      <c r="Q40" s="52" t="s">
        <v>173</v>
      </c>
      <c r="R40" s="52" t="s">
        <v>186</v>
      </c>
      <c r="S40" s="52" t="s">
        <v>186</v>
      </c>
      <c r="T40" s="50" t="s">
        <v>186</v>
      </c>
      <c r="U40" s="57">
        <v>0.26608967599665451</v>
      </c>
      <c r="V40" s="57">
        <v>0.24433508137226401</v>
      </c>
      <c r="W40" s="57">
        <v>-2.17545946243905E-2</v>
      </c>
      <c r="X40" s="58" t="s">
        <v>187</v>
      </c>
      <c r="Y40">
        <v>217</v>
      </c>
      <c r="Z40" s="57">
        <v>3.3948602143071854E-2</v>
      </c>
      <c r="AA40" s="21">
        <v>7017</v>
      </c>
      <c r="AB40" s="34" t="s">
        <v>196</v>
      </c>
      <c r="AC40" s="100" t="s">
        <v>419</v>
      </c>
      <c r="AD40" s="21" t="s">
        <v>417</v>
      </c>
      <c r="AE40" s="34" t="s">
        <v>186</v>
      </c>
      <c r="AF40" s="34" t="s">
        <v>206</v>
      </c>
      <c r="AG40" s="59">
        <v>135762</v>
      </c>
      <c r="AH40" s="98">
        <v>123891</v>
      </c>
      <c r="AI40">
        <v>5781</v>
      </c>
      <c r="AJ40">
        <v>189</v>
      </c>
      <c r="AK40" s="61">
        <v>98877</v>
      </c>
      <c r="AL40" s="62">
        <v>107066</v>
      </c>
      <c r="AM40" s="99">
        <v>113657</v>
      </c>
      <c r="AN40" s="34" t="s">
        <v>420</v>
      </c>
      <c r="AO40" s="21" t="str">
        <f t="shared" si="0"/>
        <v>SimplyCash Card from American Express</v>
      </c>
      <c r="AQ40" s="21" t="s">
        <v>421</v>
      </c>
    </row>
    <row r="41" spans="1:43" s="64" customFormat="1" ht="16.5" thickBot="1">
      <c r="A41" s="52" t="s">
        <v>363</v>
      </c>
      <c r="B41" s="51">
        <v>2</v>
      </c>
      <c r="C41" s="50" t="s">
        <v>178</v>
      </c>
      <c r="D41" s="50" t="s">
        <v>225</v>
      </c>
      <c r="E41" s="50" t="s">
        <v>422</v>
      </c>
      <c r="F41" s="53">
        <v>257</v>
      </c>
      <c r="G41" s="89" t="s">
        <v>423</v>
      </c>
      <c r="H41" s="52" t="s">
        <v>423</v>
      </c>
      <c r="I41" s="66" t="s">
        <v>365</v>
      </c>
      <c r="J41" s="66">
        <v>131228</v>
      </c>
      <c r="K41" s="67" t="s">
        <v>366</v>
      </c>
      <c r="L41" s="28" t="s">
        <v>265</v>
      </c>
      <c r="M41" s="52" t="s">
        <v>173</v>
      </c>
      <c r="N41" s="52" t="s">
        <v>186</v>
      </c>
      <c r="O41" s="52" t="s">
        <v>186</v>
      </c>
      <c r="P41" s="52"/>
      <c r="Q41" s="52" t="s">
        <v>173</v>
      </c>
      <c r="R41" s="52" t="s">
        <v>173</v>
      </c>
      <c r="S41" s="52" t="s">
        <v>186</v>
      </c>
      <c r="T41" s="52" t="s">
        <v>186</v>
      </c>
      <c r="U41" s="57">
        <v>3.6633223480063433E-2</v>
      </c>
      <c r="V41" s="57">
        <v>3.8008208092844352E-2</v>
      </c>
      <c r="W41" s="57">
        <v>1.374984612780919E-3</v>
      </c>
      <c r="X41" s="58" t="s">
        <v>187</v>
      </c>
      <c r="Y41">
        <v>228</v>
      </c>
      <c r="Z41" s="57">
        <v>4.981711367352288E-2</v>
      </c>
      <c r="AA41" s="21">
        <v>5032</v>
      </c>
      <c r="AB41" s="21"/>
      <c r="AC41" s="21"/>
      <c r="AD41" s="21" t="s">
        <v>424</v>
      </c>
      <c r="AE41" s="21" t="s">
        <v>186</v>
      </c>
      <c r="AF41" s="21" t="s">
        <v>206</v>
      </c>
      <c r="AG41" s="59">
        <v>6349</v>
      </c>
      <c r="AH41" s="98">
        <v>5989</v>
      </c>
      <c r="AI41">
        <v>363</v>
      </c>
      <c r="AJ41">
        <v>26</v>
      </c>
      <c r="AK41" s="61">
        <v>14130</v>
      </c>
      <c r="AL41" s="62">
        <v>21275</v>
      </c>
      <c r="AM41" s="99">
        <v>24496</v>
      </c>
      <c r="AN41" s="72" t="s">
        <v>425</v>
      </c>
      <c r="AO41" s="21" t="str">
        <f t="shared" si="0"/>
        <v>SimplyCash Preferred Card from American Express</v>
      </c>
      <c r="AP41" s="21"/>
      <c r="AQ41" s="21" t="s">
        <v>426</v>
      </c>
    </row>
    <row r="42" spans="1:43" ht="16.5" thickBot="1">
      <c r="A42" s="52" t="s">
        <v>363</v>
      </c>
      <c r="B42" s="51">
        <v>2</v>
      </c>
      <c r="C42" s="50" t="s">
        <v>178</v>
      </c>
      <c r="D42" s="50" t="s">
        <v>225</v>
      </c>
      <c r="E42" s="50" t="s">
        <v>427</v>
      </c>
      <c r="F42" s="53">
        <v>260</v>
      </c>
      <c r="G42" s="89" t="s">
        <v>428</v>
      </c>
      <c r="H42" s="52" t="s">
        <v>429</v>
      </c>
      <c r="I42" s="66" t="s">
        <v>365</v>
      </c>
      <c r="J42" s="66">
        <v>131228</v>
      </c>
      <c r="K42" s="67" t="s">
        <v>366</v>
      </c>
      <c r="L42" s="28" t="s">
        <v>271</v>
      </c>
      <c r="M42" s="52" t="s">
        <v>173</v>
      </c>
      <c r="N42" s="52" t="s">
        <v>186</v>
      </c>
      <c r="O42" s="52" t="s">
        <v>173</v>
      </c>
      <c r="P42" s="52" t="s">
        <v>384</v>
      </c>
      <c r="Q42" s="52" t="s">
        <v>186</v>
      </c>
      <c r="R42" s="52" t="s">
        <v>173</v>
      </c>
      <c r="S42" s="52" t="s">
        <v>186</v>
      </c>
      <c r="T42" s="52" t="s">
        <v>186</v>
      </c>
      <c r="U42" s="57">
        <v>8.9100630003282836E-3</v>
      </c>
      <c r="V42" s="57">
        <v>8.1242945685268166E-3</v>
      </c>
      <c r="W42" s="57">
        <v>-7.8576843180146703E-4</v>
      </c>
      <c r="X42" s="21"/>
      <c r="Y42">
        <v>26</v>
      </c>
      <c r="Z42" s="57">
        <v>6.2523061721526885E-2</v>
      </c>
      <c r="AA42" s="21">
        <v>451</v>
      </c>
      <c r="AD42" s="72" t="s">
        <v>430</v>
      </c>
      <c r="AE42" s="21" t="s">
        <v>186</v>
      </c>
      <c r="AF42" s="21" t="s">
        <v>206</v>
      </c>
      <c r="AG42" s="83"/>
      <c r="AH42" s="98">
        <v>3780</v>
      </c>
      <c r="AI42">
        <v>223</v>
      </c>
      <c r="AJ42">
        <v>13</v>
      </c>
      <c r="AK42" s="61">
        <v>4647</v>
      </c>
      <c r="AL42" s="62">
        <v>4868</v>
      </c>
      <c r="AM42" s="99">
        <v>4863</v>
      </c>
      <c r="AN42" s="72" t="s">
        <v>431</v>
      </c>
      <c r="AO42" s="21" t="str">
        <f t="shared" si="0"/>
        <v>American Express AIR MILES Reserve Credit Card</v>
      </c>
      <c r="AQ42" s="21" t="s">
        <v>432</v>
      </c>
    </row>
    <row r="43" spans="1:43" s="64" customFormat="1" ht="15.75">
      <c r="A43" s="52" t="s">
        <v>363</v>
      </c>
      <c r="B43" s="51">
        <v>2</v>
      </c>
      <c r="C43" s="50" t="s">
        <v>178</v>
      </c>
      <c r="D43" s="50" t="s">
        <v>225</v>
      </c>
      <c r="E43" s="50" t="s">
        <v>433</v>
      </c>
      <c r="F43" s="53">
        <v>264</v>
      </c>
      <c r="G43" s="89" t="s">
        <v>434</v>
      </c>
      <c r="H43" s="52" t="s">
        <v>435</v>
      </c>
      <c r="I43" s="66" t="s">
        <v>365</v>
      </c>
      <c r="J43" s="66">
        <v>131228</v>
      </c>
      <c r="K43" s="67" t="s">
        <v>366</v>
      </c>
      <c r="L43" s="28" t="s">
        <v>279</v>
      </c>
      <c r="M43" s="52" t="s">
        <v>173</v>
      </c>
      <c r="N43" s="52" t="s">
        <v>173</v>
      </c>
      <c r="O43" s="52" t="s">
        <v>186</v>
      </c>
      <c r="P43" s="52"/>
      <c r="Q43" s="52" t="s">
        <v>186</v>
      </c>
      <c r="R43" s="52" t="s">
        <v>173</v>
      </c>
      <c r="S43" s="52" t="s">
        <v>186</v>
      </c>
      <c r="T43" s="52" t="s">
        <v>186</v>
      </c>
      <c r="U43" s="57">
        <v>7.2501998123098307E-2</v>
      </c>
      <c r="V43" s="57">
        <v>0.10023204880577112</v>
      </c>
      <c r="W43" s="57">
        <v>2.7730050682672813E-2</v>
      </c>
      <c r="X43" s="105" t="s">
        <v>187</v>
      </c>
      <c r="Y43">
        <v>227</v>
      </c>
      <c r="Z43" s="57">
        <v>5.2808210017225271E-2</v>
      </c>
      <c r="AA43" s="21">
        <v>4727</v>
      </c>
      <c r="AB43" s="21"/>
      <c r="AC43" s="21"/>
      <c r="AD43" s="72" t="s">
        <v>436</v>
      </c>
      <c r="AE43" s="21" t="s">
        <v>186</v>
      </c>
      <c r="AF43" s="21" t="s">
        <v>206</v>
      </c>
      <c r="AG43" s="83"/>
      <c r="AH43" s="106"/>
      <c r="AI43"/>
      <c r="AJ43"/>
      <c r="AK43" s="61">
        <v>33875</v>
      </c>
      <c r="AL43" s="62">
        <v>49377</v>
      </c>
      <c r="AM43" s="99">
        <v>73531</v>
      </c>
      <c r="AN43" s="72" t="s">
        <v>437</v>
      </c>
      <c r="AO43" s="21" t="str">
        <f t="shared" si="0"/>
        <v>American Express Cobalt Card</v>
      </c>
      <c r="AP43" s="21"/>
      <c r="AQ43" s="21" t="s">
        <v>438</v>
      </c>
    </row>
    <row r="44" spans="1:43" ht="15.75">
      <c r="A44" s="52" t="s">
        <v>363</v>
      </c>
      <c r="B44" s="51">
        <v>2</v>
      </c>
      <c r="C44" s="50" t="s">
        <v>178</v>
      </c>
      <c r="D44" s="50" t="s">
        <v>225</v>
      </c>
      <c r="E44" s="50" t="s">
        <v>331</v>
      </c>
      <c r="F44" s="53">
        <v>265</v>
      </c>
      <c r="G44" s="89" t="s">
        <v>439</v>
      </c>
      <c r="H44" s="52" t="s">
        <v>440</v>
      </c>
      <c r="I44" s="66" t="s">
        <v>365</v>
      </c>
      <c r="J44" s="66">
        <v>131228</v>
      </c>
      <c r="K44" s="67" t="s">
        <v>366</v>
      </c>
      <c r="L44" s="28" t="s">
        <v>285</v>
      </c>
      <c r="M44" s="52" t="s">
        <v>186</v>
      </c>
      <c r="N44" s="52" t="s">
        <v>186</v>
      </c>
      <c r="O44" s="52" t="s">
        <v>186</v>
      </c>
      <c r="P44" s="50"/>
      <c r="Q44" s="52" t="s">
        <v>186</v>
      </c>
      <c r="R44" s="52" t="s">
        <v>186</v>
      </c>
      <c r="S44" s="52" t="s">
        <v>186</v>
      </c>
      <c r="T44" s="52" t="s">
        <v>186</v>
      </c>
      <c r="U44" s="57">
        <v>3.5661132242688728E-2</v>
      </c>
      <c r="V44" s="57">
        <v>3.1964386767321155E-2</v>
      </c>
      <c r="W44" s="57">
        <v>-3.696745475367573E-3</v>
      </c>
      <c r="Y44">
        <v>110</v>
      </c>
      <c r="Z44" s="78">
        <v>5.2124958346518563E-2</v>
      </c>
      <c r="AA44" s="21">
        <v>2322</v>
      </c>
      <c r="AD44" s="72" t="s">
        <v>441</v>
      </c>
      <c r="AE44" s="21" t="s">
        <v>186</v>
      </c>
      <c r="AF44" s="21" t="s">
        <v>206</v>
      </c>
      <c r="AG44" s="83"/>
      <c r="AH44" s="106"/>
      <c r="AI44"/>
      <c r="AJ44"/>
      <c r="AK44" s="61">
        <v>17610</v>
      </c>
      <c r="AL44" s="62">
        <v>20601</v>
      </c>
      <c r="AM44" s="99">
        <v>18416</v>
      </c>
      <c r="AN44" s="72" t="s">
        <v>333</v>
      </c>
      <c r="AO44" s="21" t="str">
        <f t="shared" si="0"/>
        <v>American Express Essential Credit Card</v>
      </c>
      <c r="AQ44" s="21" t="s">
        <v>337</v>
      </c>
    </row>
    <row r="45" spans="1:43" s="64" customFormat="1" ht="15.75">
      <c r="A45" s="52" t="s">
        <v>363</v>
      </c>
      <c r="B45" s="51">
        <v>2</v>
      </c>
      <c r="C45" s="50" t="s">
        <v>178</v>
      </c>
      <c r="D45" s="50" t="s">
        <v>225</v>
      </c>
      <c r="E45" s="50" t="s">
        <v>442</v>
      </c>
      <c r="F45" s="53">
        <v>268</v>
      </c>
      <c r="G45" s="89" t="s">
        <v>443</v>
      </c>
      <c r="H45" s="52" t="s">
        <v>444</v>
      </c>
      <c r="I45" s="66" t="s">
        <v>365</v>
      </c>
      <c r="J45" s="107"/>
      <c r="K45" s="108"/>
      <c r="L45" s="28" t="s">
        <v>290</v>
      </c>
      <c r="M45" s="52" t="s">
        <v>173</v>
      </c>
      <c r="N45" s="52" t="s">
        <v>186</v>
      </c>
      <c r="O45" s="52" t="s">
        <v>173</v>
      </c>
      <c r="P45" s="52" t="s">
        <v>445</v>
      </c>
      <c r="Q45" s="52" t="s">
        <v>186</v>
      </c>
      <c r="R45" s="52" t="s">
        <v>173</v>
      </c>
      <c r="S45" s="52" t="s">
        <v>186</v>
      </c>
      <c r="T45" s="52" t="s">
        <v>186</v>
      </c>
      <c r="U45" s="78">
        <v>7.1178422822567831E-3</v>
      </c>
      <c r="V45" s="78">
        <v>2.0628859505466026E-2</v>
      </c>
      <c r="W45" s="78">
        <v>1.3511017223209243E-2</v>
      </c>
      <c r="X45" s="105" t="s">
        <v>187</v>
      </c>
      <c r="Y45">
        <v>226</v>
      </c>
      <c r="Z45" s="78">
        <v>6.6399470111814116E-2</v>
      </c>
      <c r="AA45" s="21">
        <v>3738</v>
      </c>
      <c r="AB45" s="21"/>
      <c r="AC45" s="21"/>
      <c r="AD45" s="72" t="s">
        <v>446</v>
      </c>
      <c r="AE45" s="34" t="s">
        <v>186</v>
      </c>
      <c r="AF45" s="21" t="s">
        <v>206</v>
      </c>
      <c r="AG45" s="83"/>
      <c r="AH45" s="106"/>
      <c r="AI45"/>
      <c r="AJ45"/>
      <c r="AK45" s="109"/>
      <c r="AL45" s="110">
        <v>5303</v>
      </c>
      <c r="AM45" s="99">
        <v>14362</v>
      </c>
      <c r="AN45" s="72" t="s">
        <v>444</v>
      </c>
      <c r="AO45" s="21" t="str">
        <f t="shared" si="0"/>
        <v>American Express Aeroplan Reserve Card</v>
      </c>
      <c r="AP45" s="21"/>
      <c r="AQ45" s="21" t="s">
        <v>447</v>
      </c>
    </row>
    <row r="46" spans="1:43" s="64" customFormat="1" ht="15.75">
      <c r="A46" s="52" t="s">
        <v>363</v>
      </c>
      <c r="B46" s="51">
        <v>2</v>
      </c>
      <c r="C46" s="50" t="s">
        <v>178</v>
      </c>
      <c r="D46" s="50" t="s">
        <v>448</v>
      </c>
      <c r="E46" s="50" t="s">
        <v>449</v>
      </c>
      <c r="F46" s="53">
        <v>269</v>
      </c>
      <c r="G46" s="89" t="s">
        <v>450</v>
      </c>
      <c r="H46" s="52" t="s">
        <v>451</v>
      </c>
      <c r="I46" s="66" t="s">
        <v>365</v>
      </c>
      <c r="J46" s="107"/>
      <c r="K46" s="108"/>
      <c r="L46" s="28" t="s">
        <v>297</v>
      </c>
      <c r="M46" s="52" t="s">
        <v>173</v>
      </c>
      <c r="N46" s="52" t="s">
        <v>186</v>
      </c>
      <c r="O46" s="52" t="s">
        <v>173</v>
      </c>
      <c r="P46" s="52" t="s">
        <v>445</v>
      </c>
      <c r="Q46" s="52" t="s">
        <v>186</v>
      </c>
      <c r="R46" s="52" t="s">
        <v>173</v>
      </c>
      <c r="S46" s="52" t="s">
        <v>186</v>
      </c>
      <c r="T46" s="52" t="s">
        <v>186</v>
      </c>
      <c r="U46" s="78">
        <v>3.231681358236501E-2</v>
      </c>
      <c r="V46" s="78">
        <v>3.6525702793379314E-2</v>
      </c>
      <c r="W46" s="78">
        <v>4.2088892110143036E-3</v>
      </c>
      <c r="X46" s="105" t="s">
        <v>187</v>
      </c>
      <c r="Y46">
        <v>218</v>
      </c>
      <c r="Z46" s="78">
        <v>7.4001436436818599E-2</v>
      </c>
      <c r="AA46" s="21">
        <v>3246</v>
      </c>
      <c r="AB46" s="21"/>
      <c r="AC46" s="21"/>
      <c r="AD46" s="72" t="s">
        <v>452</v>
      </c>
      <c r="AE46" s="34" t="s">
        <v>186</v>
      </c>
      <c r="AF46" s="21" t="s">
        <v>206</v>
      </c>
      <c r="AG46" s="83"/>
      <c r="AH46" s="106"/>
      <c r="AI46"/>
      <c r="AJ46"/>
      <c r="AK46" s="109"/>
      <c r="AL46" s="110">
        <v>14408</v>
      </c>
      <c r="AM46" s="99">
        <v>18991</v>
      </c>
      <c r="AN46" s="72" t="s">
        <v>451</v>
      </c>
      <c r="AO46" s="21" t="str">
        <f t="shared" si="0"/>
        <v>American Express Aeroplan Card</v>
      </c>
      <c r="AP46" s="21"/>
      <c r="AQ46" s="21" t="s">
        <v>449</v>
      </c>
    </row>
    <row r="47" spans="1:43" s="64" customFormat="1" ht="15.75">
      <c r="A47" s="52" t="s">
        <v>363</v>
      </c>
      <c r="B47" s="51">
        <v>2</v>
      </c>
      <c r="C47" s="50" t="s">
        <v>178</v>
      </c>
      <c r="D47" s="50" t="s">
        <v>448</v>
      </c>
      <c r="E47" s="50" t="s">
        <v>453</v>
      </c>
      <c r="F47" s="53">
        <v>270</v>
      </c>
      <c r="G47" s="89" t="s">
        <v>443</v>
      </c>
      <c r="H47" s="52" t="s">
        <v>444</v>
      </c>
      <c r="I47" s="66" t="s">
        <v>365</v>
      </c>
      <c r="J47" s="107"/>
      <c r="K47" s="108"/>
      <c r="L47" s="28" t="s">
        <v>304</v>
      </c>
      <c r="M47" s="52" t="s">
        <v>173</v>
      </c>
      <c r="N47" s="52" t="s">
        <v>186</v>
      </c>
      <c r="O47" s="52" t="s">
        <v>173</v>
      </c>
      <c r="P47" s="52" t="s">
        <v>445</v>
      </c>
      <c r="Q47" s="52" t="s">
        <v>186</v>
      </c>
      <c r="R47" s="52" t="s">
        <v>173</v>
      </c>
      <c r="S47" s="52" t="s">
        <v>186</v>
      </c>
      <c r="T47" s="52" t="s">
        <v>186</v>
      </c>
      <c r="U47" s="78">
        <v>2.632070426734133E-2</v>
      </c>
      <c r="V47" s="78">
        <v>2.235241416625371E-2</v>
      </c>
      <c r="W47" s="78">
        <v>-3.9682901010876202E-3</v>
      </c>
      <c r="X47" s="105" t="s">
        <v>187</v>
      </c>
      <c r="Y47">
        <v>227</v>
      </c>
      <c r="Z47" s="78">
        <v>7.4001436436818599E-2</v>
      </c>
      <c r="AA47" s="21">
        <v>3376</v>
      </c>
      <c r="AB47" s="21"/>
      <c r="AC47" s="21"/>
      <c r="AD47" s="72" t="s">
        <v>446</v>
      </c>
      <c r="AE47" s="34" t="s">
        <v>186</v>
      </c>
      <c r="AF47" s="21" t="s">
        <v>206</v>
      </c>
      <c r="AG47" s="83"/>
      <c r="AH47" s="106"/>
      <c r="AI47"/>
      <c r="AJ47"/>
      <c r="AK47" s="109"/>
      <c r="AL47" s="110">
        <v>12554</v>
      </c>
      <c r="AM47" s="99">
        <v>10690</v>
      </c>
      <c r="AN47" s="72" t="s">
        <v>444</v>
      </c>
      <c r="AO47" s="21" t="str">
        <f t="shared" si="0"/>
        <v>American Express Aeroplan Reserve Card</v>
      </c>
      <c r="AP47" s="21"/>
      <c r="AQ47" s="21" t="s">
        <v>453</v>
      </c>
    </row>
    <row r="48" spans="1:43" ht="15.75">
      <c r="A48" s="111" t="s">
        <v>363</v>
      </c>
      <c r="B48" s="112">
        <v>2</v>
      </c>
      <c r="C48" s="25" t="s">
        <v>178</v>
      </c>
      <c r="D48" s="25" t="s">
        <v>403</v>
      </c>
      <c r="E48" s="25" t="s">
        <v>454</v>
      </c>
      <c r="F48" s="113">
        <v>271</v>
      </c>
      <c r="G48" s="114" t="s">
        <v>373</v>
      </c>
      <c r="H48" s="111" t="s">
        <v>374</v>
      </c>
      <c r="I48" s="115"/>
      <c r="J48" s="115"/>
      <c r="K48" s="116"/>
      <c r="L48" s="117" t="s">
        <v>312</v>
      </c>
      <c r="M48" s="111" t="s">
        <v>173</v>
      </c>
      <c r="N48" s="111" t="s">
        <v>173</v>
      </c>
      <c r="O48" s="111" t="s">
        <v>186</v>
      </c>
      <c r="P48" s="111"/>
      <c r="Q48" s="111" t="s">
        <v>186</v>
      </c>
      <c r="R48" s="111" t="s">
        <v>173</v>
      </c>
      <c r="S48" s="111" t="s">
        <v>186</v>
      </c>
      <c r="T48" s="111" t="s">
        <v>186</v>
      </c>
      <c r="U48" s="118" t="s">
        <v>361</v>
      </c>
      <c r="V48" s="118">
        <v>1.1164827070360549E-2</v>
      </c>
      <c r="W48" s="118">
        <v>1.1164827070360549E-2</v>
      </c>
      <c r="X48" s="119" t="s">
        <v>187</v>
      </c>
      <c r="Y48" s="120">
        <v>44</v>
      </c>
      <c r="Z48" s="118">
        <v>5.2124958346518563E-2</v>
      </c>
      <c r="AA48" s="121">
        <v>941</v>
      </c>
      <c r="AB48" s="121"/>
      <c r="AC48" s="121"/>
      <c r="AD48" s="122"/>
      <c r="AE48" s="123"/>
      <c r="AF48" s="121"/>
      <c r="AG48" s="124"/>
      <c r="AH48" s="125"/>
      <c r="AI48" s="120"/>
      <c r="AJ48" s="120"/>
      <c r="AK48" s="126"/>
      <c r="AL48" s="126"/>
      <c r="AM48" s="127"/>
      <c r="AN48" s="122" t="s">
        <v>455</v>
      </c>
      <c r="AO48" s="121" t="str">
        <f t="shared" si="0"/>
        <v>American Express Gold Rewards Card  </v>
      </c>
      <c r="AQ48" s="123" t="s">
        <v>456</v>
      </c>
    </row>
    <row r="49" spans="1:43" s="64" customFormat="1" ht="13.5" thickBot="1">
      <c r="A49" s="38"/>
      <c r="B49" s="39"/>
      <c r="C49" s="38"/>
      <c r="D49" s="38"/>
      <c r="E49" s="38"/>
      <c r="F49" s="39"/>
      <c r="G49" s="38"/>
      <c r="H49" s="38"/>
      <c r="I49" s="40"/>
      <c r="J49" s="40"/>
      <c r="K49" s="40"/>
      <c r="L49" s="38"/>
      <c r="M49" s="38"/>
      <c r="N49" s="38"/>
      <c r="O49" s="38"/>
      <c r="P49" s="38"/>
      <c r="Q49" s="38"/>
      <c r="R49" s="38"/>
      <c r="S49" s="38"/>
      <c r="T49" s="38"/>
      <c r="U49" s="40" t="s">
        <v>361</v>
      </c>
      <c r="V49" s="40" t="s">
        <v>361</v>
      </c>
      <c r="W49" s="40" t="s">
        <v>361</v>
      </c>
      <c r="X49" s="40"/>
      <c r="Y49" s="40" t="s">
        <v>361</v>
      </c>
      <c r="Z49" s="40" t="s">
        <v>361</v>
      </c>
      <c r="AA49" s="40">
        <v>3906</v>
      </c>
      <c r="AB49" s="40"/>
      <c r="AC49" s="40"/>
      <c r="AD49" s="40"/>
      <c r="AE49" s="40"/>
      <c r="AF49" s="40"/>
      <c r="AG49" s="40"/>
      <c r="AH49" s="40"/>
      <c r="AI49" s="40">
        <f>SUM(AI50:AI61)</f>
        <v>2271</v>
      </c>
      <c r="AJ49" s="40">
        <f>SUM(AJ50:AJ61)</f>
        <v>109</v>
      </c>
      <c r="AK49" s="40">
        <v>29763</v>
      </c>
      <c r="AL49" s="40">
        <v>34767</v>
      </c>
      <c r="AM49" s="40">
        <v>40132</v>
      </c>
      <c r="AN49" s="45"/>
      <c r="AO49" s="48" t="str">
        <f t="shared" si="0"/>
        <v/>
      </c>
      <c r="AP49" s="21"/>
      <c r="AQ49" s="48"/>
    </row>
    <row r="50" spans="1:43" s="64" customFormat="1" ht="16.5" thickBot="1">
      <c r="A50" s="50" t="s">
        <v>457</v>
      </c>
      <c r="B50" s="51">
        <v>2</v>
      </c>
      <c r="C50" s="50" t="s">
        <v>178</v>
      </c>
      <c r="D50" s="50" t="s">
        <v>179</v>
      </c>
      <c r="E50" s="50" t="s">
        <v>180</v>
      </c>
      <c r="F50" s="53">
        <v>299</v>
      </c>
      <c r="G50" s="50" t="s">
        <v>458</v>
      </c>
      <c r="H50" s="50" t="s">
        <v>459</v>
      </c>
      <c r="I50" s="66" t="s">
        <v>460</v>
      </c>
      <c r="J50" s="66">
        <v>131229</v>
      </c>
      <c r="K50" s="67" t="s">
        <v>461</v>
      </c>
      <c r="L50" s="56" t="s">
        <v>185</v>
      </c>
      <c r="M50" s="50" t="s">
        <v>173</v>
      </c>
      <c r="N50" s="50" t="s">
        <v>173</v>
      </c>
      <c r="O50" s="50" t="s">
        <v>186</v>
      </c>
      <c r="P50" s="52"/>
      <c r="Q50" s="52" t="s">
        <v>186</v>
      </c>
      <c r="R50" s="52" t="s">
        <v>173</v>
      </c>
      <c r="S50" s="52" t="s">
        <v>186</v>
      </c>
      <c r="T50" s="52" t="s">
        <v>186</v>
      </c>
      <c r="U50" s="57">
        <v>2.6703508692560488E-3</v>
      </c>
      <c r="V50" s="57">
        <v>2.3598008290856573E-3</v>
      </c>
      <c r="W50" s="57">
        <v>-3.1055004017039147E-4</v>
      </c>
      <c r="X50" s="58" t="s">
        <v>187</v>
      </c>
      <c r="Y50">
        <v>2</v>
      </c>
      <c r="Z50" s="57">
        <v>0.20438375087269645</v>
      </c>
      <c r="AA50" s="21">
        <v>12</v>
      </c>
      <c r="AB50" s="105"/>
      <c r="AC50"/>
      <c r="AD50" s="34" t="s">
        <v>462</v>
      </c>
      <c r="AE50" s="34" t="s">
        <v>173</v>
      </c>
      <c r="AF50" s="34" t="s">
        <v>180</v>
      </c>
      <c r="AG50" s="79">
        <v>20</v>
      </c>
      <c r="AH50" s="98">
        <v>21</v>
      </c>
      <c r="AI50">
        <v>12</v>
      </c>
      <c r="AJ50">
        <v>2</v>
      </c>
      <c r="AK50" s="61">
        <v>29</v>
      </c>
      <c r="AL50" s="62">
        <v>25</v>
      </c>
      <c r="AM50" s="99">
        <v>26</v>
      </c>
      <c r="AN50" s="34" t="s">
        <v>458</v>
      </c>
      <c r="AO50" s="21" t="str">
        <f t="shared" si="0"/>
        <v>Carte Centurion d'American Express</v>
      </c>
      <c r="AP50" s="21"/>
      <c r="AQ50" s="34" t="s">
        <v>190</v>
      </c>
    </row>
    <row r="51" spans="1:43" s="34" customFormat="1" ht="16.5" thickBot="1">
      <c r="A51" s="50" t="s">
        <v>457</v>
      </c>
      <c r="B51" s="51">
        <v>2</v>
      </c>
      <c r="C51" s="50" t="s">
        <v>178</v>
      </c>
      <c r="D51" s="50" t="s">
        <v>179</v>
      </c>
      <c r="E51" s="50" t="s">
        <v>191</v>
      </c>
      <c r="F51" s="53">
        <v>252</v>
      </c>
      <c r="G51" s="50" t="s">
        <v>463</v>
      </c>
      <c r="H51" s="50" t="s">
        <v>464</v>
      </c>
      <c r="I51" s="66" t="s">
        <v>460</v>
      </c>
      <c r="J51" s="66">
        <v>131229</v>
      </c>
      <c r="K51" s="67" t="s">
        <v>461</v>
      </c>
      <c r="L51" s="56" t="s">
        <v>194</v>
      </c>
      <c r="M51" s="50" t="s">
        <v>173</v>
      </c>
      <c r="N51" s="50" t="s">
        <v>173</v>
      </c>
      <c r="O51" s="50" t="s">
        <v>186</v>
      </c>
      <c r="P51" s="52" t="s">
        <v>195</v>
      </c>
      <c r="Q51" s="52" t="s">
        <v>186</v>
      </c>
      <c r="R51" s="52" t="s">
        <v>173</v>
      </c>
      <c r="S51" s="52" t="s">
        <v>186</v>
      </c>
      <c r="T51" s="52" t="s">
        <v>186</v>
      </c>
      <c r="U51" s="57">
        <v>4.9640453843646432E-2</v>
      </c>
      <c r="V51" s="57">
        <v>5.8090826985527727E-2</v>
      </c>
      <c r="W51" s="57">
        <v>8.4503731418812955E-3</v>
      </c>
      <c r="X51" s="58" t="s">
        <v>187</v>
      </c>
      <c r="Y51">
        <v>12</v>
      </c>
      <c r="Z51" s="57">
        <v>0.10415874891200586</v>
      </c>
      <c r="AA51" s="21">
        <v>137</v>
      </c>
      <c r="AB51" s="34" t="s">
        <v>196</v>
      </c>
      <c r="AC51" t="s">
        <v>197</v>
      </c>
      <c r="AD51" s="34" t="s">
        <v>465</v>
      </c>
      <c r="AE51" s="34" t="s">
        <v>173</v>
      </c>
      <c r="AF51" s="34" t="s">
        <v>191</v>
      </c>
      <c r="AG51" s="79">
        <v>430</v>
      </c>
      <c r="AH51" s="98">
        <v>447</v>
      </c>
      <c r="AI51">
        <v>65</v>
      </c>
      <c r="AJ51">
        <v>7</v>
      </c>
      <c r="AK51" s="61">
        <v>594</v>
      </c>
      <c r="AL51" s="62">
        <v>606</v>
      </c>
      <c r="AM51" s="99">
        <v>860</v>
      </c>
      <c r="AN51" s="34" t="s">
        <v>464</v>
      </c>
      <c r="AO51" s="21" t="str">
        <f t="shared" si="0"/>
        <v>Carte de Platine</v>
      </c>
      <c r="AP51" s="21"/>
      <c r="AQ51" s="34" t="s">
        <v>200</v>
      </c>
    </row>
    <row r="52" spans="1:43" s="64" customFormat="1" ht="16.5" thickBot="1">
      <c r="A52" s="50" t="s">
        <v>457</v>
      </c>
      <c r="B52" s="51">
        <v>2</v>
      </c>
      <c r="C52" s="50" t="s">
        <v>178</v>
      </c>
      <c r="D52" s="50" t="s">
        <v>179</v>
      </c>
      <c r="E52" s="50" t="s">
        <v>372</v>
      </c>
      <c r="F52" s="53">
        <v>202</v>
      </c>
      <c r="G52" s="50" t="s">
        <v>466</v>
      </c>
      <c r="H52" s="25" t="s">
        <v>467</v>
      </c>
      <c r="I52" s="66" t="s">
        <v>460</v>
      </c>
      <c r="J52" s="66">
        <v>131229</v>
      </c>
      <c r="K52" s="67" t="s">
        <v>461</v>
      </c>
      <c r="L52" s="56" t="s">
        <v>204</v>
      </c>
      <c r="M52" s="50" t="s">
        <v>173</v>
      </c>
      <c r="N52" s="50" t="s">
        <v>173</v>
      </c>
      <c r="O52" s="50" t="s">
        <v>186</v>
      </c>
      <c r="P52" s="52" t="s">
        <v>195</v>
      </c>
      <c r="Q52" s="52" t="s">
        <v>186</v>
      </c>
      <c r="R52" s="52" t="s">
        <v>173</v>
      </c>
      <c r="S52" s="52" t="s">
        <v>186</v>
      </c>
      <c r="T52" s="52" t="s">
        <v>186</v>
      </c>
      <c r="U52" s="57">
        <v>7.7246452968996321E-2</v>
      </c>
      <c r="V52" s="57">
        <v>6.1652770981381264E-2</v>
      </c>
      <c r="W52" s="57">
        <v>-1.5593681987615057E-2</v>
      </c>
      <c r="X52" s="69" t="s">
        <v>187</v>
      </c>
      <c r="Y52">
        <v>9</v>
      </c>
      <c r="Z52" s="57">
        <v>7.4001436436818599E-2</v>
      </c>
      <c r="AA52" s="21">
        <v>140</v>
      </c>
      <c r="AB52" s="34" t="s">
        <v>196</v>
      </c>
      <c r="AC52" t="s">
        <v>205</v>
      </c>
      <c r="AD52" s="34" t="s">
        <v>468</v>
      </c>
      <c r="AE52" s="34" t="s">
        <v>186</v>
      </c>
      <c r="AF52" s="34" t="s">
        <v>206</v>
      </c>
      <c r="AG52" s="79">
        <v>2375</v>
      </c>
      <c r="AH52" s="98">
        <v>2351</v>
      </c>
      <c r="AI52">
        <v>148</v>
      </c>
      <c r="AJ52">
        <v>10</v>
      </c>
      <c r="AK52" s="61">
        <v>1451</v>
      </c>
      <c r="AL52" s="62">
        <v>1520</v>
      </c>
      <c r="AM52" s="99">
        <v>1379</v>
      </c>
      <c r="AN52" s="34" t="s">
        <v>469</v>
      </c>
      <c r="AO52" s="21" t="str">
        <f t="shared" si="0"/>
        <v>Carte Or avec primes American Express</v>
      </c>
      <c r="AP52" s="21"/>
      <c r="AQ52" s="34" t="s">
        <v>208</v>
      </c>
    </row>
    <row r="53" spans="1:43" s="74" customFormat="1" ht="16.5" thickBot="1">
      <c r="A53" s="50" t="s">
        <v>457</v>
      </c>
      <c r="B53" s="51">
        <v>2</v>
      </c>
      <c r="C53" s="50" t="s">
        <v>178</v>
      </c>
      <c r="D53" s="50" t="s">
        <v>179</v>
      </c>
      <c r="E53" s="50" t="s">
        <v>376</v>
      </c>
      <c r="F53" s="53">
        <v>251</v>
      </c>
      <c r="G53" s="50" t="s">
        <v>470</v>
      </c>
      <c r="H53" s="50" t="s">
        <v>471</v>
      </c>
      <c r="I53" s="66" t="s">
        <v>460</v>
      </c>
      <c r="J53" s="66">
        <v>131229</v>
      </c>
      <c r="K53" s="67" t="s">
        <v>461</v>
      </c>
      <c r="L53" s="56" t="s">
        <v>212</v>
      </c>
      <c r="M53" s="50" t="s">
        <v>173</v>
      </c>
      <c r="N53" s="50" t="s">
        <v>173</v>
      </c>
      <c r="O53" s="50" t="s">
        <v>186</v>
      </c>
      <c r="P53" s="52" t="s">
        <v>195</v>
      </c>
      <c r="Q53" s="52" t="s">
        <v>186</v>
      </c>
      <c r="R53" s="52" t="s">
        <v>173</v>
      </c>
      <c r="S53" s="52" t="s">
        <v>186</v>
      </c>
      <c r="T53" s="52" t="s">
        <v>186</v>
      </c>
      <c r="U53" s="57">
        <v>9.0446245558598662E-3</v>
      </c>
      <c r="V53" s="57">
        <v>7.7135795623247093E-3</v>
      </c>
      <c r="W53" s="57">
        <v>-1.3310449935351569E-3</v>
      </c>
      <c r="X53" s="58"/>
      <c r="Y53">
        <v>4</v>
      </c>
      <c r="Z53" s="57">
        <v>8.5916576130535632E-2</v>
      </c>
      <c r="AA53" s="21">
        <v>47</v>
      </c>
      <c r="AB53" s="34" t="s">
        <v>196</v>
      </c>
      <c r="AC53" t="s">
        <v>214</v>
      </c>
      <c r="AD53" s="34" t="s">
        <v>472</v>
      </c>
      <c r="AE53" s="34" t="s">
        <v>186</v>
      </c>
      <c r="AF53" s="34" t="s">
        <v>206</v>
      </c>
      <c r="AG53" s="79">
        <v>423</v>
      </c>
      <c r="AH53" s="98">
        <v>394</v>
      </c>
      <c r="AI53">
        <v>36</v>
      </c>
      <c r="AJ53">
        <v>3</v>
      </c>
      <c r="AK53" s="61">
        <v>275</v>
      </c>
      <c r="AL53" s="62">
        <v>304</v>
      </c>
      <c r="AM53" s="99">
        <v>291</v>
      </c>
      <c r="AN53" s="34" t="s">
        <v>471</v>
      </c>
      <c r="AO53" s="21" t="str">
        <f t="shared" si="0"/>
        <v>Carte American Express</v>
      </c>
      <c r="AP53" s="21"/>
      <c r="AQ53" s="34" t="s">
        <v>380</v>
      </c>
    </row>
    <row r="54" spans="1:43" s="64" customFormat="1" ht="16.5" thickBot="1">
      <c r="A54" s="50" t="s">
        <v>457</v>
      </c>
      <c r="B54" s="51">
        <v>2</v>
      </c>
      <c r="C54" s="50" t="s">
        <v>178</v>
      </c>
      <c r="D54" s="50" t="s">
        <v>225</v>
      </c>
      <c r="E54" s="50" t="s">
        <v>381</v>
      </c>
      <c r="F54" s="53">
        <v>204</v>
      </c>
      <c r="G54" s="50" t="s">
        <v>473</v>
      </c>
      <c r="H54" s="50" t="s">
        <v>474</v>
      </c>
      <c r="I54" s="66" t="s">
        <v>460</v>
      </c>
      <c r="J54" s="66">
        <v>131229</v>
      </c>
      <c r="K54" s="67" t="s">
        <v>461</v>
      </c>
      <c r="L54" s="56" t="s">
        <v>220</v>
      </c>
      <c r="M54" s="50" t="s">
        <v>173</v>
      </c>
      <c r="N54" s="50" t="s">
        <v>186</v>
      </c>
      <c r="O54" s="50" t="s">
        <v>173</v>
      </c>
      <c r="P54" s="52" t="s">
        <v>384</v>
      </c>
      <c r="Q54" s="52" t="s">
        <v>186</v>
      </c>
      <c r="R54" s="52" t="s">
        <v>385</v>
      </c>
      <c r="S54" s="52" t="s">
        <v>186</v>
      </c>
      <c r="T54" s="52" t="s">
        <v>186</v>
      </c>
      <c r="U54" s="57">
        <v>0.19260978656913275</v>
      </c>
      <c r="V54" s="57">
        <v>0.16867868740863659</v>
      </c>
      <c r="W54" s="57">
        <v>-2.3931099160496155E-2</v>
      </c>
      <c r="X54" s="69" t="s">
        <v>187</v>
      </c>
      <c r="Y54">
        <v>22</v>
      </c>
      <c r="Z54" s="57">
        <v>5.0088108101343058E-2</v>
      </c>
      <c r="AA54" s="21">
        <v>474</v>
      </c>
      <c r="AB54" s="34" t="s">
        <v>196</v>
      </c>
      <c r="AC54" t="s">
        <v>386</v>
      </c>
      <c r="AD54" s="34" t="s">
        <v>475</v>
      </c>
      <c r="AE54" s="34" t="s">
        <v>186</v>
      </c>
      <c r="AF54" s="34" t="s">
        <v>206</v>
      </c>
      <c r="AG54" s="79">
        <v>8395</v>
      </c>
      <c r="AH54" s="98">
        <v>8016</v>
      </c>
      <c r="AI54">
        <v>422</v>
      </c>
      <c r="AJ54">
        <v>24</v>
      </c>
      <c r="AK54" s="61">
        <v>6004</v>
      </c>
      <c r="AL54" s="62">
        <v>5986</v>
      </c>
      <c r="AM54" s="99">
        <v>5892</v>
      </c>
      <c r="AN54" s="34" t="s">
        <v>474</v>
      </c>
      <c r="AO54" s="21" t="str">
        <f t="shared" si="0"/>
        <v>Carte de crédit AIR MILES American Express</v>
      </c>
      <c r="AP54" s="21"/>
      <c r="AQ54" s="34" t="s">
        <v>388</v>
      </c>
    </row>
    <row r="55" spans="1:43" s="101" customFormat="1" ht="16.5" thickBot="1">
      <c r="A55" s="50" t="s">
        <v>457</v>
      </c>
      <c r="B55" s="51">
        <v>2</v>
      </c>
      <c r="C55" s="50" t="s">
        <v>178</v>
      </c>
      <c r="D55" s="50" t="s">
        <v>225</v>
      </c>
      <c r="E55" s="50" t="s">
        <v>389</v>
      </c>
      <c r="F55" s="53">
        <v>210</v>
      </c>
      <c r="G55" s="50" t="s">
        <v>476</v>
      </c>
      <c r="H55" s="50" t="s">
        <v>477</v>
      </c>
      <c r="I55" s="66" t="s">
        <v>460</v>
      </c>
      <c r="J55" s="66">
        <v>131229</v>
      </c>
      <c r="K55" s="67" t="s">
        <v>461</v>
      </c>
      <c r="L55" s="56" t="s">
        <v>229</v>
      </c>
      <c r="M55" s="50" t="s">
        <v>173</v>
      </c>
      <c r="N55" s="50" t="s">
        <v>186</v>
      </c>
      <c r="O55" s="50" t="s">
        <v>173</v>
      </c>
      <c r="P55" s="52" t="s">
        <v>384</v>
      </c>
      <c r="Q55" s="52" t="s">
        <v>186</v>
      </c>
      <c r="R55" s="52" t="s">
        <v>173</v>
      </c>
      <c r="S55" s="52" t="s">
        <v>186</v>
      </c>
      <c r="T55" s="52" t="s">
        <v>186</v>
      </c>
      <c r="U55" s="57">
        <v>7.7270813250601172E-2</v>
      </c>
      <c r="V55" s="57">
        <v>6.3102170789162498E-2</v>
      </c>
      <c r="W55" s="57">
        <v>-1.4168642461438674E-2</v>
      </c>
      <c r="X55" s="69" t="s">
        <v>187</v>
      </c>
      <c r="Y55">
        <v>17</v>
      </c>
      <c r="Z55" s="57">
        <v>6.6055062766300146E-2</v>
      </c>
      <c r="AA55" s="21">
        <v>280</v>
      </c>
      <c r="AB55" s="34" t="s">
        <v>196</v>
      </c>
      <c r="AC55" t="s">
        <v>392</v>
      </c>
      <c r="AD55" s="34" t="s">
        <v>478</v>
      </c>
      <c r="AE55" s="34" t="s">
        <v>186</v>
      </c>
      <c r="AF55" s="34" t="s">
        <v>206</v>
      </c>
      <c r="AG55" s="79">
        <v>4940</v>
      </c>
      <c r="AH55" s="98">
        <v>4649</v>
      </c>
      <c r="AI55">
        <v>283</v>
      </c>
      <c r="AJ55">
        <v>19</v>
      </c>
      <c r="AK55" s="61">
        <v>2455</v>
      </c>
      <c r="AL55" s="62">
        <v>2461</v>
      </c>
      <c r="AM55" s="99">
        <v>2224</v>
      </c>
      <c r="AN55" s="34" t="s">
        <v>477</v>
      </c>
      <c r="AO55" s="21" t="str">
        <f t="shared" si="0"/>
        <v>Carte de crédit de Platine AIR MILES American Express</v>
      </c>
      <c r="AP55" s="21"/>
      <c r="AQ55" s="34" t="s">
        <v>395</v>
      </c>
    </row>
    <row r="56" spans="1:43" ht="16.5" thickBot="1">
      <c r="A56" s="50" t="s">
        <v>457</v>
      </c>
      <c r="B56" s="51">
        <v>2</v>
      </c>
      <c r="C56" s="50" t="s">
        <v>178</v>
      </c>
      <c r="D56" s="50" t="s">
        <v>225</v>
      </c>
      <c r="E56" s="50" t="s">
        <v>396</v>
      </c>
      <c r="F56" s="53">
        <v>222</v>
      </c>
      <c r="G56" s="50" t="s">
        <v>479</v>
      </c>
      <c r="H56" s="50" t="s">
        <v>480</v>
      </c>
      <c r="I56" s="66" t="s">
        <v>460</v>
      </c>
      <c r="J56" s="66">
        <v>131229</v>
      </c>
      <c r="K56" s="67" t="s">
        <v>461</v>
      </c>
      <c r="L56" s="56" t="s">
        <v>237</v>
      </c>
      <c r="M56" s="50" t="s">
        <v>213</v>
      </c>
      <c r="N56" s="50" t="s">
        <v>173</v>
      </c>
      <c r="O56" s="50" t="s">
        <v>186</v>
      </c>
      <c r="P56" s="52" t="s">
        <v>195</v>
      </c>
      <c r="Q56" s="52" t="s">
        <v>186</v>
      </c>
      <c r="R56" s="52" t="s">
        <v>186</v>
      </c>
      <c r="S56" s="52" t="s">
        <v>186</v>
      </c>
      <c r="T56" s="52" t="s">
        <v>186</v>
      </c>
      <c r="U56" s="57">
        <v>1.1482972743164911E-2</v>
      </c>
      <c r="V56" s="57">
        <v>9.9544075306717203E-3</v>
      </c>
      <c r="W56" s="57">
        <v>-1.5285652124931905E-3</v>
      </c>
      <c r="X56" s="58"/>
      <c r="Y56">
        <v>1</v>
      </c>
      <c r="Z56" s="57">
        <v>5.2124958346518563E-2</v>
      </c>
      <c r="AA56" s="21">
        <v>18</v>
      </c>
      <c r="AB56" s="34" t="s">
        <v>196</v>
      </c>
      <c r="AC56" t="s">
        <v>399</v>
      </c>
      <c r="AD56" s="34" t="s">
        <v>481</v>
      </c>
      <c r="AE56" s="34" t="s">
        <v>186</v>
      </c>
      <c r="AF56" s="34" t="s">
        <v>206</v>
      </c>
      <c r="AG56" s="79">
        <v>194</v>
      </c>
      <c r="AH56" s="98">
        <v>191</v>
      </c>
      <c r="AI56">
        <v>12</v>
      </c>
      <c r="AJ56">
        <v>1</v>
      </c>
      <c r="AK56" s="61">
        <v>142</v>
      </c>
      <c r="AL56" s="62">
        <v>160</v>
      </c>
      <c r="AM56" s="99">
        <v>146</v>
      </c>
      <c r="AN56" s="34" t="s">
        <v>480</v>
      </c>
      <c r="AO56" s="21" t="str">
        <f t="shared" si="0"/>
        <v>Carte de crédit Azur d'American Express</v>
      </c>
      <c r="AQ56" s="34" t="s">
        <v>402</v>
      </c>
    </row>
    <row r="57" spans="1:43" s="64" customFormat="1" ht="16.5" thickBot="1">
      <c r="A57" s="50" t="s">
        <v>457</v>
      </c>
      <c r="B57" s="51">
        <v>2</v>
      </c>
      <c r="C57" s="50" t="s">
        <v>178</v>
      </c>
      <c r="D57" s="50" t="s">
        <v>403</v>
      </c>
      <c r="E57" s="50" t="s">
        <v>404</v>
      </c>
      <c r="F57" s="53">
        <v>227</v>
      </c>
      <c r="G57" s="50" t="s">
        <v>482</v>
      </c>
      <c r="H57" s="50" t="s">
        <v>483</v>
      </c>
      <c r="I57" s="66" t="s">
        <v>460</v>
      </c>
      <c r="J57" s="66">
        <v>131229</v>
      </c>
      <c r="K57" s="67" t="s">
        <v>461</v>
      </c>
      <c r="L57" s="56" t="s">
        <v>245</v>
      </c>
      <c r="M57" s="50" t="s">
        <v>173</v>
      </c>
      <c r="N57" s="50" t="s">
        <v>186</v>
      </c>
      <c r="O57" s="50" t="s">
        <v>173</v>
      </c>
      <c r="P57" s="50" t="s">
        <v>484</v>
      </c>
      <c r="Q57" s="52" t="s">
        <v>186</v>
      </c>
      <c r="R57" s="52" t="s">
        <v>173</v>
      </c>
      <c r="S57" s="52" t="s">
        <v>186</v>
      </c>
      <c r="T57" s="52" t="s">
        <v>186</v>
      </c>
      <c r="U57" s="57">
        <v>6.1750993841488806E-2</v>
      </c>
      <c r="V57" s="57">
        <v>7.7305461268126555E-2</v>
      </c>
      <c r="W57" s="57">
        <v>1.5554467426637748E-2</v>
      </c>
      <c r="X57" s="77" t="s">
        <v>187</v>
      </c>
      <c r="Y57">
        <v>25</v>
      </c>
      <c r="Z57" s="78">
        <v>8.3055239467799136E-2</v>
      </c>
      <c r="AA57" s="21">
        <v>335</v>
      </c>
      <c r="AB57" s="34" t="s">
        <v>196</v>
      </c>
      <c r="AC57" t="s">
        <v>408</v>
      </c>
      <c r="AD57" s="34" t="s">
        <v>485</v>
      </c>
      <c r="AE57" s="34" t="s">
        <v>186</v>
      </c>
      <c r="AF57" s="34" t="s">
        <v>206</v>
      </c>
      <c r="AG57" s="79">
        <v>335</v>
      </c>
      <c r="AH57" s="98">
        <v>335</v>
      </c>
      <c r="AI57">
        <v>20</v>
      </c>
      <c r="AJ57">
        <v>1</v>
      </c>
      <c r="AK57" s="61">
        <v>2330</v>
      </c>
      <c r="AL57" s="62">
        <v>3175</v>
      </c>
      <c r="AM57" s="99">
        <v>6039</v>
      </c>
      <c r="AN57" s="34" t="s">
        <v>483</v>
      </c>
      <c r="AO57" s="21" t="str">
        <f t="shared" si="0"/>
        <v>Carte Marriott Bonvoy American Express</v>
      </c>
      <c r="AP57" s="21"/>
      <c r="AQ57" s="34" t="s">
        <v>410</v>
      </c>
    </row>
    <row r="58" spans="1:43" s="105" customFormat="1" ht="16.5" thickBot="1">
      <c r="A58" s="50" t="s">
        <v>457</v>
      </c>
      <c r="B58" s="51">
        <v>2</v>
      </c>
      <c r="C58" s="50" t="s">
        <v>178</v>
      </c>
      <c r="D58" s="50" t="s">
        <v>225</v>
      </c>
      <c r="E58" s="50" t="s">
        <v>411</v>
      </c>
      <c r="F58" s="53">
        <v>228</v>
      </c>
      <c r="G58" s="50" t="s">
        <v>486</v>
      </c>
      <c r="H58" s="50" t="s">
        <v>487</v>
      </c>
      <c r="I58" s="66" t="s">
        <v>460</v>
      </c>
      <c r="J58" s="66">
        <v>131229</v>
      </c>
      <c r="K58" s="67" t="s">
        <v>461</v>
      </c>
      <c r="L58" s="56" t="s">
        <v>253</v>
      </c>
      <c r="M58" s="50" t="s">
        <v>173</v>
      </c>
      <c r="N58" s="50" t="s">
        <v>173</v>
      </c>
      <c r="O58" s="50" t="s">
        <v>186</v>
      </c>
      <c r="P58" s="52"/>
      <c r="Q58" s="52" t="s">
        <v>186</v>
      </c>
      <c r="R58" s="52" t="s">
        <v>186</v>
      </c>
      <c r="S58" s="52" t="s">
        <v>186</v>
      </c>
      <c r="T58" s="52" t="s">
        <v>186</v>
      </c>
      <c r="U58" s="57">
        <v>3.2732098383057309E-2</v>
      </c>
      <c r="V58" s="57">
        <v>3.7806471502896212E-2</v>
      </c>
      <c r="W58" s="57">
        <v>5.0743731198389028E-3</v>
      </c>
      <c r="X58" s="77" t="s">
        <v>187</v>
      </c>
      <c r="Y58">
        <v>10</v>
      </c>
      <c r="Z58" s="57">
        <v>4.6399854912397717E-2</v>
      </c>
      <c r="AA58" s="21">
        <v>239</v>
      </c>
      <c r="AB58" s="34" t="s">
        <v>196</v>
      </c>
      <c r="AC58" t="s">
        <v>413</v>
      </c>
      <c r="AD58" s="34" t="s">
        <v>488</v>
      </c>
      <c r="AE58" s="34" t="s">
        <v>186</v>
      </c>
      <c r="AF58" s="34" t="s">
        <v>206</v>
      </c>
      <c r="AG58" s="79">
        <v>522</v>
      </c>
      <c r="AH58" s="98">
        <v>466</v>
      </c>
      <c r="AI58">
        <v>274</v>
      </c>
      <c r="AJ58">
        <v>8</v>
      </c>
      <c r="AK58" s="61">
        <v>541</v>
      </c>
      <c r="AL58" s="62">
        <v>552</v>
      </c>
      <c r="AM58" s="99">
        <v>851</v>
      </c>
      <c r="AN58" s="34" t="s">
        <v>487</v>
      </c>
      <c r="AO58" s="21" t="str">
        <f t="shared" si="0"/>
        <v>Carte Verte American Express</v>
      </c>
      <c r="AP58" s="21"/>
      <c r="AQ58" s="34" t="s">
        <v>415</v>
      </c>
    </row>
    <row r="59" spans="1:43" s="105" customFormat="1" ht="16.5" thickBot="1">
      <c r="A59" s="50" t="s">
        <v>457</v>
      </c>
      <c r="B59" s="51">
        <v>2</v>
      </c>
      <c r="C59" s="50" t="s">
        <v>178</v>
      </c>
      <c r="D59" s="50" t="s">
        <v>225</v>
      </c>
      <c r="E59" s="50" t="s">
        <v>416</v>
      </c>
      <c r="F59" s="53">
        <v>230</v>
      </c>
      <c r="G59" s="50" t="s">
        <v>489</v>
      </c>
      <c r="H59" s="50" t="s">
        <v>490</v>
      </c>
      <c r="I59" s="66" t="s">
        <v>460</v>
      </c>
      <c r="J59" s="66">
        <v>131229</v>
      </c>
      <c r="K59" s="67" t="s">
        <v>461</v>
      </c>
      <c r="L59" s="56" t="s">
        <v>259</v>
      </c>
      <c r="M59" s="50" t="s">
        <v>173</v>
      </c>
      <c r="N59" s="50" t="s">
        <v>186</v>
      </c>
      <c r="O59" s="50" t="s">
        <v>186</v>
      </c>
      <c r="P59" s="52"/>
      <c r="Q59" s="52" t="s">
        <v>173</v>
      </c>
      <c r="R59" s="52" t="s">
        <v>186</v>
      </c>
      <c r="S59" s="52" t="s">
        <v>186</v>
      </c>
      <c r="T59" s="52" t="s">
        <v>186</v>
      </c>
      <c r="U59" s="57">
        <v>0.26608967599665451</v>
      </c>
      <c r="V59" s="57">
        <v>0.24433508137226401</v>
      </c>
      <c r="W59" s="57">
        <v>-2.17545946243905E-2</v>
      </c>
      <c r="X59" s="58" t="s">
        <v>187</v>
      </c>
      <c r="Y59">
        <v>23</v>
      </c>
      <c r="Z59" s="57">
        <v>3.3948602143071854E-2</v>
      </c>
      <c r="AA59" s="21">
        <v>760</v>
      </c>
      <c r="AB59" s="34" t="s">
        <v>196</v>
      </c>
      <c r="AC59" t="s">
        <v>419</v>
      </c>
      <c r="AD59" s="34" t="s">
        <v>491</v>
      </c>
      <c r="AE59" s="34" t="s">
        <v>186</v>
      </c>
      <c r="AF59" s="34" t="s">
        <v>206</v>
      </c>
      <c r="AG59" s="79">
        <v>22200</v>
      </c>
      <c r="AH59" s="98">
        <v>20498</v>
      </c>
      <c r="AI59">
        <v>957</v>
      </c>
      <c r="AJ59">
        <v>31</v>
      </c>
      <c r="AK59" s="61">
        <v>12154</v>
      </c>
      <c r="AL59" s="62">
        <v>12511</v>
      </c>
      <c r="AM59" s="99">
        <v>12317</v>
      </c>
      <c r="AN59" s="34" t="s">
        <v>490</v>
      </c>
      <c r="AO59" s="21" t="str">
        <f t="shared" si="0"/>
        <v>Carte RemiseSimple D’American Express</v>
      </c>
      <c r="AP59" s="21"/>
      <c r="AQ59" s="34" t="s">
        <v>421</v>
      </c>
    </row>
    <row r="60" spans="1:43" s="128" customFormat="1" ht="16.5" thickBot="1">
      <c r="A60" s="50" t="s">
        <v>457</v>
      </c>
      <c r="B60" s="51">
        <v>2</v>
      </c>
      <c r="C60" s="50" t="s">
        <v>178</v>
      </c>
      <c r="D60" s="50" t="s">
        <v>225</v>
      </c>
      <c r="E60" s="50" t="s">
        <v>422</v>
      </c>
      <c r="F60" s="53">
        <v>257</v>
      </c>
      <c r="G60" s="52" t="s">
        <v>492</v>
      </c>
      <c r="H60" s="52" t="s">
        <v>492</v>
      </c>
      <c r="I60" s="66" t="s">
        <v>460</v>
      </c>
      <c r="J60" s="66">
        <v>131229</v>
      </c>
      <c r="K60" s="67" t="s">
        <v>461</v>
      </c>
      <c r="L60" s="56" t="s">
        <v>265</v>
      </c>
      <c r="M60" s="50" t="s">
        <v>173</v>
      </c>
      <c r="N60" s="50" t="s">
        <v>186</v>
      </c>
      <c r="O60" s="50" t="s">
        <v>186</v>
      </c>
      <c r="P60" s="52"/>
      <c r="Q60" s="52" t="s">
        <v>173</v>
      </c>
      <c r="R60" s="52" t="s">
        <v>173</v>
      </c>
      <c r="S60" s="52" t="s">
        <v>186</v>
      </c>
      <c r="T60" s="52" t="s">
        <v>186</v>
      </c>
      <c r="U60" s="57">
        <v>3.6633223480063433E-2</v>
      </c>
      <c r="V60" s="57">
        <v>3.8008208092844352E-2</v>
      </c>
      <c r="W60" s="57">
        <v>1.374984612780919E-3</v>
      </c>
      <c r="X60" s="58" t="s">
        <v>187</v>
      </c>
      <c r="Y60">
        <v>12</v>
      </c>
      <c r="Z60" s="57">
        <v>4.981711367352288E-2</v>
      </c>
      <c r="AA60" s="21">
        <v>268</v>
      </c>
      <c r="AB60" s="34"/>
      <c r="AC60"/>
      <c r="AD60" s="34" t="s">
        <v>493</v>
      </c>
      <c r="AE60" s="34" t="s">
        <v>186</v>
      </c>
      <c r="AF60" s="34" t="s">
        <v>206</v>
      </c>
      <c r="AG60" s="79">
        <v>499</v>
      </c>
      <c r="AH60" s="98">
        <v>488</v>
      </c>
      <c r="AI60">
        <v>30</v>
      </c>
      <c r="AJ60">
        <v>2</v>
      </c>
      <c r="AK60" s="61">
        <v>899</v>
      </c>
      <c r="AL60" s="62">
        <v>1148</v>
      </c>
      <c r="AM60" s="99">
        <v>1305</v>
      </c>
      <c r="AN60" s="34" t="s">
        <v>494</v>
      </c>
      <c r="AO60" s="21" t="str">
        <f t="shared" si="0"/>
        <v>Carte sélecte RemiseSimple d’American Express</v>
      </c>
      <c r="AP60" s="21"/>
      <c r="AQ60" s="34" t="s">
        <v>426</v>
      </c>
    </row>
    <row r="61" spans="1:43" s="105" customFormat="1" ht="16.5" thickBot="1">
      <c r="A61" s="50" t="s">
        <v>457</v>
      </c>
      <c r="B61" s="51">
        <v>2</v>
      </c>
      <c r="C61" s="50" t="s">
        <v>178</v>
      </c>
      <c r="D61" s="50" t="s">
        <v>225</v>
      </c>
      <c r="E61" s="50" t="s">
        <v>427</v>
      </c>
      <c r="F61" s="53">
        <v>260</v>
      </c>
      <c r="G61" s="52" t="s">
        <v>495</v>
      </c>
      <c r="H61" s="52" t="s">
        <v>496</v>
      </c>
      <c r="I61" s="66" t="s">
        <v>460</v>
      </c>
      <c r="J61" s="66">
        <v>131229</v>
      </c>
      <c r="K61" s="67" t="s">
        <v>461</v>
      </c>
      <c r="L61" s="56" t="s">
        <v>271</v>
      </c>
      <c r="M61" s="50" t="s">
        <v>173</v>
      </c>
      <c r="N61" s="52" t="s">
        <v>186</v>
      </c>
      <c r="O61" s="52" t="s">
        <v>173</v>
      </c>
      <c r="P61" s="52" t="s">
        <v>384</v>
      </c>
      <c r="Q61" s="52" t="s">
        <v>186</v>
      </c>
      <c r="R61" s="52" t="s">
        <v>173</v>
      </c>
      <c r="S61" s="52" t="s">
        <v>186</v>
      </c>
      <c r="T61" s="52" t="s">
        <v>186</v>
      </c>
      <c r="U61" s="57">
        <v>8.9100630003282836E-3</v>
      </c>
      <c r="V61" s="57">
        <v>8.1242945685268166E-3</v>
      </c>
      <c r="W61" s="57">
        <v>-7.8576843180146703E-4</v>
      </c>
      <c r="X61" s="58"/>
      <c r="Y61">
        <v>1</v>
      </c>
      <c r="Z61" s="57">
        <v>6.2523061721526885E-2</v>
      </c>
      <c r="AA61" s="21">
        <v>25</v>
      </c>
      <c r="AB61" s="34"/>
      <c r="AC61"/>
      <c r="AD61" s="21" t="s">
        <v>497</v>
      </c>
      <c r="AE61" s="34" t="s">
        <v>186</v>
      </c>
      <c r="AF61" s="34" t="s">
        <v>206</v>
      </c>
      <c r="AG61" s="83"/>
      <c r="AH61" s="98">
        <v>204</v>
      </c>
      <c r="AI61">
        <v>12</v>
      </c>
      <c r="AJ61">
        <v>1</v>
      </c>
      <c r="AK61" s="61">
        <v>242</v>
      </c>
      <c r="AL61" s="62">
        <v>240</v>
      </c>
      <c r="AM61" s="99">
        <v>270</v>
      </c>
      <c r="AN61" s="34" t="s">
        <v>498</v>
      </c>
      <c r="AO61" s="21" t="str">
        <f t="shared" si="0"/>
        <v>Carte de crédit Prestige AIR MILES American Express</v>
      </c>
      <c r="AP61" s="21"/>
      <c r="AQ61" s="34" t="s">
        <v>432</v>
      </c>
    </row>
    <row r="62" spans="1:43" s="128" customFormat="1" ht="15.75">
      <c r="A62" s="50" t="s">
        <v>457</v>
      </c>
      <c r="B62" s="51">
        <v>2</v>
      </c>
      <c r="C62" s="50" t="s">
        <v>178</v>
      </c>
      <c r="D62" s="50" t="s">
        <v>225</v>
      </c>
      <c r="E62" s="50" t="s">
        <v>433</v>
      </c>
      <c r="F62" s="53">
        <v>264</v>
      </c>
      <c r="G62" s="52" t="s">
        <v>499</v>
      </c>
      <c r="H62" s="52" t="s">
        <v>500</v>
      </c>
      <c r="I62" s="66" t="s">
        <v>460</v>
      </c>
      <c r="J62" s="66">
        <v>131229</v>
      </c>
      <c r="K62" s="67" t="s">
        <v>461</v>
      </c>
      <c r="L62" s="56" t="s">
        <v>279</v>
      </c>
      <c r="M62" s="50" t="s">
        <v>173</v>
      </c>
      <c r="N62" s="52" t="s">
        <v>173</v>
      </c>
      <c r="O62" s="52" t="s">
        <v>186</v>
      </c>
      <c r="P62" s="50"/>
      <c r="Q62" s="52" t="s">
        <v>186</v>
      </c>
      <c r="R62" s="52" t="s">
        <v>173</v>
      </c>
      <c r="S62" s="52" t="s">
        <v>186</v>
      </c>
      <c r="T62" s="52" t="s">
        <v>186</v>
      </c>
      <c r="U62" s="57">
        <v>7.2501998123098307E-2</v>
      </c>
      <c r="V62" s="57">
        <v>0.10023204880577112</v>
      </c>
      <c r="W62" s="57">
        <v>2.7730050682672813E-2</v>
      </c>
      <c r="X62" s="58" t="s">
        <v>187</v>
      </c>
      <c r="Y62">
        <v>13</v>
      </c>
      <c r="Z62" s="57">
        <v>5.2808210017225271E-2</v>
      </c>
      <c r="AA62" s="21">
        <v>273</v>
      </c>
      <c r="AB62" s="34"/>
      <c r="AC62"/>
      <c r="AD62" s="21" t="s">
        <v>501</v>
      </c>
      <c r="AE62" s="34" t="s">
        <v>186</v>
      </c>
      <c r="AF62" s="34" t="s">
        <v>206</v>
      </c>
      <c r="AG62" s="83"/>
      <c r="AH62" s="106"/>
      <c r="AI62"/>
      <c r="AJ62"/>
      <c r="AK62" s="61">
        <v>1827</v>
      </c>
      <c r="AL62" s="62">
        <v>3008</v>
      </c>
      <c r="AM62" s="99">
        <v>4248</v>
      </c>
      <c r="AN62" s="34" t="s">
        <v>502</v>
      </c>
      <c r="AO62" s="21" t="str">
        <f t="shared" si="0"/>
        <v>Carte Cobalt American Express</v>
      </c>
      <c r="AP62" s="21"/>
      <c r="AQ62" s="34" t="s">
        <v>438</v>
      </c>
    </row>
    <row r="63" spans="1:43" s="105" customFormat="1" ht="15.75">
      <c r="A63" s="50" t="s">
        <v>457</v>
      </c>
      <c r="B63" s="51">
        <v>2</v>
      </c>
      <c r="C63" s="50" t="s">
        <v>178</v>
      </c>
      <c r="D63" s="50" t="s">
        <v>225</v>
      </c>
      <c r="E63" s="50" t="s">
        <v>331</v>
      </c>
      <c r="F63" s="53">
        <v>265</v>
      </c>
      <c r="G63" s="52" t="s">
        <v>503</v>
      </c>
      <c r="H63" s="52" t="s">
        <v>504</v>
      </c>
      <c r="I63" s="66" t="s">
        <v>460</v>
      </c>
      <c r="J63" s="66">
        <v>131229</v>
      </c>
      <c r="K63" s="67" t="s">
        <v>461</v>
      </c>
      <c r="L63" s="56" t="s">
        <v>285</v>
      </c>
      <c r="M63" s="52" t="s">
        <v>186</v>
      </c>
      <c r="N63" s="52" t="s">
        <v>186</v>
      </c>
      <c r="O63" s="52" t="s">
        <v>186</v>
      </c>
      <c r="P63" s="50"/>
      <c r="Q63" s="52" t="s">
        <v>186</v>
      </c>
      <c r="R63" s="52" t="s">
        <v>186</v>
      </c>
      <c r="S63" s="52" t="s">
        <v>186</v>
      </c>
      <c r="T63" s="52" t="s">
        <v>186</v>
      </c>
      <c r="U63" s="57">
        <v>3.5661132242688728E-2</v>
      </c>
      <c r="V63" s="57">
        <v>3.1964386767321155E-2</v>
      </c>
      <c r="W63" s="57">
        <v>-3.696745475367573E-3</v>
      </c>
      <c r="X63" s="129"/>
      <c r="Y63">
        <v>5</v>
      </c>
      <c r="Z63" s="78">
        <v>5.2124958346518563E-2</v>
      </c>
      <c r="AA63" s="21">
        <v>110</v>
      </c>
      <c r="AB63" s="34"/>
      <c r="AC63"/>
      <c r="AD63" s="21" t="s">
        <v>505</v>
      </c>
      <c r="AE63" s="34" t="s">
        <v>186</v>
      </c>
      <c r="AF63" s="34" t="s">
        <v>206</v>
      </c>
      <c r="AG63" s="83"/>
      <c r="AH63" s="106"/>
      <c r="AI63"/>
      <c r="AJ63"/>
      <c r="AK63" s="61">
        <v>820</v>
      </c>
      <c r="AL63" s="62">
        <v>947</v>
      </c>
      <c r="AM63" s="99">
        <v>875</v>
      </c>
      <c r="AN63" s="34" t="s">
        <v>506</v>
      </c>
      <c r="AO63" s="21" t="str">
        <f t="shared" si="0"/>
        <v>Carte de crédit Essentielle American Express</v>
      </c>
      <c r="AP63" s="21"/>
      <c r="AQ63" s="34" t="s">
        <v>337</v>
      </c>
    </row>
    <row r="64" spans="1:43" s="128" customFormat="1" ht="15.75">
      <c r="A64" s="50" t="s">
        <v>457</v>
      </c>
      <c r="B64" s="51">
        <v>2</v>
      </c>
      <c r="C64" s="50" t="s">
        <v>178</v>
      </c>
      <c r="D64" s="50" t="s">
        <v>225</v>
      </c>
      <c r="E64" s="50" t="s">
        <v>442</v>
      </c>
      <c r="F64" s="53">
        <v>268</v>
      </c>
      <c r="G64" s="52" t="s">
        <v>507</v>
      </c>
      <c r="H64" s="52" t="s">
        <v>508</v>
      </c>
      <c r="I64" s="66" t="s">
        <v>460</v>
      </c>
      <c r="J64" s="107"/>
      <c r="K64" s="108"/>
      <c r="L64" s="56" t="s">
        <v>290</v>
      </c>
      <c r="M64" s="52" t="s">
        <v>173</v>
      </c>
      <c r="N64" s="52" t="s">
        <v>186</v>
      </c>
      <c r="O64" s="52" t="s">
        <v>173</v>
      </c>
      <c r="P64" s="50" t="s">
        <v>509</v>
      </c>
      <c r="Q64" s="52" t="s">
        <v>186</v>
      </c>
      <c r="R64" s="52" t="s">
        <v>173</v>
      </c>
      <c r="S64" s="52" t="s">
        <v>186</v>
      </c>
      <c r="T64" s="52" t="s">
        <v>186</v>
      </c>
      <c r="U64" s="78">
        <v>7.1178422822567831E-3</v>
      </c>
      <c r="V64" s="78">
        <v>2.0628859505466026E-2</v>
      </c>
      <c r="W64" s="78">
        <v>1.3511017223209243E-2</v>
      </c>
      <c r="X64" s="129" t="s">
        <v>187</v>
      </c>
      <c r="Y64">
        <v>14</v>
      </c>
      <c r="Z64" s="78">
        <v>6.6399470111814116E-2</v>
      </c>
      <c r="AA64" s="21">
        <v>238</v>
      </c>
      <c r="AB64" s="34"/>
      <c r="AC64"/>
      <c r="AD64" s="21" t="s">
        <v>510</v>
      </c>
      <c r="AE64" s="34" t="s">
        <v>186</v>
      </c>
      <c r="AF64" s="34" t="s">
        <v>206</v>
      </c>
      <c r="AG64" s="83"/>
      <c r="AH64" s="106"/>
      <c r="AI64"/>
      <c r="AJ64"/>
      <c r="AK64" s="109"/>
      <c r="AL64" s="110">
        <v>232</v>
      </c>
      <c r="AM64" s="99">
        <v>916</v>
      </c>
      <c r="AN64" s="34" t="s">
        <v>511</v>
      </c>
      <c r="AO64" s="21" t="str">
        <f t="shared" si="0"/>
        <v>Carte Prestige Aéroplan American Express</v>
      </c>
      <c r="AP64" s="21"/>
      <c r="AQ64" s="34" t="s">
        <v>447</v>
      </c>
    </row>
    <row r="65" spans="1:43" s="128" customFormat="1" ht="15.75">
      <c r="A65" s="50" t="s">
        <v>457</v>
      </c>
      <c r="B65" s="51">
        <v>2</v>
      </c>
      <c r="C65" s="50" t="s">
        <v>178</v>
      </c>
      <c r="D65" s="50" t="s">
        <v>448</v>
      </c>
      <c r="E65" s="50" t="s">
        <v>449</v>
      </c>
      <c r="F65" s="53">
        <v>269</v>
      </c>
      <c r="G65" s="52" t="s">
        <v>512</v>
      </c>
      <c r="H65" s="52" t="s">
        <v>513</v>
      </c>
      <c r="I65" s="66" t="s">
        <v>460</v>
      </c>
      <c r="J65" s="107"/>
      <c r="K65" s="108"/>
      <c r="L65" s="56" t="s">
        <v>297</v>
      </c>
      <c r="M65" s="52" t="s">
        <v>173</v>
      </c>
      <c r="N65" s="52" t="s">
        <v>186</v>
      </c>
      <c r="O65" s="52" t="s">
        <v>173</v>
      </c>
      <c r="P65" s="50" t="s">
        <v>509</v>
      </c>
      <c r="Q65" s="52" t="s">
        <v>186</v>
      </c>
      <c r="R65" s="52" t="s">
        <v>173</v>
      </c>
      <c r="S65" s="52" t="s">
        <v>186</v>
      </c>
      <c r="T65" s="52" t="s">
        <v>186</v>
      </c>
      <c r="U65" s="78">
        <v>3.231681358236501E-2</v>
      </c>
      <c r="V65" s="78">
        <v>3.6525702793379314E-2</v>
      </c>
      <c r="W65" s="78">
        <v>4.2088892110143036E-3</v>
      </c>
      <c r="X65" s="129" t="s">
        <v>187</v>
      </c>
      <c r="Y65">
        <v>22</v>
      </c>
      <c r="Z65" s="78">
        <v>7.4001436436818599E-2</v>
      </c>
      <c r="AA65" s="21">
        <v>322</v>
      </c>
      <c r="AB65" s="34"/>
      <c r="AC65"/>
      <c r="AD65" s="21" t="s">
        <v>514</v>
      </c>
      <c r="AE65" s="34" t="s">
        <v>186</v>
      </c>
      <c r="AF65" s="34" t="s">
        <v>206</v>
      </c>
      <c r="AG65" s="83"/>
      <c r="AH65" s="106"/>
      <c r="AI65"/>
      <c r="AJ65"/>
      <c r="AK65" s="109"/>
      <c r="AL65" s="110">
        <v>1214</v>
      </c>
      <c r="AM65" s="99">
        <v>1884</v>
      </c>
      <c r="AN65" s="34" t="s">
        <v>513</v>
      </c>
      <c r="AO65" s="21" t="str">
        <f t="shared" si="0"/>
        <v>Carte Aéroplan American Express</v>
      </c>
      <c r="AP65" s="21"/>
      <c r="AQ65" s="34" t="s">
        <v>449</v>
      </c>
    </row>
    <row r="66" spans="1:43" s="128" customFormat="1" ht="15.75">
      <c r="A66" s="50" t="s">
        <v>457</v>
      </c>
      <c r="B66" s="51">
        <v>2</v>
      </c>
      <c r="C66" s="50" t="s">
        <v>178</v>
      </c>
      <c r="D66" s="50" t="s">
        <v>448</v>
      </c>
      <c r="E66" s="50" t="s">
        <v>453</v>
      </c>
      <c r="F66" s="53">
        <v>270</v>
      </c>
      <c r="G66" s="52" t="s">
        <v>507</v>
      </c>
      <c r="H66" s="52" t="s">
        <v>508</v>
      </c>
      <c r="I66" s="66" t="s">
        <v>460</v>
      </c>
      <c r="J66" s="107"/>
      <c r="K66" s="108"/>
      <c r="L66" s="56" t="s">
        <v>304</v>
      </c>
      <c r="M66" s="52" t="s">
        <v>173</v>
      </c>
      <c r="N66" s="52" t="s">
        <v>186</v>
      </c>
      <c r="O66" s="52" t="s">
        <v>173</v>
      </c>
      <c r="P66" s="50" t="s">
        <v>509</v>
      </c>
      <c r="Q66" s="52" t="s">
        <v>186</v>
      </c>
      <c r="R66" s="52" t="s">
        <v>173</v>
      </c>
      <c r="S66" s="52" t="s">
        <v>186</v>
      </c>
      <c r="T66" s="52" t="s">
        <v>186</v>
      </c>
      <c r="U66" s="78">
        <v>2.632070426734133E-2</v>
      </c>
      <c r="V66" s="78">
        <v>2.235241416625371E-2</v>
      </c>
      <c r="W66" s="78">
        <v>-3.9682901010876202E-3</v>
      </c>
      <c r="X66" s="129" t="s">
        <v>187</v>
      </c>
      <c r="Y66">
        <v>13</v>
      </c>
      <c r="Z66" s="78">
        <v>7.4001436436818599E-2</v>
      </c>
      <c r="AA66" s="21">
        <v>192</v>
      </c>
      <c r="AB66" s="34"/>
      <c r="AC66"/>
      <c r="AD66" s="21" t="s">
        <v>510</v>
      </c>
      <c r="AE66" s="34" t="s">
        <v>186</v>
      </c>
      <c r="AF66" s="34" t="s">
        <v>206</v>
      </c>
      <c r="AG66" s="83"/>
      <c r="AH66" s="106"/>
      <c r="AI66"/>
      <c r="AJ66"/>
      <c r="AK66" s="109"/>
      <c r="AL66" s="110">
        <v>678</v>
      </c>
      <c r="AM66" s="99">
        <v>609</v>
      </c>
      <c r="AN66" s="34" t="s">
        <v>511</v>
      </c>
      <c r="AO66" s="21" t="str">
        <f t="shared" si="0"/>
        <v>Carte Prestige Aéroplan American Express</v>
      </c>
      <c r="AP66" s="21"/>
      <c r="AQ66" s="34" t="s">
        <v>453</v>
      </c>
    </row>
    <row r="67" spans="1:43" s="105" customFormat="1" ht="15" customHeight="1">
      <c r="A67" s="111" t="s">
        <v>457</v>
      </c>
      <c r="B67" s="112">
        <v>2</v>
      </c>
      <c r="C67" s="25" t="s">
        <v>178</v>
      </c>
      <c r="D67" s="25" t="s">
        <v>403</v>
      </c>
      <c r="E67" s="25" t="s">
        <v>454</v>
      </c>
      <c r="F67" s="113">
        <v>271</v>
      </c>
      <c r="G67" s="130" t="s">
        <v>466</v>
      </c>
      <c r="H67" s="130" t="s">
        <v>467</v>
      </c>
      <c r="I67" s="119"/>
      <c r="J67" s="119"/>
      <c r="K67" s="131"/>
      <c r="L67" s="132" t="s">
        <v>312</v>
      </c>
      <c r="M67" s="130" t="s">
        <v>173</v>
      </c>
      <c r="N67" s="130" t="s">
        <v>173</v>
      </c>
      <c r="O67" s="130" t="s">
        <v>186</v>
      </c>
      <c r="P67" s="130"/>
      <c r="Q67" s="130" t="s">
        <v>186</v>
      </c>
      <c r="R67" s="130" t="s">
        <v>173</v>
      </c>
      <c r="S67" s="25" t="s">
        <v>186</v>
      </c>
      <c r="T67" s="130" t="s">
        <v>186</v>
      </c>
      <c r="U67" s="118" t="s">
        <v>361</v>
      </c>
      <c r="V67" s="118">
        <v>1.1164827070360549E-2</v>
      </c>
      <c r="W67" s="118">
        <v>1.1164827070360549E-2</v>
      </c>
      <c r="X67" s="133" t="s">
        <v>187</v>
      </c>
      <c r="Y67" s="120">
        <v>2</v>
      </c>
      <c r="Z67" s="134">
        <v>5.2124958346518563E-2</v>
      </c>
      <c r="AA67" s="121">
        <v>36</v>
      </c>
      <c r="AB67" s="119"/>
      <c r="AC67" s="120"/>
      <c r="AD67" s="123"/>
      <c r="AE67" s="123"/>
      <c r="AF67" s="123"/>
      <c r="AG67" s="135"/>
      <c r="AH67" s="119"/>
      <c r="AI67" s="136"/>
      <c r="AJ67" s="133"/>
      <c r="AK67" s="119"/>
      <c r="AL67" s="119"/>
      <c r="AM67" s="137"/>
      <c r="AN67" s="122" t="s">
        <v>469</v>
      </c>
      <c r="AO67" s="121" t="str">
        <f t="shared" si="0"/>
        <v>Carte Or avec primes American Express</v>
      </c>
      <c r="AP67" s="21"/>
      <c r="AQ67" s="123" t="s">
        <v>456</v>
      </c>
    </row>
    <row r="68" spans="1:43" s="49" customFormat="1" ht="19.5" customHeight="1">
      <c r="A68" s="36"/>
      <c r="B68" s="37"/>
      <c r="C68" s="36" t="s">
        <v>176</v>
      </c>
      <c r="D68" s="36" t="s">
        <v>515</v>
      </c>
      <c r="E68" s="38"/>
      <c r="F68" s="39"/>
      <c r="G68" s="38"/>
      <c r="H68" s="38"/>
      <c r="I68" s="40"/>
      <c r="J68" s="40"/>
      <c r="K68" s="41"/>
      <c r="L68" s="42"/>
      <c r="M68" s="38"/>
      <c r="N68" s="38"/>
      <c r="O68" s="38"/>
      <c r="P68" s="38"/>
      <c r="Q68" s="38"/>
      <c r="R68" s="38"/>
      <c r="S68" s="43"/>
      <c r="T68" s="38"/>
      <c r="U68" s="40" t="s">
        <v>361</v>
      </c>
      <c r="V68" s="40" t="s">
        <v>361</v>
      </c>
      <c r="W68" s="40" t="s">
        <v>361</v>
      </c>
      <c r="X68" s="40"/>
      <c r="Y68" s="40" t="s">
        <v>361</v>
      </c>
      <c r="Z68" s="40" t="s">
        <v>361</v>
      </c>
      <c r="AA68" s="40">
        <v>30980</v>
      </c>
      <c r="AB68" s="40"/>
      <c r="AC68" s="40"/>
      <c r="AD68" s="45"/>
      <c r="AE68" s="46"/>
      <c r="AF68" s="46"/>
      <c r="AG68" s="46"/>
      <c r="AH68" s="46"/>
      <c r="AI68" s="47">
        <f>SUM(AI70:AI84)</f>
        <v>13027</v>
      </c>
      <c r="AJ68" s="47">
        <f>SUM(AJ70:AJ84)</f>
        <v>1584</v>
      </c>
      <c r="AK68" s="40">
        <v>214375</v>
      </c>
      <c r="AL68" s="40">
        <v>214112</v>
      </c>
      <c r="AM68" s="40">
        <v>225986</v>
      </c>
      <c r="AN68" s="45"/>
      <c r="AO68" s="48" t="str">
        <f t="shared" si="0"/>
        <v/>
      </c>
      <c r="AP68" s="21"/>
      <c r="AQ68" s="48"/>
    </row>
    <row r="69" spans="1:43" s="34" customFormat="1" ht="16.5" thickBot="1">
      <c r="A69" s="50" t="s">
        <v>515</v>
      </c>
      <c r="B69" s="51">
        <v>4</v>
      </c>
      <c r="C69" s="50" t="s">
        <v>178</v>
      </c>
      <c r="D69" s="50" t="s">
        <v>179</v>
      </c>
      <c r="E69" s="50" t="s">
        <v>180</v>
      </c>
      <c r="F69" s="53">
        <v>499</v>
      </c>
      <c r="G69" s="50" t="s">
        <v>516</v>
      </c>
      <c r="H69" s="50" t="s">
        <v>517</v>
      </c>
      <c r="I69" s="66" t="s">
        <v>518</v>
      </c>
      <c r="J69" s="66">
        <v>131238</v>
      </c>
      <c r="K69" s="67" t="s">
        <v>519</v>
      </c>
      <c r="L69" s="56" t="s">
        <v>185</v>
      </c>
      <c r="M69" s="50" t="s">
        <v>173</v>
      </c>
      <c r="N69" s="50" t="s">
        <v>173</v>
      </c>
      <c r="O69" s="50" t="s">
        <v>186</v>
      </c>
      <c r="P69" s="50" t="s">
        <v>195</v>
      </c>
      <c r="Q69" s="50" t="s">
        <v>186</v>
      </c>
      <c r="R69" s="50" t="s">
        <v>173</v>
      </c>
      <c r="S69" s="50" t="s">
        <v>186</v>
      </c>
      <c r="T69" s="50" t="s">
        <v>186</v>
      </c>
      <c r="U69" s="57">
        <v>2.6101608340949648E-3</v>
      </c>
      <c r="V69" s="90">
        <v>2.7267156862745097E-3</v>
      </c>
      <c r="W69" s="90">
        <v>1.1655485217954486E-4</v>
      </c>
      <c r="X69" s="138" t="s">
        <v>187</v>
      </c>
      <c r="Y69" s="86">
        <v>48</v>
      </c>
      <c r="Z69" s="34">
        <v>0.17938154991726421</v>
      </c>
      <c r="AA69" s="34">
        <v>322</v>
      </c>
      <c r="AD69" s="34" t="s">
        <v>520</v>
      </c>
      <c r="AE69" s="34" t="s">
        <v>173</v>
      </c>
      <c r="AG69" s="93"/>
      <c r="AK69" s="61">
        <v>571</v>
      </c>
      <c r="AL69" s="139">
        <v>566</v>
      </c>
      <c r="AM69" s="140">
        <v>653</v>
      </c>
      <c r="AN69" s="34" t="s">
        <v>517</v>
      </c>
      <c r="AO69" s="21" t="str">
        <f t="shared" ref="AO69:AO132" si="1">TRIM(AN69)</f>
        <v>Centurion American Express</v>
      </c>
      <c r="AP69" s="21"/>
      <c r="AQ69" s="34" t="s">
        <v>190</v>
      </c>
    </row>
    <row r="70" spans="1:43" ht="12.75" customHeight="1" thickBot="1">
      <c r="A70" s="52" t="s">
        <v>515</v>
      </c>
      <c r="B70" s="65">
        <v>4</v>
      </c>
      <c r="C70" s="52" t="s">
        <v>178</v>
      </c>
      <c r="D70" s="52" t="s">
        <v>179</v>
      </c>
      <c r="E70" s="50" t="s">
        <v>191</v>
      </c>
      <c r="F70" s="53">
        <v>454</v>
      </c>
      <c r="G70" s="50" t="s">
        <v>521</v>
      </c>
      <c r="H70" s="50" t="s">
        <v>522</v>
      </c>
      <c r="I70" s="54" t="s">
        <v>518</v>
      </c>
      <c r="J70" s="54">
        <v>131238</v>
      </c>
      <c r="K70" s="55" t="s">
        <v>519</v>
      </c>
      <c r="L70" s="141" t="s">
        <v>194</v>
      </c>
      <c r="M70" s="50" t="s">
        <v>173</v>
      </c>
      <c r="N70" s="50" t="s">
        <v>173</v>
      </c>
      <c r="O70" s="50" t="s">
        <v>186</v>
      </c>
      <c r="P70" s="50" t="s">
        <v>195</v>
      </c>
      <c r="Q70" s="50" t="s">
        <v>186</v>
      </c>
      <c r="R70" s="50" t="s">
        <v>173</v>
      </c>
      <c r="S70" s="50" t="s">
        <v>186</v>
      </c>
      <c r="T70" s="50" t="s">
        <v>523</v>
      </c>
      <c r="U70" s="57">
        <v>5.6281492594371367E-2</v>
      </c>
      <c r="V70" s="57">
        <v>6.9108893557422973E-2</v>
      </c>
      <c r="W70" s="57">
        <v>1.2827400963051606E-2</v>
      </c>
      <c r="X70" s="58" t="s">
        <v>187</v>
      </c>
      <c r="Y70">
        <v>600</v>
      </c>
      <c r="Z70" s="57">
        <v>0.14782719120383989</v>
      </c>
      <c r="AA70" s="21">
        <v>4871</v>
      </c>
      <c r="AB70" s="34" t="s">
        <v>196</v>
      </c>
      <c r="AC70" t="s">
        <v>197</v>
      </c>
      <c r="AD70" s="34" t="s">
        <v>524</v>
      </c>
      <c r="AE70" s="34" t="s">
        <v>173</v>
      </c>
      <c r="AF70" s="34" t="s">
        <v>191</v>
      </c>
      <c r="AG70" s="59">
        <v>4518</v>
      </c>
      <c r="AH70" s="60">
        <v>4842</v>
      </c>
      <c r="AI70">
        <v>1023</v>
      </c>
      <c r="AJ70">
        <v>170</v>
      </c>
      <c r="AK70" s="61">
        <v>12045</v>
      </c>
      <c r="AL70" s="139">
        <v>13932</v>
      </c>
      <c r="AM70" s="140">
        <v>17842</v>
      </c>
      <c r="AN70" s="34" t="s">
        <v>522</v>
      </c>
      <c r="AO70" s="21" t="str">
        <f t="shared" si="1"/>
        <v>Carta Platino American Express</v>
      </c>
      <c r="AQ70" s="21" t="s">
        <v>200</v>
      </c>
    </row>
    <row r="71" spans="1:43" ht="16.5" thickBot="1">
      <c r="A71" s="52" t="s">
        <v>515</v>
      </c>
      <c r="B71" s="65">
        <v>4</v>
      </c>
      <c r="C71" s="52" t="s">
        <v>178</v>
      </c>
      <c r="D71" s="52" t="s">
        <v>179</v>
      </c>
      <c r="E71" s="50" t="s">
        <v>525</v>
      </c>
      <c r="F71" s="53">
        <v>401</v>
      </c>
      <c r="G71" s="50" t="s">
        <v>526</v>
      </c>
      <c r="H71" s="50" t="s">
        <v>527</v>
      </c>
      <c r="I71" s="54" t="s">
        <v>518</v>
      </c>
      <c r="J71" s="54">
        <v>131238</v>
      </c>
      <c r="K71" s="55" t="s">
        <v>519</v>
      </c>
      <c r="L71" s="141" t="s">
        <v>204</v>
      </c>
      <c r="M71" s="50" t="s">
        <v>173</v>
      </c>
      <c r="N71" s="130" t="s">
        <v>173</v>
      </c>
      <c r="O71" s="50" t="s">
        <v>173</v>
      </c>
      <c r="P71" s="50" t="s">
        <v>528</v>
      </c>
      <c r="Q71" s="50" t="s">
        <v>186</v>
      </c>
      <c r="R71" s="50" t="s">
        <v>173</v>
      </c>
      <c r="S71" s="50" t="s">
        <v>529</v>
      </c>
      <c r="T71" s="50" t="s">
        <v>523</v>
      </c>
      <c r="U71" s="57">
        <v>7.691381007987895E-2</v>
      </c>
      <c r="V71" s="57">
        <v>5.4850898692810457E-2</v>
      </c>
      <c r="W71" s="57">
        <v>-2.2062911387068493E-2</v>
      </c>
      <c r="X71" s="69" t="s">
        <v>187</v>
      </c>
      <c r="Y71">
        <v>240</v>
      </c>
      <c r="Z71" s="57">
        <v>7.5336466419269943E-2</v>
      </c>
      <c r="AA71" s="21">
        <v>3505</v>
      </c>
      <c r="AB71" s="21" t="s">
        <v>196</v>
      </c>
      <c r="AC71" t="s">
        <v>530</v>
      </c>
      <c r="AD71" s="34" t="s">
        <v>531</v>
      </c>
      <c r="AE71" s="34" t="s">
        <v>186</v>
      </c>
      <c r="AF71" s="34" t="s">
        <v>206</v>
      </c>
      <c r="AG71" s="59">
        <v>15216</v>
      </c>
      <c r="AH71" s="60">
        <v>16376</v>
      </c>
      <c r="AI71">
        <v>2056</v>
      </c>
      <c r="AJ71">
        <v>220</v>
      </c>
      <c r="AK71" s="61">
        <v>19861</v>
      </c>
      <c r="AL71" s="139">
        <v>16059</v>
      </c>
      <c r="AM71" s="140">
        <v>12399</v>
      </c>
      <c r="AN71" s="34" t="s">
        <v>527</v>
      </c>
      <c r="AO71" s="21" t="str">
        <f t="shared" si="1"/>
        <v>Carta Alitalia Oro American Express</v>
      </c>
      <c r="AQ71" s="21" t="s">
        <v>532</v>
      </c>
    </row>
    <row r="72" spans="1:43" s="74" customFormat="1" ht="16.5" thickBot="1">
      <c r="A72" s="52" t="s">
        <v>515</v>
      </c>
      <c r="B72" s="65">
        <v>4</v>
      </c>
      <c r="C72" s="52" t="s">
        <v>178</v>
      </c>
      <c r="D72" s="52" t="s">
        <v>179</v>
      </c>
      <c r="E72" s="50" t="s">
        <v>533</v>
      </c>
      <c r="F72" s="53">
        <v>451</v>
      </c>
      <c r="G72" s="50" t="s">
        <v>534</v>
      </c>
      <c r="H72" s="50" t="s">
        <v>535</v>
      </c>
      <c r="I72" s="54" t="s">
        <v>518</v>
      </c>
      <c r="J72" s="54">
        <v>131238</v>
      </c>
      <c r="K72" s="55" t="s">
        <v>519</v>
      </c>
      <c r="L72" s="141" t="s">
        <v>212</v>
      </c>
      <c r="M72" s="50" t="s">
        <v>173</v>
      </c>
      <c r="N72" s="130" t="s">
        <v>173</v>
      </c>
      <c r="O72" s="50" t="s">
        <v>173</v>
      </c>
      <c r="P72" s="50" t="s">
        <v>528</v>
      </c>
      <c r="Q72" s="50" t="s">
        <v>186</v>
      </c>
      <c r="R72" s="50" t="s">
        <v>173</v>
      </c>
      <c r="S72" s="50" t="s">
        <v>529</v>
      </c>
      <c r="T72" s="50" t="s">
        <v>523</v>
      </c>
      <c r="U72" s="57">
        <v>1.6929904733145186E-2</v>
      </c>
      <c r="V72" s="57">
        <v>1.2959558823529413E-2</v>
      </c>
      <c r="W72" s="57">
        <v>-3.9703459096157735E-3</v>
      </c>
      <c r="X72" s="58"/>
      <c r="Y72">
        <v>23</v>
      </c>
      <c r="Z72" s="57">
        <v>7.9798819426051021E-2</v>
      </c>
      <c r="AA72" s="21">
        <v>325</v>
      </c>
      <c r="AB72" s="34" t="s">
        <v>196</v>
      </c>
      <c r="AC72" t="s">
        <v>536</v>
      </c>
      <c r="AD72" s="34" t="s">
        <v>537</v>
      </c>
      <c r="AE72" s="34" t="s">
        <v>186</v>
      </c>
      <c r="AF72" s="34" t="s">
        <v>206</v>
      </c>
      <c r="AG72" s="59">
        <v>2918</v>
      </c>
      <c r="AH72" s="60">
        <v>3282</v>
      </c>
      <c r="AI72">
        <v>257</v>
      </c>
      <c r="AJ72">
        <v>29</v>
      </c>
      <c r="AK72" s="61">
        <v>2753</v>
      </c>
      <c r="AL72" s="139">
        <v>2724</v>
      </c>
      <c r="AM72" s="140">
        <v>2190</v>
      </c>
      <c r="AN72" s="34" t="s">
        <v>535</v>
      </c>
      <c r="AO72" s="21" t="str">
        <f t="shared" si="1"/>
        <v>Carta Alitalia Verde American Express</v>
      </c>
      <c r="AP72" s="21"/>
      <c r="AQ72" s="21" t="s">
        <v>538</v>
      </c>
    </row>
    <row r="73" spans="1:43" s="74" customFormat="1" ht="16.5" thickBot="1">
      <c r="A73" s="52" t="s">
        <v>515</v>
      </c>
      <c r="B73" s="65">
        <v>4</v>
      </c>
      <c r="C73" s="52" t="s">
        <v>178</v>
      </c>
      <c r="D73" s="52" t="s">
        <v>179</v>
      </c>
      <c r="E73" s="50" t="s">
        <v>250</v>
      </c>
      <c r="F73" s="53">
        <v>452</v>
      </c>
      <c r="G73" s="50" t="s">
        <v>539</v>
      </c>
      <c r="H73" s="50" t="s">
        <v>540</v>
      </c>
      <c r="I73" s="54" t="s">
        <v>518</v>
      </c>
      <c r="J73" s="54">
        <v>131238</v>
      </c>
      <c r="K73" s="55" t="s">
        <v>519</v>
      </c>
      <c r="L73" s="141" t="s">
        <v>220</v>
      </c>
      <c r="M73" s="50" t="s">
        <v>173</v>
      </c>
      <c r="N73" s="50" t="s">
        <v>173</v>
      </c>
      <c r="O73" s="50" t="s">
        <v>186</v>
      </c>
      <c r="P73" s="50" t="s">
        <v>195</v>
      </c>
      <c r="Q73" s="50" t="s">
        <v>186</v>
      </c>
      <c r="R73" s="50" t="s">
        <v>173</v>
      </c>
      <c r="S73" s="50" t="s">
        <v>529</v>
      </c>
      <c r="T73" s="50" t="s">
        <v>523</v>
      </c>
      <c r="U73" s="57">
        <v>0</v>
      </c>
      <c r="V73" s="57">
        <v>0</v>
      </c>
      <c r="W73" s="57">
        <v>0</v>
      </c>
      <c r="X73" s="58"/>
      <c r="Y73">
        <v>59</v>
      </c>
      <c r="Z73" s="57">
        <v>7.1775621287914509E-2</v>
      </c>
      <c r="AA73" s="21">
        <v>906</v>
      </c>
      <c r="AB73" s="34" t="s">
        <v>196</v>
      </c>
      <c r="AC73" t="s">
        <v>541</v>
      </c>
      <c r="AD73" s="34" t="s">
        <v>542</v>
      </c>
      <c r="AE73" s="34" t="s">
        <v>186</v>
      </c>
      <c r="AF73" s="34" t="s">
        <v>206</v>
      </c>
      <c r="AG73" s="59">
        <v>1941</v>
      </c>
      <c r="AH73" s="60">
        <v>2440</v>
      </c>
      <c r="AI73">
        <v>391</v>
      </c>
      <c r="AJ73">
        <v>45</v>
      </c>
      <c r="AK73" s="61">
        <v>3697</v>
      </c>
      <c r="AL73" s="139">
        <v>4155</v>
      </c>
      <c r="AM73" s="140">
        <v>4513</v>
      </c>
      <c r="AN73" s="34" t="s">
        <v>540</v>
      </c>
      <c r="AO73" s="21" t="str">
        <f t="shared" si="1"/>
        <v>Carta Essential American Express</v>
      </c>
      <c r="AP73" s="21"/>
      <c r="AQ73" s="21" t="s">
        <v>543</v>
      </c>
    </row>
    <row r="74" spans="1:43" s="64" customFormat="1" ht="15" customHeight="1" thickBot="1">
      <c r="A74" s="52" t="s">
        <v>515</v>
      </c>
      <c r="B74" s="65">
        <v>4</v>
      </c>
      <c r="C74" s="52" t="s">
        <v>178</v>
      </c>
      <c r="D74" s="52" t="s">
        <v>179</v>
      </c>
      <c r="E74" s="50" t="s">
        <v>201</v>
      </c>
      <c r="F74" s="53">
        <v>402</v>
      </c>
      <c r="G74" s="50" t="s">
        <v>544</v>
      </c>
      <c r="H74" s="50" t="s">
        <v>545</v>
      </c>
      <c r="I74" s="54" t="s">
        <v>518</v>
      </c>
      <c r="J74" s="54">
        <v>131238</v>
      </c>
      <c r="K74" s="55" t="s">
        <v>519</v>
      </c>
      <c r="L74" s="141" t="s">
        <v>229</v>
      </c>
      <c r="M74" s="50" t="s">
        <v>173</v>
      </c>
      <c r="N74" s="50" t="s">
        <v>173</v>
      </c>
      <c r="O74" s="50" t="s">
        <v>186</v>
      </c>
      <c r="P74" s="50" t="s">
        <v>195</v>
      </c>
      <c r="Q74" s="50" t="s">
        <v>186</v>
      </c>
      <c r="R74" s="50" t="s">
        <v>173</v>
      </c>
      <c r="S74" s="50" t="s">
        <v>529</v>
      </c>
      <c r="T74" s="50" t="s">
        <v>523</v>
      </c>
      <c r="U74" s="57">
        <v>0.23453539940279519</v>
      </c>
      <c r="V74" s="57">
        <v>0.24970383986928105</v>
      </c>
      <c r="W74" s="57">
        <v>1.5168440466485855E-2</v>
      </c>
      <c r="X74" s="69" t="s">
        <v>187</v>
      </c>
      <c r="Y74">
        <v>250</v>
      </c>
      <c r="Z74" s="57">
        <v>8.1302927925505003E-2</v>
      </c>
      <c r="AA74" s="21">
        <v>3383</v>
      </c>
      <c r="AB74" s="21" t="s">
        <v>196</v>
      </c>
      <c r="AC74" t="s">
        <v>205</v>
      </c>
      <c r="AD74" s="34" t="s">
        <v>546</v>
      </c>
      <c r="AE74" s="34" t="s">
        <v>186</v>
      </c>
      <c r="AF74" s="34" t="s">
        <v>206</v>
      </c>
      <c r="AG74" s="59">
        <v>26751</v>
      </c>
      <c r="AH74" s="60">
        <v>29743</v>
      </c>
      <c r="AI74">
        <v>1915</v>
      </c>
      <c r="AJ74">
        <v>250</v>
      </c>
      <c r="AK74" s="61">
        <v>55613</v>
      </c>
      <c r="AL74" s="139">
        <v>57419</v>
      </c>
      <c r="AM74" s="140">
        <v>62650</v>
      </c>
      <c r="AN74" s="34" t="s">
        <v>545</v>
      </c>
      <c r="AO74" s="21" t="str">
        <f t="shared" si="1"/>
        <v>Carta Oro American Express</v>
      </c>
      <c r="AP74" s="21"/>
      <c r="AQ74" s="21" t="s">
        <v>208</v>
      </c>
    </row>
    <row r="75" spans="1:43" ht="15" customHeight="1" thickBot="1">
      <c r="A75" s="52" t="s">
        <v>515</v>
      </c>
      <c r="B75" s="65">
        <v>4</v>
      </c>
      <c r="C75" s="52" t="s">
        <v>178</v>
      </c>
      <c r="D75" s="52" t="s">
        <v>179</v>
      </c>
      <c r="E75" s="50" t="s">
        <v>209</v>
      </c>
      <c r="F75" s="53">
        <v>405</v>
      </c>
      <c r="G75" s="50" t="s">
        <v>547</v>
      </c>
      <c r="H75" s="50" t="s">
        <v>548</v>
      </c>
      <c r="I75" s="54" t="s">
        <v>518</v>
      </c>
      <c r="J75" s="54">
        <v>131238</v>
      </c>
      <c r="K75" s="55" t="s">
        <v>519</v>
      </c>
      <c r="L75" s="141" t="s">
        <v>237</v>
      </c>
      <c r="M75" s="50" t="s">
        <v>173</v>
      </c>
      <c r="N75" s="50" t="s">
        <v>173</v>
      </c>
      <c r="O75" s="50" t="s">
        <v>186</v>
      </c>
      <c r="P75" s="50" t="s">
        <v>195</v>
      </c>
      <c r="Q75" s="50" t="s">
        <v>186</v>
      </c>
      <c r="R75" s="50" t="s">
        <v>173</v>
      </c>
      <c r="S75" s="50" t="s">
        <v>529</v>
      </c>
      <c r="T75" s="50" t="s">
        <v>523</v>
      </c>
      <c r="U75" s="57">
        <v>0.18481384332931236</v>
      </c>
      <c r="V75" s="57">
        <v>0.18338293650793649</v>
      </c>
      <c r="W75" s="57">
        <v>-1.4309068213758658E-3</v>
      </c>
      <c r="X75" s="69" t="s">
        <v>187</v>
      </c>
      <c r="Y75">
        <v>240</v>
      </c>
      <c r="Z75" s="57">
        <v>7.3578273706087702E-2</v>
      </c>
      <c r="AA75" s="21">
        <v>3589</v>
      </c>
      <c r="AB75" s="21" t="s">
        <v>196</v>
      </c>
      <c r="AC75" t="s">
        <v>214</v>
      </c>
      <c r="AD75" s="34" t="s">
        <v>549</v>
      </c>
      <c r="AE75" s="34" t="s">
        <v>186</v>
      </c>
      <c r="AF75" s="34" t="s">
        <v>206</v>
      </c>
      <c r="AG75" s="59">
        <v>26035</v>
      </c>
      <c r="AH75" s="60">
        <v>29235</v>
      </c>
      <c r="AI75">
        <v>2278</v>
      </c>
      <c r="AJ75">
        <v>220</v>
      </c>
      <c r="AK75" s="61">
        <v>38201</v>
      </c>
      <c r="AL75" s="139">
        <v>37247</v>
      </c>
      <c r="AM75" s="140">
        <v>40004</v>
      </c>
      <c r="AN75" s="34" t="s">
        <v>548</v>
      </c>
      <c r="AO75" s="21" t="str">
        <f t="shared" si="1"/>
        <v>Carta Verde American Express</v>
      </c>
      <c r="AQ75" s="21" t="s">
        <v>216</v>
      </c>
    </row>
    <row r="76" spans="1:43" s="74" customFormat="1" ht="15" customHeight="1" thickBot="1">
      <c r="A76" s="52" t="s">
        <v>515</v>
      </c>
      <c r="B76" s="65">
        <v>4</v>
      </c>
      <c r="C76" s="52" t="s">
        <v>178</v>
      </c>
      <c r="D76" s="52" t="s">
        <v>225</v>
      </c>
      <c r="E76" s="50" t="s">
        <v>250</v>
      </c>
      <c r="F76" s="53">
        <v>404</v>
      </c>
      <c r="G76" s="50" t="s">
        <v>550</v>
      </c>
      <c r="H76" s="50" t="s">
        <v>551</v>
      </c>
      <c r="I76" s="54" t="s">
        <v>518</v>
      </c>
      <c r="J76" s="54">
        <v>131238</v>
      </c>
      <c r="K76" s="55" t="s">
        <v>519</v>
      </c>
      <c r="L76" s="141" t="s">
        <v>245</v>
      </c>
      <c r="M76" s="50" t="s">
        <v>173</v>
      </c>
      <c r="N76" s="50" t="s">
        <v>173</v>
      </c>
      <c r="O76" s="50" t="s">
        <v>186</v>
      </c>
      <c r="P76" s="50" t="s">
        <v>195</v>
      </c>
      <c r="Q76" s="50" t="s">
        <v>186</v>
      </c>
      <c r="R76" s="50" t="s">
        <v>173</v>
      </c>
      <c r="S76" s="50" t="s">
        <v>529</v>
      </c>
      <c r="T76" s="50" t="s">
        <v>523</v>
      </c>
      <c r="U76" s="57">
        <v>3.343897122719322E-2</v>
      </c>
      <c r="V76" s="57">
        <v>2.9524101307189542E-2</v>
      </c>
      <c r="W76" s="57">
        <v>-3.9148699200036788E-3</v>
      </c>
      <c r="X76" s="58"/>
      <c r="Y76">
        <v>72</v>
      </c>
      <c r="Z76" s="57">
        <v>0.11500426708991329</v>
      </c>
      <c r="AA76" s="21">
        <v>687</v>
      </c>
      <c r="AB76" s="34" t="s">
        <v>196</v>
      </c>
      <c r="AC76" t="s">
        <v>254</v>
      </c>
      <c r="AD76" s="34" t="s">
        <v>552</v>
      </c>
      <c r="AE76" s="34" t="s">
        <v>186</v>
      </c>
      <c r="AF76" s="34" t="s">
        <v>206</v>
      </c>
      <c r="AG76" s="59">
        <v>2809</v>
      </c>
      <c r="AH76" s="60">
        <v>4317</v>
      </c>
      <c r="AI76">
        <v>469</v>
      </c>
      <c r="AJ76">
        <v>86</v>
      </c>
      <c r="AK76" s="61">
        <v>4888</v>
      </c>
      <c r="AL76" s="139">
        <v>4503</v>
      </c>
      <c r="AM76" s="140">
        <v>4204</v>
      </c>
      <c r="AN76" s="34" t="s">
        <v>553</v>
      </c>
      <c r="AO76" s="21" t="str">
        <f t="shared" si="1"/>
        <v>Carta Blu American Express</v>
      </c>
      <c r="AP76" s="21"/>
      <c r="AQ76" s="21" t="s">
        <v>256</v>
      </c>
    </row>
    <row r="77" spans="1:43" ht="15" customHeight="1" thickBot="1">
      <c r="A77" s="52" t="s">
        <v>515</v>
      </c>
      <c r="B77" s="65">
        <v>4</v>
      </c>
      <c r="C77" s="52" t="s">
        <v>178</v>
      </c>
      <c r="D77" s="52" t="s">
        <v>225</v>
      </c>
      <c r="E77" s="50" t="s">
        <v>554</v>
      </c>
      <c r="F77" s="53">
        <v>420</v>
      </c>
      <c r="G77" s="50" t="s">
        <v>550</v>
      </c>
      <c r="H77" s="50" t="s">
        <v>551</v>
      </c>
      <c r="I77" s="54" t="s">
        <v>518</v>
      </c>
      <c r="J77" s="54">
        <v>131238</v>
      </c>
      <c r="K77" s="55" t="s">
        <v>519</v>
      </c>
      <c r="L77" s="141" t="s">
        <v>253</v>
      </c>
      <c r="M77" s="50" t="s">
        <v>173</v>
      </c>
      <c r="N77" s="50" t="s">
        <v>186</v>
      </c>
      <c r="O77" s="50" t="s">
        <v>186</v>
      </c>
      <c r="P77" s="50" t="s">
        <v>195</v>
      </c>
      <c r="Q77" s="50" t="s">
        <v>173</v>
      </c>
      <c r="R77" s="50" t="s">
        <v>173</v>
      </c>
      <c r="S77" s="50" t="s">
        <v>529</v>
      </c>
      <c r="T77" s="50" t="s">
        <v>523</v>
      </c>
      <c r="U77" s="57">
        <v>0.13273912687309158</v>
      </c>
      <c r="V77" s="57">
        <v>0.14316789215686274</v>
      </c>
      <c r="W77" s="57">
        <v>1.0428765283771152E-2</v>
      </c>
      <c r="X77" s="58" t="s">
        <v>187</v>
      </c>
      <c r="Y77">
        <v>240</v>
      </c>
      <c r="Z77" s="57">
        <v>0.11439198232281475</v>
      </c>
      <c r="AA77" s="21">
        <v>2308</v>
      </c>
      <c r="AB77" s="34" t="s">
        <v>196</v>
      </c>
      <c r="AC77" t="s">
        <v>555</v>
      </c>
      <c r="AD77" s="34" t="s">
        <v>552</v>
      </c>
      <c r="AE77" s="34" t="s">
        <v>186</v>
      </c>
      <c r="AF77" s="34" t="s">
        <v>206</v>
      </c>
      <c r="AG77" s="59">
        <v>10794</v>
      </c>
      <c r="AH77" s="60">
        <v>14513</v>
      </c>
      <c r="AI77">
        <v>1040</v>
      </c>
      <c r="AJ77">
        <v>220</v>
      </c>
      <c r="AK77" s="61">
        <v>24350</v>
      </c>
      <c r="AL77" s="139">
        <v>28852</v>
      </c>
      <c r="AM77" s="140">
        <v>32360</v>
      </c>
      <c r="AN77" s="34" t="s">
        <v>553</v>
      </c>
      <c r="AO77" s="21" t="str">
        <f t="shared" si="1"/>
        <v>Carta Blu American Express</v>
      </c>
      <c r="AQ77" s="21" t="s">
        <v>556</v>
      </c>
    </row>
    <row r="78" spans="1:43" s="34" customFormat="1" ht="16.5" thickBot="1">
      <c r="A78" s="52" t="s">
        <v>515</v>
      </c>
      <c r="B78" s="65">
        <v>4</v>
      </c>
      <c r="C78" s="52" t="s">
        <v>178</v>
      </c>
      <c r="D78" s="52" t="s">
        <v>225</v>
      </c>
      <c r="E78" s="50" t="s">
        <v>201</v>
      </c>
      <c r="F78" s="53">
        <v>406</v>
      </c>
      <c r="G78" s="50" t="s">
        <v>557</v>
      </c>
      <c r="H78" s="50" t="s">
        <v>558</v>
      </c>
      <c r="I78" s="54" t="s">
        <v>518</v>
      </c>
      <c r="J78" s="54">
        <v>131238</v>
      </c>
      <c r="K78" s="55" t="s">
        <v>519</v>
      </c>
      <c r="L78" s="141" t="s">
        <v>259</v>
      </c>
      <c r="M78" s="50" t="s">
        <v>173</v>
      </c>
      <c r="N78" s="50" t="s">
        <v>173</v>
      </c>
      <c r="O78" s="50" t="s">
        <v>186</v>
      </c>
      <c r="P78" s="50" t="s">
        <v>195</v>
      </c>
      <c r="Q78" s="50" t="s">
        <v>186</v>
      </c>
      <c r="R78" s="50" t="s">
        <v>173</v>
      </c>
      <c r="S78" s="50" t="s">
        <v>529</v>
      </c>
      <c r="T78" s="50" t="s">
        <v>523</v>
      </c>
      <c r="U78" s="57">
        <v>5.8112620810290297E-2</v>
      </c>
      <c r="V78" s="57">
        <v>6.2180497198879553E-2</v>
      </c>
      <c r="W78" s="57">
        <v>4.067876388589256E-3</v>
      </c>
      <c r="X78" s="58"/>
      <c r="Y78">
        <v>156</v>
      </c>
      <c r="Z78" s="57">
        <v>0.11500426708991329</v>
      </c>
      <c r="AA78" s="21">
        <v>1494</v>
      </c>
      <c r="AB78" s="34" t="s">
        <v>196</v>
      </c>
      <c r="AC78" t="s">
        <v>559</v>
      </c>
      <c r="AD78" s="34" t="s">
        <v>560</v>
      </c>
      <c r="AE78" s="34" t="s">
        <v>186</v>
      </c>
      <c r="AF78" s="34" t="s">
        <v>206</v>
      </c>
      <c r="AG78" s="59">
        <v>2247</v>
      </c>
      <c r="AH78" s="60">
        <v>3279</v>
      </c>
      <c r="AI78">
        <v>356</v>
      </c>
      <c r="AJ78">
        <v>66</v>
      </c>
      <c r="AK78" s="61">
        <v>7417</v>
      </c>
      <c r="AL78" s="139">
        <v>8249</v>
      </c>
      <c r="AM78" s="140">
        <v>9140</v>
      </c>
      <c r="AN78" s="34" t="s">
        <v>558</v>
      </c>
      <c r="AO78" s="21" t="str">
        <f t="shared" si="1"/>
        <v>Carta Gold Credit American Express</v>
      </c>
      <c r="AP78" s="21"/>
      <c r="AQ78" s="34" t="s">
        <v>561</v>
      </c>
    </row>
    <row r="79" spans="1:43" ht="16.5" thickBot="1">
      <c r="A79" s="52" t="s">
        <v>515</v>
      </c>
      <c r="B79" s="65">
        <v>4</v>
      </c>
      <c r="C79" s="52" t="s">
        <v>178</v>
      </c>
      <c r="D79" s="52" t="s">
        <v>179</v>
      </c>
      <c r="E79" s="50" t="s">
        <v>562</v>
      </c>
      <c r="F79" s="53">
        <v>460</v>
      </c>
      <c r="G79" s="50" t="s">
        <v>563</v>
      </c>
      <c r="H79" s="50" t="s">
        <v>564</v>
      </c>
      <c r="I79" s="54" t="s">
        <v>518</v>
      </c>
      <c r="J79" s="54">
        <v>131238</v>
      </c>
      <c r="K79" s="55" t="s">
        <v>519</v>
      </c>
      <c r="L79" s="141" t="s">
        <v>265</v>
      </c>
      <c r="M79" s="50" t="s">
        <v>173</v>
      </c>
      <c r="N79" s="130" t="s">
        <v>173</v>
      </c>
      <c r="O79" s="50" t="s">
        <v>173</v>
      </c>
      <c r="P79" s="50" t="s">
        <v>528</v>
      </c>
      <c r="Q79" s="50" t="s">
        <v>186</v>
      </c>
      <c r="R79" s="50" t="s">
        <v>173</v>
      </c>
      <c r="S79" s="52" t="s">
        <v>186</v>
      </c>
      <c r="T79" s="50" t="s">
        <v>523</v>
      </c>
      <c r="U79" s="57">
        <v>1.0418155796886118E-2</v>
      </c>
      <c r="V79" s="57">
        <v>5.6868580765639587E-3</v>
      </c>
      <c r="W79" s="57">
        <v>-4.7312977203221593E-3</v>
      </c>
      <c r="X79" s="129" t="s">
        <v>187</v>
      </c>
      <c r="Y79">
        <v>21</v>
      </c>
      <c r="Z79" s="57">
        <v>0.10248526559679218</v>
      </c>
      <c r="AA79" s="21">
        <v>226</v>
      </c>
      <c r="AB79" s="34" t="s">
        <v>196</v>
      </c>
      <c r="AC79" t="s">
        <v>565</v>
      </c>
      <c r="AD79" s="34" t="s">
        <v>566</v>
      </c>
      <c r="AE79" s="34" t="s">
        <v>186</v>
      </c>
      <c r="AF79" s="34" t="s">
        <v>206</v>
      </c>
      <c r="AG79" s="59">
        <v>942</v>
      </c>
      <c r="AH79" s="60">
        <v>984</v>
      </c>
      <c r="AI79">
        <v>77</v>
      </c>
      <c r="AJ79">
        <v>9</v>
      </c>
      <c r="AK79" s="61">
        <v>1105</v>
      </c>
      <c r="AL79" s="139">
        <v>773</v>
      </c>
      <c r="AM79" s="140">
        <v>459</v>
      </c>
      <c r="AN79" s="34" t="s">
        <v>564</v>
      </c>
      <c r="AO79" s="21" t="str">
        <f t="shared" si="1"/>
        <v>Carta Alitalia Platino American Express</v>
      </c>
      <c r="AQ79" s="21" t="s">
        <v>567</v>
      </c>
    </row>
    <row r="80" spans="1:43" s="64" customFormat="1" ht="16.5" thickBot="1">
      <c r="A80" s="52" t="s">
        <v>515</v>
      </c>
      <c r="B80" s="65">
        <v>4</v>
      </c>
      <c r="C80" s="52" t="s">
        <v>178</v>
      </c>
      <c r="D80" s="52" t="s">
        <v>225</v>
      </c>
      <c r="E80" s="50" t="s">
        <v>568</v>
      </c>
      <c r="F80" s="53">
        <v>421</v>
      </c>
      <c r="G80" s="50" t="s">
        <v>569</v>
      </c>
      <c r="H80" s="50" t="s">
        <v>570</v>
      </c>
      <c r="I80" s="54" t="s">
        <v>518</v>
      </c>
      <c r="J80" s="54">
        <v>131238</v>
      </c>
      <c r="K80" s="55" t="s">
        <v>519</v>
      </c>
      <c r="L80" s="141" t="s">
        <v>271</v>
      </c>
      <c r="M80" s="50" t="s">
        <v>173</v>
      </c>
      <c r="N80" s="50" t="s">
        <v>173</v>
      </c>
      <c r="O80" s="50" t="s">
        <v>186</v>
      </c>
      <c r="P80" s="50"/>
      <c r="Q80" s="50" t="s">
        <v>186</v>
      </c>
      <c r="R80" s="50" t="s">
        <v>173</v>
      </c>
      <c r="S80" s="50" t="s">
        <v>529</v>
      </c>
      <c r="T80" s="50" t="s">
        <v>523</v>
      </c>
      <c r="U80" s="57">
        <v>3.9597344542836352E-2</v>
      </c>
      <c r="V80" s="57">
        <v>3.517156862745098E-2</v>
      </c>
      <c r="W80" s="57">
        <v>-4.4257759153853715E-3</v>
      </c>
      <c r="X80" s="58" t="s">
        <v>187</v>
      </c>
      <c r="Y80">
        <v>198</v>
      </c>
      <c r="Z80" s="57">
        <v>4.5168765812551595E-2</v>
      </c>
      <c r="AA80" s="21">
        <v>4822</v>
      </c>
      <c r="AB80" s="34" t="s">
        <v>196</v>
      </c>
      <c r="AC80" t="s">
        <v>571</v>
      </c>
      <c r="AD80" s="34" t="s">
        <v>572</v>
      </c>
      <c r="AE80" s="34" t="s">
        <v>186</v>
      </c>
      <c r="AF80" s="34" t="s">
        <v>206</v>
      </c>
      <c r="AG80" s="59">
        <v>5912</v>
      </c>
      <c r="AH80" s="60">
        <v>8306</v>
      </c>
      <c r="AI80">
        <v>1551</v>
      </c>
      <c r="AJ80">
        <v>87</v>
      </c>
      <c r="AK80" s="61">
        <v>11816</v>
      </c>
      <c r="AL80" s="139">
        <v>10518</v>
      </c>
      <c r="AM80" s="140">
        <v>9672</v>
      </c>
      <c r="AN80" s="34" t="s">
        <v>570</v>
      </c>
      <c r="AO80" s="21" t="str">
        <f t="shared" si="1"/>
        <v>Carta Explora American Express</v>
      </c>
      <c r="AP80" s="21"/>
      <c r="AQ80" s="21" t="s">
        <v>573</v>
      </c>
    </row>
    <row r="81" spans="1:43" ht="16.5" thickBot="1">
      <c r="A81" s="52" t="s">
        <v>515</v>
      </c>
      <c r="B81" s="65">
        <v>4</v>
      </c>
      <c r="C81" s="52" t="s">
        <v>178</v>
      </c>
      <c r="D81" s="52" t="s">
        <v>448</v>
      </c>
      <c r="E81" s="52" t="s">
        <v>574</v>
      </c>
      <c r="F81" s="53">
        <v>461</v>
      </c>
      <c r="G81" s="50" t="s">
        <v>575</v>
      </c>
      <c r="H81" s="50" t="s">
        <v>576</v>
      </c>
      <c r="I81" s="54" t="s">
        <v>518</v>
      </c>
      <c r="J81" s="54">
        <v>131238</v>
      </c>
      <c r="K81" s="55" t="s">
        <v>519</v>
      </c>
      <c r="L81" s="141" t="s">
        <v>279</v>
      </c>
      <c r="M81" s="50" t="s">
        <v>173</v>
      </c>
      <c r="N81" s="50" t="s">
        <v>173</v>
      </c>
      <c r="O81" s="50" t="s">
        <v>173</v>
      </c>
      <c r="P81" s="50" t="s">
        <v>577</v>
      </c>
      <c r="Q81" s="50" t="s">
        <v>186</v>
      </c>
      <c r="R81" s="50" t="s">
        <v>173</v>
      </c>
      <c r="S81" s="50" t="s">
        <v>529</v>
      </c>
      <c r="T81" s="50" t="s">
        <v>186</v>
      </c>
      <c r="U81" s="57">
        <v>2.3997417145463863E-2</v>
      </c>
      <c r="V81" s="57">
        <v>2.3247840802987862E-2</v>
      </c>
      <c r="W81" s="57">
        <v>-7.4957634247600075E-4</v>
      </c>
      <c r="X81" s="58"/>
      <c r="Y81">
        <v>91</v>
      </c>
      <c r="Z81" s="57">
        <v>7.9798819426051021E-2</v>
      </c>
      <c r="AA81" s="21">
        <v>1248</v>
      </c>
      <c r="AB81" s="34" t="s">
        <v>196</v>
      </c>
      <c r="AC81" t="s">
        <v>578</v>
      </c>
      <c r="AD81" s="34" t="s">
        <v>579</v>
      </c>
      <c r="AE81" s="34" t="s">
        <v>186</v>
      </c>
      <c r="AF81" s="34" t="s">
        <v>206</v>
      </c>
      <c r="AG81" s="59">
        <v>5848</v>
      </c>
      <c r="AH81" s="60">
        <v>6160</v>
      </c>
      <c r="AI81">
        <v>483</v>
      </c>
      <c r="AJ81">
        <v>54</v>
      </c>
      <c r="AK81" s="61">
        <v>9439</v>
      </c>
      <c r="AL81" s="139">
        <v>8268</v>
      </c>
      <c r="AM81" s="140">
        <v>8424</v>
      </c>
      <c r="AN81" s="34" t="s">
        <v>576</v>
      </c>
      <c r="AO81" s="21" t="str">
        <f t="shared" si="1"/>
        <v>Carta Italo American Express</v>
      </c>
      <c r="AQ81" s="21" t="s">
        <v>580</v>
      </c>
    </row>
    <row r="82" spans="1:43" ht="16.5" thickBot="1">
      <c r="A82" s="52" t="s">
        <v>515</v>
      </c>
      <c r="B82" s="65">
        <v>4</v>
      </c>
      <c r="C82" s="52" t="s">
        <v>178</v>
      </c>
      <c r="D82" s="52" t="s">
        <v>448</v>
      </c>
      <c r="E82" s="52" t="s">
        <v>581</v>
      </c>
      <c r="F82" s="53">
        <v>462</v>
      </c>
      <c r="G82" s="50" t="s">
        <v>582</v>
      </c>
      <c r="H82" s="50" t="s">
        <v>583</v>
      </c>
      <c r="I82" s="54" t="s">
        <v>518</v>
      </c>
      <c r="J82" s="54">
        <v>131238</v>
      </c>
      <c r="K82" s="55" t="s">
        <v>519</v>
      </c>
      <c r="L82" s="141" t="s">
        <v>285</v>
      </c>
      <c r="M82" s="50" t="s">
        <v>173</v>
      </c>
      <c r="N82" s="50" t="s">
        <v>173</v>
      </c>
      <c r="O82" s="50" t="s">
        <v>173</v>
      </c>
      <c r="P82" s="50" t="s">
        <v>584</v>
      </c>
      <c r="Q82" s="50" t="s">
        <v>186</v>
      </c>
      <c r="R82" s="50" t="s">
        <v>173</v>
      </c>
      <c r="S82" s="50" t="s">
        <v>529</v>
      </c>
      <c r="T82" s="50" t="s">
        <v>523</v>
      </c>
      <c r="U82" s="57">
        <v>1.0222192952726373E-2</v>
      </c>
      <c r="V82" s="57">
        <v>9.328314659197012E-3</v>
      </c>
      <c r="W82" s="57">
        <v>-8.9387829352936127E-4</v>
      </c>
      <c r="X82" s="58"/>
      <c r="Y82">
        <v>27</v>
      </c>
      <c r="Z82" s="57">
        <v>7.9798819426051021E-2</v>
      </c>
      <c r="AA82" s="21">
        <v>374</v>
      </c>
      <c r="AB82" s="34" t="s">
        <v>196</v>
      </c>
      <c r="AC82" t="s">
        <v>585</v>
      </c>
      <c r="AD82" s="34" t="s">
        <v>586</v>
      </c>
      <c r="AE82" s="34" t="s">
        <v>186</v>
      </c>
      <c r="AF82" s="34" t="s">
        <v>206</v>
      </c>
      <c r="AG82" s="59">
        <v>2890</v>
      </c>
      <c r="AH82" s="60">
        <v>2955</v>
      </c>
      <c r="AI82">
        <v>232</v>
      </c>
      <c r="AJ82">
        <v>26</v>
      </c>
      <c r="AK82" s="61">
        <v>2644</v>
      </c>
      <c r="AL82" s="139">
        <v>2567</v>
      </c>
      <c r="AM82" s="140">
        <v>2523</v>
      </c>
      <c r="AN82" s="34" t="s">
        <v>583</v>
      </c>
      <c r="AO82" s="21" t="str">
        <f t="shared" si="1"/>
        <v>Carta Oro Mediolanum American Express</v>
      </c>
      <c r="AQ82" s="21" t="s">
        <v>587</v>
      </c>
    </row>
    <row r="83" spans="1:43" ht="16.5" thickBot="1">
      <c r="A83" s="52" t="s">
        <v>515</v>
      </c>
      <c r="B83" s="65">
        <v>4</v>
      </c>
      <c r="C83" s="52" t="s">
        <v>178</v>
      </c>
      <c r="D83" s="52" t="s">
        <v>448</v>
      </c>
      <c r="E83" s="52" t="s">
        <v>588</v>
      </c>
      <c r="F83" s="53">
        <v>463</v>
      </c>
      <c r="G83" s="50" t="s">
        <v>589</v>
      </c>
      <c r="H83" s="50" t="s">
        <v>590</v>
      </c>
      <c r="I83" s="54" t="s">
        <v>518</v>
      </c>
      <c r="J83" s="54">
        <v>131238</v>
      </c>
      <c r="K83" s="55" t="s">
        <v>519</v>
      </c>
      <c r="L83" s="141" t="s">
        <v>290</v>
      </c>
      <c r="M83" s="50" t="s">
        <v>173</v>
      </c>
      <c r="N83" s="50" t="s">
        <v>186</v>
      </c>
      <c r="O83" s="50" t="s">
        <v>173</v>
      </c>
      <c r="P83" s="50" t="s">
        <v>591</v>
      </c>
      <c r="Q83" s="50" t="s">
        <v>186</v>
      </c>
      <c r="R83" s="50" t="s">
        <v>186</v>
      </c>
      <c r="S83" s="50" t="s">
        <v>592</v>
      </c>
      <c r="T83" s="50" t="s">
        <v>592</v>
      </c>
      <c r="U83" s="57">
        <v>8.3476959106409426E-2</v>
      </c>
      <c r="V83" s="57">
        <v>8.3978174603174596E-2</v>
      </c>
      <c r="W83" s="57">
        <v>5.0121549676516997E-4</v>
      </c>
      <c r="X83" s="58"/>
      <c r="Y83">
        <v>181</v>
      </c>
      <c r="Z83" s="57">
        <v>7.9798819426051021E-2</v>
      </c>
      <c r="AA83" s="21">
        <v>2492</v>
      </c>
      <c r="AB83" s="34" t="s">
        <v>196</v>
      </c>
      <c r="AC83" t="s">
        <v>593</v>
      </c>
      <c r="AD83" s="34" t="s">
        <v>594</v>
      </c>
      <c r="AE83" s="34" t="s">
        <v>186</v>
      </c>
      <c r="AF83" s="34" t="s">
        <v>206</v>
      </c>
      <c r="AG83" s="59">
        <v>8484</v>
      </c>
      <c r="AH83" s="60">
        <v>9381</v>
      </c>
      <c r="AI83">
        <v>735</v>
      </c>
      <c r="AJ83">
        <v>83</v>
      </c>
      <c r="AK83" s="61">
        <v>17054</v>
      </c>
      <c r="AL83" s="139">
        <v>16333</v>
      </c>
      <c r="AM83" s="140">
        <v>16820</v>
      </c>
      <c r="AN83" s="34" t="s">
        <v>590</v>
      </c>
      <c r="AO83" s="21" t="str">
        <f t="shared" si="1"/>
        <v>Carta PAYBACK American Express</v>
      </c>
      <c r="AQ83" s="21" t="s">
        <v>595</v>
      </c>
    </row>
    <row r="84" spans="1:43" ht="16.5" thickBot="1">
      <c r="A84" s="52" t="s">
        <v>515</v>
      </c>
      <c r="B84" s="65">
        <v>4</v>
      </c>
      <c r="C84" s="52" t="s">
        <v>178</v>
      </c>
      <c r="D84" s="52" t="s">
        <v>448</v>
      </c>
      <c r="E84" s="52" t="s">
        <v>331</v>
      </c>
      <c r="F84" s="53">
        <v>465</v>
      </c>
      <c r="G84" s="71" t="s">
        <v>539</v>
      </c>
      <c r="H84" s="71" t="s">
        <v>540</v>
      </c>
      <c r="I84" s="54" t="s">
        <v>518</v>
      </c>
      <c r="J84" s="54">
        <v>131238</v>
      </c>
      <c r="K84" s="55" t="s">
        <v>519</v>
      </c>
      <c r="L84" s="141" t="s">
        <v>297</v>
      </c>
      <c r="M84" s="142" t="s">
        <v>173</v>
      </c>
      <c r="N84" s="142" t="s">
        <v>173</v>
      </c>
      <c r="O84" s="142" t="s">
        <v>186</v>
      </c>
      <c r="P84" s="50"/>
      <c r="Q84" s="50" t="s">
        <v>186</v>
      </c>
      <c r="R84" s="50" t="s">
        <v>173</v>
      </c>
      <c r="S84" s="50" t="s">
        <v>529</v>
      </c>
      <c r="T84" s="50" t="s">
        <v>523</v>
      </c>
      <c r="U84" s="57">
        <v>3.5912600571504756E-2</v>
      </c>
      <c r="V84" s="57">
        <v>3.4981909430438843E-2</v>
      </c>
      <c r="W84" s="57">
        <v>-9.3069114106591327E-4</v>
      </c>
      <c r="X84" s="58"/>
      <c r="Y84">
        <v>28</v>
      </c>
      <c r="Z84" s="57">
        <v>7.1775621287914509E-2</v>
      </c>
      <c r="AA84" s="21">
        <v>428</v>
      </c>
      <c r="AB84" s="34"/>
      <c r="AC84"/>
      <c r="AD84" s="34" t="s">
        <v>542</v>
      </c>
      <c r="AE84" s="34" t="s">
        <v>186</v>
      </c>
      <c r="AF84" s="34" t="s">
        <v>206</v>
      </c>
      <c r="AG84" s="59">
        <v>902</v>
      </c>
      <c r="AH84" s="60">
        <v>1021</v>
      </c>
      <c r="AI84">
        <v>164</v>
      </c>
      <c r="AJ84">
        <v>19</v>
      </c>
      <c r="AK84" s="143">
        <v>1931</v>
      </c>
      <c r="AL84" s="139">
        <v>1947</v>
      </c>
      <c r="AM84" s="140">
        <v>2133</v>
      </c>
      <c r="AN84" s="72" t="s">
        <v>540</v>
      </c>
      <c r="AO84" s="21" t="str">
        <f t="shared" si="1"/>
        <v>Carta Essential American Express</v>
      </c>
      <c r="AQ84" s="21" t="s">
        <v>596</v>
      </c>
    </row>
    <row r="85" spans="1:43" s="64" customFormat="1" ht="15" customHeight="1">
      <c r="A85" s="52"/>
      <c r="B85" s="65"/>
      <c r="C85" s="52"/>
      <c r="D85" s="52"/>
      <c r="E85" s="52"/>
      <c r="F85" s="53"/>
      <c r="G85" s="50"/>
      <c r="H85" s="50"/>
      <c r="I85" s="34"/>
      <c r="J85" s="34"/>
      <c r="K85" s="34"/>
      <c r="L85" s="56"/>
      <c r="M85" s="50"/>
      <c r="N85" s="50"/>
      <c r="O85" s="50"/>
      <c r="P85" s="50"/>
      <c r="Q85" s="50"/>
      <c r="R85" s="50"/>
      <c r="S85" s="50"/>
      <c r="T85" s="50"/>
      <c r="U85" s="57" t="s">
        <v>361</v>
      </c>
      <c r="V85" s="57" t="s">
        <v>361</v>
      </c>
      <c r="W85" s="57" t="s">
        <v>361</v>
      </c>
      <c r="X85" s="58"/>
      <c r="Y85" t="s">
        <v>361</v>
      </c>
      <c r="Z85" s="92" t="s">
        <v>361</v>
      </c>
      <c r="AA85" s="21" t="s">
        <v>361</v>
      </c>
      <c r="AB85" s="34"/>
      <c r="AC85"/>
      <c r="AD85" s="34"/>
      <c r="AE85" s="34"/>
      <c r="AF85" s="34"/>
      <c r="AG85" s="93"/>
      <c r="AH85" s="21"/>
      <c r="AI85" s="94"/>
      <c r="AJ85" s="95"/>
      <c r="AK85" s="34"/>
      <c r="AL85" s="144"/>
      <c r="AM85" s="144"/>
      <c r="AN85" s="34"/>
      <c r="AO85" s="21" t="str">
        <f t="shared" si="1"/>
        <v/>
      </c>
      <c r="AP85" s="21"/>
      <c r="AQ85" s="21"/>
    </row>
    <row r="86" spans="1:43" s="49" customFormat="1" ht="19.5" customHeight="1" thickBot="1">
      <c r="A86" s="36"/>
      <c r="B86" s="37"/>
      <c r="C86" s="36" t="s">
        <v>176</v>
      </c>
      <c r="D86" s="36" t="s">
        <v>597</v>
      </c>
      <c r="E86" s="38"/>
      <c r="F86" s="39"/>
      <c r="G86" s="38"/>
      <c r="H86" s="38"/>
      <c r="I86" s="40"/>
      <c r="J86" s="40"/>
      <c r="K86" s="41"/>
      <c r="L86" s="42"/>
      <c r="M86" s="38"/>
      <c r="N86" s="38"/>
      <c r="O86" s="38"/>
      <c r="P86" s="38"/>
      <c r="Q86" s="38"/>
      <c r="R86" s="38"/>
      <c r="S86" s="43"/>
      <c r="T86" s="38"/>
      <c r="U86" s="40" t="s">
        <v>361</v>
      </c>
      <c r="V86" s="40" t="s">
        <v>361</v>
      </c>
      <c r="W86" s="40" t="s">
        <v>361</v>
      </c>
      <c r="X86" s="40"/>
      <c r="Y86" s="40" t="s">
        <v>361</v>
      </c>
      <c r="Z86" s="40" t="s">
        <v>361</v>
      </c>
      <c r="AA86" s="40">
        <v>26893</v>
      </c>
      <c r="AB86" s="40"/>
      <c r="AC86" s="40"/>
      <c r="AD86" s="45"/>
      <c r="AE86" s="46"/>
      <c r="AF86" s="46"/>
      <c r="AG86" s="46"/>
      <c r="AH86" s="46"/>
      <c r="AI86" s="47">
        <f>SUM(AI87:AI96)</f>
        <v>24175</v>
      </c>
      <c r="AJ86" s="47">
        <f>SUM(AJ87:AJ96)</f>
        <v>2247</v>
      </c>
      <c r="AK86" s="40">
        <v>434239</v>
      </c>
      <c r="AL86" s="40">
        <v>492596</v>
      </c>
      <c r="AM86" s="41">
        <v>517059</v>
      </c>
      <c r="AN86" s="45"/>
      <c r="AO86" s="48" t="str">
        <f t="shared" si="1"/>
        <v/>
      </c>
      <c r="AP86" s="21"/>
      <c r="AQ86" s="48"/>
    </row>
    <row r="87" spans="1:43" s="64" customFormat="1" ht="16.5" thickBot="1">
      <c r="A87" s="50" t="s">
        <v>597</v>
      </c>
      <c r="B87" s="51">
        <v>5</v>
      </c>
      <c r="C87" s="50" t="s">
        <v>178</v>
      </c>
      <c r="D87" s="50" t="s">
        <v>179</v>
      </c>
      <c r="E87" s="50" t="s">
        <v>180</v>
      </c>
      <c r="F87" s="53">
        <v>599</v>
      </c>
      <c r="G87" s="145" t="s">
        <v>598</v>
      </c>
      <c r="H87" s="145" t="s">
        <v>599</v>
      </c>
      <c r="I87" s="54" t="s">
        <v>600</v>
      </c>
      <c r="J87" s="54">
        <v>131239</v>
      </c>
      <c r="K87" s="55" t="s">
        <v>601</v>
      </c>
      <c r="L87" s="56" t="s">
        <v>185</v>
      </c>
      <c r="M87" s="50" t="s">
        <v>173</v>
      </c>
      <c r="N87" s="50" t="s">
        <v>173</v>
      </c>
      <c r="O87" s="50" t="s">
        <v>186</v>
      </c>
      <c r="P87" s="50"/>
      <c r="Q87" s="50" t="s">
        <v>186</v>
      </c>
      <c r="R87" s="50" t="s">
        <v>173</v>
      </c>
      <c r="S87" s="50" t="s">
        <v>186</v>
      </c>
      <c r="T87" s="50" t="s">
        <v>186</v>
      </c>
      <c r="U87" s="57">
        <v>7.7714550706715485E-3</v>
      </c>
      <c r="V87" s="57">
        <v>7.6877496798363823E-3</v>
      </c>
      <c r="W87" s="57">
        <v>-8.3705390835166205E-5</v>
      </c>
      <c r="X87" s="58" t="s">
        <v>187</v>
      </c>
      <c r="Y87">
        <v>220</v>
      </c>
      <c r="Z87" s="146">
        <v>0.16806419537511974</v>
      </c>
      <c r="AA87" s="21">
        <v>1571</v>
      </c>
      <c r="AB87" s="34"/>
      <c r="AC87"/>
      <c r="AD87" s="147" t="s">
        <v>598</v>
      </c>
      <c r="AE87" s="34" t="s">
        <v>173</v>
      </c>
      <c r="AF87" s="34" t="s">
        <v>180</v>
      </c>
      <c r="AG87" s="59">
        <v>1882</v>
      </c>
      <c r="AH87" s="60">
        <v>1034</v>
      </c>
      <c r="AI87" s="95">
        <v>619</v>
      </c>
      <c r="AJ87" s="95">
        <v>85</v>
      </c>
      <c r="AK87" s="61">
        <v>3056</v>
      </c>
      <c r="AL87" s="62">
        <v>3533</v>
      </c>
      <c r="AM87" s="99">
        <v>3620</v>
      </c>
      <c r="AN87" s="34" t="s">
        <v>602</v>
      </c>
      <c r="AO87" s="21" t="str">
        <f t="shared" si="1"/>
        <v>[No subject line insertion]</v>
      </c>
      <c r="AP87" s="21"/>
      <c r="AQ87" s="21" t="s">
        <v>190</v>
      </c>
    </row>
    <row r="88" spans="1:43" ht="15" customHeight="1" thickBot="1">
      <c r="A88" s="52" t="s">
        <v>597</v>
      </c>
      <c r="B88" s="65">
        <v>5</v>
      </c>
      <c r="C88" s="52" t="s">
        <v>178</v>
      </c>
      <c r="D88" s="52" t="s">
        <v>179</v>
      </c>
      <c r="E88" s="50" t="s">
        <v>191</v>
      </c>
      <c r="F88" s="53">
        <v>552</v>
      </c>
      <c r="G88" s="145" t="s">
        <v>603</v>
      </c>
      <c r="H88" s="145" t="s">
        <v>603</v>
      </c>
      <c r="I88" s="66" t="s">
        <v>600</v>
      </c>
      <c r="J88" s="66">
        <v>131239</v>
      </c>
      <c r="K88" s="67" t="s">
        <v>601</v>
      </c>
      <c r="L88" s="56" t="s">
        <v>194</v>
      </c>
      <c r="M88" s="50" t="s">
        <v>173</v>
      </c>
      <c r="N88" s="50" t="s">
        <v>173</v>
      </c>
      <c r="O88" s="50" t="s">
        <v>186</v>
      </c>
      <c r="P88" s="50" t="s">
        <v>195</v>
      </c>
      <c r="Q88" s="50" t="s">
        <v>186</v>
      </c>
      <c r="R88" s="50" t="s">
        <v>173</v>
      </c>
      <c r="S88" s="50" t="s">
        <v>186</v>
      </c>
      <c r="T88" s="50" t="s">
        <v>186</v>
      </c>
      <c r="U88" s="57">
        <v>7.8466190692416934E-2</v>
      </c>
      <c r="V88" s="57">
        <v>7.7621040961828855E-2</v>
      </c>
      <c r="W88" s="57">
        <v>-8.4514973058807952E-4</v>
      </c>
      <c r="X88" s="58" t="s">
        <v>187</v>
      </c>
      <c r="Y88">
        <v>600</v>
      </c>
      <c r="Z88" s="146">
        <v>0.16003874561152956</v>
      </c>
      <c r="AA88" s="21">
        <v>4499</v>
      </c>
      <c r="AB88" s="34" t="s">
        <v>196</v>
      </c>
      <c r="AC88" t="s">
        <v>197</v>
      </c>
      <c r="AD88" s="147" t="s">
        <v>603</v>
      </c>
      <c r="AE88" s="34" t="s">
        <v>173</v>
      </c>
      <c r="AF88" s="34" t="s">
        <v>191</v>
      </c>
      <c r="AG88" s="59">
        <v>23617</v>
      </c>
      <c r="AH88" s="60">
        <v>21605</v>
      </c>
      <c r="AI88" s="95">
        <v>2738</v>
      </c>
      <c r="AJ88" s="95">
        <v>400</v>
      </c>
      <c r="AK88" s="61">
        <v>34642</v>
      </c>
      <c r="AL88" s="62">
        <v>42999</v>
      </c>
      <c r="AM88" s="99">
        <v>44447</v>
      </c>
      <c r="AN88" s="34" t="s">
        <v>602</v>
      </c>
      <c r="AO88" s="21" t="str">
        <f t="shared" si="1"/>
        <v>[No subject line insertion]</v>
      </c>
      <c r="AQ88" s="21" t="s">
        <v>200</v>
      </c>
    </row>
    <row r="89" spans="1:43" s="64" customFormat="1" ht="15" customHeight="1" thickBot="1">
      <c r="A89" s="52" t="s">
        <v>597</v>
      </c>
      <c r="B89" s="65">
        <v>5</v>
      </c>
      <c r="C89" s="52" t="s">
        <v>178</v>
      </c>
      <c r="D89" s="52" t="s">
        <v>179</v>
      </c>
      <c r="E89" s="50" t="s">
        <v>604</v>
      </c>
      <c r="F89" s="53">
        <v>553</v>
      </c>
      <c r="G89" s="50" t="s">
        <v>605</v>
      </c>
      <c r="H89" s="50" t="s">
        <v>605</v>
      </c>
      <c r="I89" s="66" t="s">
        <v>600</v>
      </c>
      <c r="J89" s="66">
        <v>131239</v>
      </c>
      <c r="K89" s="67" t="s">
        <v>601</v>
      </c>
      <c r="L89" s="56" t="s">
        <v>204</v>
      </c>
      <c r="M89" s="50" t="s">
        <v>173</v>
      </c>
      <c r="N89" s="50" t="s">
        <v>173</v>
      </c>
      <c r="O89" s="50" t="s">
        <v>173</v>
      </c>
      <c r="P89" s="50" t="s">
        <v>606</v>
      </c>
      <c r="Q89" s="50" t="s">
        <v>186</v>
      </c>
      <c r="R89" s="50" t="s">
        <v>173</v>
      </c>
      <c r="S89" s="50" t="s">
        <v>186</v>
      </c>
      <c r="T89" s="50" t="s">
        <v>186</v>
      </c>
      <c r="U89" s="57">
        <v>0.23447013245480983</v>
      </c>
      <c r="V89" s="57">
        <v>0.23194468337251753</v>
      </c>
      <c r="W89" s="57">
        <v>-2.525449082292297E-3</v>
      </c>
      <c r="X89" s="58" t="s">
        <v>187</v>
      </c>
      <c r="Y89">
        <v>440</v>
      </c>
      <c r="Z89" s="146">
        <v>7.4730783512810983E-2</v>
      </c>
      <c r="AA89" s="21">
        <v>6477</v>
      </c>
      <c r="AB89" s="34" t="s">
        <v>196</v>
      </c>
      <c r="AC89" t="s">
        <v>607</v>
      </c>
      <c r="AD89" s="34" t="s">
        <v>605</v>
      </c>
      <c r="AE89" s="34" t="s">
        <v>186</v>
      </c>
      <c r="AF89" s="34" t="s">
        <v>206</v>
      </c>
      <c r="AG89" s="59">
        <v>80861</v>
      </c>
      <c r="AH89" s="60">
        <v>76499</v>
      </c>
      <c r="AI89" s="148">
        <v>5924</v>
      </c>
      <c r="AJ89" s="148">
        <v>440</v>
      </c>
      <c r="AK89" s="61">
        <v>103105</v>
      </c>
      <c r="AL89" s="62">
        <v>98726</v>
      </c>
      <c r="AM89" s="99">
        <v>97242</v>
      </c>
      <c r="AN89" s="34" t="s">
        <v>602</v>
      </c>
      <c r="AO89" s="21" t="str">
        <f t="shared" si="1"/>
        <v>[No subject line insertion]</v>
      </c>
      <c r="AP89" s="21"/>
      <c r="AQ89" s="21" t="s">
        <v>608</v>
      </c>
    </row>
    <row r="90" spans="1:43" s="74" customFormat="1" ht="16.5" thickBot="1">
      <c r="A90" s="52" t="s">
        <v>597</v>
      </c>
      <c r="B90" s="65">
        <v>5</v>
      </c>
      <c r="C90" s="52" t="s">
        <v>178</v>
      </c>
      <c r="D90" s="52" t="s">
        <v>179</v>
      </c>
      <c r="E90" s="50" t="s">
        <v>609</v>
      </c>
      <c r="F90" s="53">
        <v>554</v>
      </c>
      <c r="G90" s="50" t="s">
        <v>610</v>
      </c>
      <c r="H90" s="50" t="s">
        <v>610</v>
      </c>
      <c r="I90" s="66" t="s">
        <v>600</v>
      </c>
      <c r="J90" s="66">
        <v>131239</v>
      </c>
      <c r="K90" s="67" t="s">
        <v>601</v>
      </c>
      <c r="L90" s="56" t="s">
        <v>212</v>
      </c>
      <c r="M90" s="50" t="s">
        <v>173</v>
      </c>
      <c r="N90" s="50" t="s">
        <v>173</v>
      </c>
      <c r="O90" s="50" t="s">
        <v>173</v>
      </c>
      <c r="P90" s="50" t="s">
        <v>606</v>
      </c>
      <c r="Q90" s="50" t="s">
        <v>186</v>
      </c>
      <c r="R90" s="50" t="s">
        <v>173</v>
      </c>
      <c r="S90" s="50" t="s">
        <v>186</v>
      </c>
      <c r="T90" s="50" t="s">
        <v>186</v>
      </c>
      <c r="U90" s="57">
        <v>8.8228815442433842E-2</v>
      </c>
      <c r="V90" s="57">
        <v>8.7278513676242897E-2</v>
      </c>
      <c r="W90" s="57">
        <v>-9.5030176619094464E-4</v>
      </c>
      <c r="X90" s="58"/>
      <c r="Y90">
        <v>174</v>
      </c>
      <c r="Z90" s="146">
        <v>9.8761491317671091E-2</v>
      </c>
      <c r="AA90" s="21">
        <v>1942</v>
      </c>
      <c r="AB90" s="34" t="s">
        <v>196</v>
      </c>
      <c r="AC90" t="s">
        <v>611</v>
      </c>
      <c r="AD90" s="34" t="s">
        <v>610</v>
      </c>
      <c r="AE90" s="34" t="s">
        <v>186</v>
      </c>
      <c r="AF90" s="34" t="s">
        <v>206</v>
      </c>
      <c r="AG90" s="59">
        <v>25496</v>
      </c>
      <c r="AH90" s="60">
        <v>24665</v>
      </c>
      <c r="AI90" s="148">
        <v>1727</v>
      </c>
      <c r="AJ90" s="148">
        <v>190</v>
      </c>
      <c r="AK90" s="61">
        <v>41849</v>
      </c>
      <c r="AL90" s="62">
        <v>41491</v>
      </c>
      <c r="AM90" s="99">
        <v>43157</v>
      </c>
      <c r="AN90" s="34" t="s">
        <v>602</v>
      </c>
      <c r="AO90" s="21" t="str">
        <f t="shared" si="1"/>
        <v>[No subject line insertion]</v>
      </c>
      <c r="AP90" s="21"/>
      <c r="AQ90" s="21" t="s">
        <v>612</v>
      </c>
    </row>
    <row r="91" spans="1:43" s="64" customFormat="1" ht="16.5" thickBot="1">
      <c r="A91" s="52" t="s">
        <v>597</v>
      </c>
      <c r="B91" s="65">
        <v>5</v>
      </c>
      <c r="C91" s="52" t="s">
        <v>178</v>
      </c>
      <c r="D91" s="52" t="s">
        <v>179</v>
      </c>
      <c r="E91" s="50" t="s">
        <v>201</v>
      </c>
      <c r="F91" s="53">
        <v>501</v>
      </c>
      <c r="G91" s="50" t="s">
        <v>613</v>
      </c>
      <c r="H91" s="50" t="s">
        <v>613</v>
      </c>
      <c r="I91" s="66" t="s">
        <v>600</v>
      </c>
      <c r="J91" s="66">
        <v>131239</v>
      </c>
      <c r="K91" s="67" t="s">
        <v>601</v>
      </c>
      <c r="L91" s="56" t="s">
        <v>220</v>
      </c>
      <c r="M91" s="50" t="s">
        <v>173</v>
      </c>
      <c r="N91" s="50" t="s">
        <v>173</v>
      </c>
      <c r="O91" s="50" t="s">
        <v>186</v>
      </c>
      <c r="P91" s="50" t="s">
        <v>195</v>
      </c>
      <c r="Q91" s="50" t="s">
        <v>186</v>
      </c>
      <c r="R91" s="50" t="s">
        <v>173</v>
      </c>
      <c r="S91" s="50" t="s">
        <v>186</v>
      </c>
      <c r="T91" s="50" t="s">
        <v>186</v>
      </c>
      <c r="U91" s="57">
        <v>0.182709381974166</v>
      </c>
      <c r="V91" s="57">
        <v>0.1807414415964218</v>
      </c>
      <c r="W91" s="57">
        <v>-1.9679403777441984E-3</v>
      </c>
      <c r="X91" s="58" t="s">
        <v>187</v>
      </c>
      <c r="Y91">
        <v>240</v>
      </c>
      <c r="Z91" s="146">
        <v>0.11595974277660326</v>
      </c>
      <c r="AA91" s="21">
        <v>2277</v>
      </c>
      <c r="AB91" s="34" t="s">
        <v>196</v>
      </c>
      <c r="AC91" t="s">
        <v>205</v>
      </c>
      <c r="AD91" s="34" t="s">
        <v>613</v>
      </c>
      <c r="AE91" s="34" t="s">
        <v>186</v>
      </c>
      <c r="AF91" s="34" t="s">
        <v>206</v>
      </c>
      <c r="AG91" s="59">
        <v>75880</v>
      </c>
      <c r="AH91" s="60">
        <v>71603</v>
      </c>
      <c r="AI91" s="148">
        <v>4508</v>
      </c>
      <c r="AJ91" s="148">
        <v>440</v>
      </c>
      <c r="AK91" s="61">
        <v>73501</v>
      </c>
      <c r="AL91" s="62">
        <v>86531</v>
      </c>
      <c r="AM91" s="99">
        <v>91353</v>
      </c>
      <c r="AN91" s="34" t="s">
        <v>602</v>
      </c>
      <c r="AO91" s="21" t="str">
        <f t="shared" si="1"/>
        <v>[No subject line insertion]</v>
      </c>
      <c r="AP91" s="21"/>
      <c r="AQ91" s="21" t="s">
        <v>208</v>
      </c>
    </row>
    <row r="92" spans="1:43" ht="16.5" thickBot="1">
      <c r="A92" s="52" t="s">
        <v>597</v>
      </c>
      <c r="B92" s="65">
        <v>5</v>
      </c>
      <c r="C92" s="52" t="s">
        <v>178</v>
      </c>
      <c r="D92" s="52" t="s">
        <v>179</v>
      </c>
      <c r="E92" s="50" t="s">
        <v>209</v>
      </c>
      <c r="F92" s="53">
        <v>502</v>
      </c>
      <c r="G92" s="149" t="s">
        <v>614</v>
      </c>
      <c r="H92" s="149" t="s">
        <v>615</v>
      </c>
      <c r="I92" s="66" t="s">
        <v>600</v>
      </c>
      <c r="J92" s="66">
        <v>131239</v>
      </c>
      <c r="K92" s="67" t="s">
        <v>601</v>
      </c>
      <c r="L92" s="56" t="s">
        <v>229</v>
      </c>
      <c r="M92" s="50" t="s">
        <v>173</v>
      </c>
      <c r="N92" s="50" t="s">
        <v>173</v>
      </c>
      <c r="O92" s="50" t="s">
        <v>186</v>
      </c>
      <c r="P92" s="50" t="s">
        <v>195</v>
      </c>
      <c r="Q92" s="50" t="s">
        <v>186</v>
      </c>
      <c r="R92" s="50" t="s">
        <v>173</v>
      </c>
      <c r="S92" s="50" t="s">
        <v>186</v>
      </c>
      <c r="T92" s="50" t="s">
        <v>186</v>
      </c>
      <c r="U92" s="78">
        <v>0.17720830475233559</v>
      </c>
      <c r="V92" s="78">
        <v>0.17529961580365847</v>
      </c>
      <c r="W92" s="78">
        <v>-1.9086889486771286E-3</v>
      </c>
      <c r="X92" s="129" t="s">
        <v>187</v>
      </c>
      <c r="Y92">
        <v>240</v>
      </c>
      <c r="Z92" s="78">
        <v>9.5071236495730529E-2</v>
      </c>
      <c r="AA92" s="21">
        <v>2777</v>
      </c>
      <c r="AB92" s="34" t="s">
        <v>196</v>
      </c>
      <c r="AC92" t="s">
        <v>214</v>
      </c>
      <c r="AD92" s="150" t="s">
        <v>614</v>
      </c>
      <c r="AE92" s="34" t="s">
        <v>186</v>
      </c>
      <c r="AF92" s="34" t="s">
        <v>206</v>
      </c>
      <c r="AG92" s="79">
        <v>72266</v>
      </c>
      <c r="AH92" s="60">
        <v>67178</v>
      </c>
      <c r="AI92" s="151">
        <v>6161</v>
      </c>
      <c r="AJ92" s="151">
        <v>440</v>
      </c>
      <c r="AK92" s="152">
        <v>64596</v>
      </c>
      <c r="AL92" s="110">
        <v>76425</v>
      </c>
      <c r="AM92" s="99">
        <v>84841</v>
      </c>
      <c r="AN92" s="34" t="s">
        <v>602</v>
      </c>
      <c r="AO92" s="21" t="str">
        <f t="shared" si="1"/>
        <v>[No subject line insertion]</v>
      </c>
      <c r="AQ92" s="21" t="s">
        <v>216</v>
      </c>
    </row>
    <row r="93" spans="1:43" ht="16.5" customHeight="1" thickBot="1">
      <c r="A93" s="52" t="s">
        <v>597</v>
      </c>
      <c r="B93" s="65">
        <v>5</v>
      </c>
      <c r="C93" s="52" t="s">
        <v>178</v>
      </c>
      <c r="D93" s="52" t="s">
        <v>179</v>
      </c>
      <c r="E93" s="52" t="s">
        <v>616</v>
      </c>
      <c r="F93" s="53">
        <v>560</v>
      </c>
      <c r="G93" s="50" t="s">
        <v>617</v>
      </c>
      <c r="H93" s="50" t="s">
        <v>617</v>
      </c>
      <c r="I93" s="66" t="s">
        <v>600</v>
      </c>
      <c r="J93" s="66">
        <v>131239</v>
      </c>
      <c r="K93" s="67" t="s">
        <v>601</v>
      </c>
      <c r="L93" s="56" t="s">
        <v>237</v>
      </c>
      <c r="M93" s="50" t="s">
        <v>173</v>
      </c>
      <c r="N93" s="50" t="s">
        <v>186</v>
      </c>
      <c r="O93" s="50" t="s">
        <v>173</v>
      </c>
      <c r="P93" s="50" t="s">
        <v>618</v>
      </c>
      <c r="Q93" s="50" t="s">
        <v>186</v>
      </c>
      <c r="R93" s="50" t="s">
        <v>173</v>
      </c>
      <c r="S93" s="50" t="s">
        <v>186</v>
      </c>
      <c r="T93" s="50" t="s">
        <v>186</v>
      </c>
      <c r="U93" s="57">
        <v>2.9027988445225927E-2</v>
      </c>
      <c r="V93" s="57">
        <v>2.8715331536594224E-2</v>
      </c>
      <c r="W93" s="57">
        <v>-3.1265690863170256E-4</v>
      </c>
      <c r="X93" s="58"/>
      <c r="Y93">
        <v>56</v>
      </c>
      <c r="Z93" s="146">
        <v>9.8761491317671091E-2</v>
      </c>
      <c r="AA93" s="21">
        <v>625</v>
      </c>
      <c r="AB93" s="34" t="s">
        <v>196</v>
      </c>
      <c r="AC93" t="s">
        <v>619</v>
      </c>
      <c r="AD93" s="34" t="s">
        <v>617</v>
      </c>
      <c r="AE93" s="34" t="s">
        <v>186</v>
      </c>
      <c r="AF93" s="34" t="s">
        <v>206</v>
      </c>
      <c r="AG93" s="59">
        <v>14730</v>
      </c>
      <c r="AH93" s="60">
        <v>14387</v>
      </c>
      <c r="AI93" s="148">
        <v>1008</v>
      </c>
      <c r="AJ93" s="148">
        <v>111</v>
      </c>
      <c r="AK93" s="61">
        <v>16311</v>
      </c>
      <c r="AL93" s="62">
        <v>14937</v>
      </c>
      <c r="AM93" s="99">
        <v>13898</v>
      </c>
      <c r="AN93" s="34" t="s">
        <v>602</v>
      </c>
      <c r="AO93" s="21" t="str">
        <f t="shared" si="1"/>
        <v>[No subject line insertion]</v>
      </c>
      <c r="AQ93" s="21" t="s">
        <v>620</v>
      </c>
    </row>
    <row r="94" spans="1:43" s="34" customFormat="1" ht="16.5" thickBot="1">
      <c r="A94" s="52" t="s">
        <v>597</v>
      </c>
      <c r="B94" s="65">
        <v>5</v>
      </c>
      <c r="C94" s="52" t="s">
        <v>178</v>
      </c>
      <c r="D94" s="52" t="s">
        <v>179</v>
      </c>
      <c r="E94" s="52" t="s">
        <v>621</v>
      </c>
      <c r="F94" s="53">
        <v>562</v>
      </c>
      <c r="G94" s="145" t="s">
        <v>622</v>
      </c>
      <c r="H94" s="145" t="s">
        <v>622</v>
      </c>
      <c r="I94" s="66" t="s">
        <v>600</v>
      </c>
      <c r="J94" s="66">
        <v>131239</v>
      </c>
      <c r="K94" s="67" t="s">
        <v>601</v>
      </c>
      <c r="L94" s="56" t="s">
        <v>245</v>
      </c>
      <c r="M94" s="50" t="s">
        <v>173</v>
      </c>
      <c r="N94" s="50" t="s">
        <v>173</v>
      </c>
      <c r="O94" s="50" t="s">
        <v>186</v>
      </c>
      <c r="P94" s="50"/>
      <c r="Q94" s="50" t="s">
        <v>186</v>
      </c>
      <c r="R94" s="50" t="s">
        <v>173</v>
      </c>
      <c r="S94" s="50" t="s">
        <v>186</v>
      </c>
      <c r="T94" s="50" t="s">
        <v>186</v>
      </c>
      <c r="U94" s="57">
        <v>1.594191697179901E-2</v>
      </c>
      <c r="V94" s="57">
        <v>1.5770208536422196E-2</v>
      </c>
      <c r="W94" s="57">
        <v>-1.7170843537681404E-4</v>
      </c>
      <c r="X94" s="58"/>
      <c r="Y94">
        <v>40</v>
      </c>
      <c r="Z94" s="146">
        <v>8.0465001437236977E-2</v>
      </c>
      <c r="AA94" s="21">
        <v>547</v>
      </c>
      <c r="AB94" s="34" t="s">
        <v>196</v>
      </c>
      <c r="AC94" t="s">
        <v>623</v>
      </c>
      <c r="AD94" s="147" t="s">
        <v>622</v>
      </c>
      <c r="AE94" s="34" t="s">
        <v>186</v>
      </c>
      <c r="AF94" s="34" t="s">
        <v>206</v>
      </c>
      <c r="AG94" s="59">
        <v>6554</v>
      </c>
      <c r="AH94" s="60">
        <v>6107</v>
      </c>
      <c r="AI94" s="148">
        <v>647</v>
      </c>
      <c r="AJ94" s="148">
        <v>48</v>
      </c>
      <c r="AK94" s="61">
        <v>8255</v>
      </c>
      <c r="AL94" s="62">
        <v>8092</v>
      </c>
      <c r="AM94" s="99">
        <v>7517</v>
      </c>
      <c r="AN94" s="34" t="s">
        <v>602</v>
      </c>
      <c r="AO94" s="21" t="str">
        <f t="shared" si="1"/>
        <v>[No subject line insertion]</v>
      </c>
      <c r="AP94" s="21"/>
      <c r="AQ94" s="34" t="s">
        <v>624</v>
      </c>
    </row>
    <row r="95" spans="1:43" s="34" customFormat="1" ht="16.5" thickBot="1">
      <c r="A95" s="50" t="s">
        <v>597</v>
      </c>
      <c r="B95" s="51">
        <v>5</v>
      </c>
      <c r="C95" s="50" t="s">
        <v>178</v>
      </c>
      <c r="D95" s="50" t="s">
        <v>179</v>
      </c>
      <c r="E95" s="50" t="s">
        <v>625</v>
      </c>
      <c r="F95" s="53">
        <v>563</v>
      </c>
      <c r="G95" s="50" t="s">
        <v>626</v>
      </c>
      <c r="H95" s="50" t="s">
        <v>626</v>
      </c>
      <c r="I95" s="66" t="s">
        <v>600</v>
      </c>
      <c r="J95" s="66">
        <v>131239</v>
      </c>
      <c r="K95" s="67" t="s">
        <v>601</v>
      </c>
      <c r="L95" s="56" t="s">
        <v>253</v>
      </c>
      <c r="M95" s="50" t="s">
        <v>173</v>
      </c>
      <c r="N95" s="50" t="s">
        <v>173</v>
      </c>
      <c r="O95" s="50" t="s">
        <v>173</v>
      </c>
      <c r="P95" s="50" t="s">
        <v>606</v>
      </c>
      <c r="Q95" s="50" t="s">
        <v>186</v>
      </c>
      <c r="R95" s="50" t="s">
        <v>173</v>
      </c>
      <c r="S95" s="50" t="s">
        <v>186</v>
      </c>
      <c r="T95" s="50" t="s">
        <v>186</v>
      </c>
      <c r="U95" s="57">
        <v>2.1426570183659076E-2</v>
      </c>
      <c r="V95" s="57">
        <v>2.1195787220215225E-2</v>
      </c>
      <c r="W95" s="57">
        <v>-2.307829634438513E-4</v>
      </c>
      <c r="X95" s="58"/>
      <c r="Y95">
        <v>44</v>
      </c>
      <c r="Z95" s="146">
        <v>9.8761491317671091E-2</v>
      </c>
      <c r="AA95" s="21">
        <v>495</v>
      </c>
      <c r="AB95" s="34" t="s">
        <v>196</v>
      </c>
      <c r="AC95" t="s">
        <v>627</v>
      </c>
      <c r="AD95" s="34" t="s">
        <v>626</v>
      </c>
      <c r="AE95" s="34" t="s">
        <v>186</v>
      </c>
      <c r="AF95" s="34" t="s">
        <v>206</v>
      </c>
      <c r="AG95" s="59">
        <v>4629</v>
      </c>
      <c r="AH95" s="60">
        <v>4290</v>
      </c>
      <c r="AI95" s="148">
        <v>300</v>
      </c>
      <c r="AJ95" s="148">
        <v>33</v>
      </c>
      <c r="AK95" s="61">
        <v>8926</v>
      </c>
      <c r="AL95" s="62">
        <v>10239</v>
      </c>
      <c r="AM95" s="99">
        <v>10997</v>
      </c>
      <c r="AN95" s="34" t="s">
        <v>602</v>
      </c>
      <c r="AO95" s="21" t="str">
        <f t="shared" si="1"/>
        <v>[No subject line insertion]</v>
      </c>
      <c r="AP95" s="21"/>
      <c r="AQ95" s="34" t="s">
        <v>628</v>
      </c>
    </row>
    <row r="96" spans="1:43" s="80" customFormat="1" ht="18" thickBot="1">
      <c r="A96" s="50" t="s">
        <v>597</v>
      </c>
      <c r="B96" s="51">
        <v>5</v>
      </c>
      <c r="C96" s="50" t="s">
        <v>178</v>
      </c>
      <c r="D96" s="50" t="s">
        <v>179</v>
      </c>
      <c r="E96" s="50" t="s">
        <v>404</v>
      </c>
      <c r="F96" s="53">
        <v>564</v>
      </c>
      <c r="G96" s="153" t="s">
        <v>629</v>
      </c>
      <c r="H96" s="153" t="s">
        <v>630</v>
      </c>
      <c r="I96" s="66" t="s">
        <v>600</v>
      </c>
      <c r="J96" s="66">
        <v>131239</v>
      </c>
      <c r="K96" s="67" t="s">
        <v>601</v>
      </c>
      <c r="L96" s="56" t="s">
        <v>259</v>
      </c>
      <c r="M96" s="50" t="s">
        <v>173</v>
      </c>
      <c r="N96" s="50" t="s">
        <v>186</v>
      </c>
      <c r="O96" s="50" t="s">
        <v>173</v>
      </c>
      <c r="P96" s="145" t="s">
        <v>631</v>
      </c>
      <c r="Q96" s="50" t="s">
        <v>186</v>
      </c>
      <c r="R96" s="50" t="s">
        <v>173</v>
      </c>
      <c r="S96" s="50" t="s">
        <v>186</v>
      </c>
      <c r="T96" s="50" t="s">
        <v>186</v>
      </c>
      <c r="U96" s="57">
        <v>0.14692726095819605</v>
      </c>
      <c r="V96" s="57">
        <v>0.1453447254238584</v>
      </c>
      <c r="W96" s="57">
        <v>-1.5825355343376535E-3</v>
      </c>
      <c r="X96" s="58"/>
      <c r="Y96">
        <v>451</v>
      </c>
      <c r="Z96" s="146">
        <v>9.8761491317671091E-2</v>
      </c>
      <c r="AA96" s="21">
        <v>5020</v>
      </c>
      <c r="AB96" s="34"/>
      <c r="AC96"/>
      <c r="AD96" s="154" t="s">
        <v>629</v>
      </c>
      <c r="AE96" s="34" t="s">
        <v>186</v>
      </c>
      <c r="AF96" s="34" t="s">
        <v>206</v>
      </c>
      <c r="AG96" s="59">
        <v>6227</v>
      </c>
      <c r="AH96" s="60">
        <v>7752</v>
      </c>
      <c r="AI96" s="148">
        <v>543</v>
      </c>
      <c r="AJ96" s="148">
        <v>60</v>
      </c>
      <c r="AK96" s="61">
        <v>73307</v>
      </c>
      <c r="AL96" s="62">
        <v>101696</v>
      </c>
      <c r="AM96" s="99">
        <v>111553</v>
      </c>
      <c r="AN96" s="34" t="s">
        <v>602</v>
      </c>
      <c r="AO96" s="21" t="str">
        <f t="shared" si="1"/>
        <v>[No subject line insertion]</v>
      </c>
      <c r="AP96" s="21"/>
      <c r="AQ96" s="155" t="s">
        <v>632</v>
      </c>
    </row>
    <row r="97" spans="1:43" s="80" customFormat="1" ht="15.75">
      <c r="A97" s="50" t="s">
        <v>597</v>
      </c>
      <c r="B97" s="51">
        <v>5</v>
      </c>
      <c r="C97" s="50" t="s">
        <v>178</v>
      </c>
      <c r="D97" s="50" t="s">
        <v>179</v>
      </c>
      <c r="E97" s="50" t="s">
        <v>633</v>
      </c>
      <c r="F97" s="53">
        <v>565</v>
      </c>
      <c r="G97" s="50" t="s">
        <v>634</v>
      </c>
      <c r="H97" s="50" t="s">
        <v>634</v>
      </c>
      <c r="I97" s="66" t="s">
        <v>600</v>
      </c>
      <c r="J97" s="66">
        <v>131239</v>
      </c>
      <c r="K97" s="67" t="s">
        <v>601</v>
      </c>
      <c r="L97" s="56" t="s">
        <v>265</v>
      </c>
      <c r="M97" s="50" t="s">
        <v>635</v>
      </c>
      <c r="N97" s="50" t="s">
        <v>635</v>
      </c>
      <c r="O97" s="50" t="s">
        <v>635</v>
      </c>
      <c r="P97" s="156" t="s">
        <v>636</v>
      </c>
      <c r="Q97" s="50" t="s">
        <v>637</v>
      </c>
      <c r="R97" s="50" t="s">
        <v>635</v>
      </c>
      <c r="S97" s="50" t="s">
        <v>637</v>
      </c>
      <c r="T97" s="50" t="s">
        <v>637</v>
      </c>
      <c r="U97" s="57">
        <v>1.0930661694378159E-2</v>
      </c>
      <c r="V97" s="90">
        <v>1.0812928875891201E-2</v>
      </c>
      <c r="W97" s="90">
        <v>-1.1773281848695763E-4</v>
      </c>
      <c r="X97" s="138"/>
      <c r="Y97" s="86">
        <v>23</v>
      </c>
      <c r="Z97" s="90">
        <v>9.8761491317671091E-2</v>
      </c>
      <c r="AA97" s="86">
        <v>253</v>
      </c>
      <c r="AB97" s="34"/>
      <c r="AC97" s="86"/>
      <c r="AD97" s="34" t="s">
        <v>638</v>
      </c>
      <c r="AE97" s="34" t="s">
        <v>186</v>
      </c>
      <c r="AF97" s="34"/>
      <c r="AG97" s="91"/>
      <c r="AH97" s="34"/>
      <c r="AI97" s="138"/>
      <c r="AJ97" s="138"/>
      <c r="AK97" s="61">
        <v>4253</v>
      </c>
      <c r="AL97" s="62">
        <v>5308</v>
      </c>
      <c r="AM97" s="99">
        <v>5621</v>
      </c>
      <c r="AN97" s="34" t="s">
        <v>602</v>
      </c>
      <c r="AO97" s="21" t="str">
        <f t="shared" si="1"/>
        <v>[No subject line insertion]</v>
      </c>
      <c r="AP97" s="21"/>
      <c r="AQ97" s="34" t="s">
        <v>639</v>
      </c>
    </row>
    <row r="98" spans="1:43" s="80" customFormat="1" ht="15.75">
      <c r="A98" s="50" t="s">
        <v>597</v>
      </c>
      <c r="B98" s="51">
        <v>5</v>
      </c>
      <c r="C98" s="50" t="s">
        <v>178</v>
      </c>
      <c r="D98" s="50" t="s">
        <v>179</v>
      </c>
      <c r="E98" s="50" t="s">
        <v>640</v>
      </c>
      <c r="F98" s="53">
        <v>566</v>
      </c>
      <c r="G98" s="145" t="s">
        <v>641</v>
      </c>
      <c r="H98" s="145" t="s">
        <v>641</v>
      </c>
      <c r="I98" s="66" t="s">
        <v>600</v>
      </c>
      <c r="J98" s="66">
        <v>131239</v>
      </c>
      <c r="K98" s="67" t="s">
        <v>601</v>
      </c>
      <c r="L98" s="56" t="s">
        <v>271</v>
      </c>
      <c r="M98" s="50" t="s">
        <v>635</v>
      </c>
      <c r="N98" s="50" t="s">
        <v>637</v>
      </c>
      <c r="O98" s="50" t="s">
        <v>635</v>
      </c>
      <c r="P98" s="156" t="s">
        <v>642</v>
      </c>
      <c r="Q98" s="50" t="s">
        <v>637</v>
      </c>
      <c r="R98" s="50" t="s">
        <v>635</v>
      </c>
      <c r="S98" s="50" t="s">
        <v>637</v>
      </c>
      <c r="T98" s="50" t="s">
        <v>637</v>
      </c>
      <c r="U98" s="57">
        <v>6.8913213599080259E-3</v>
      </c>
      <c r="V98" s="90">
        <v>6.8170957814859415E-3</v>
      </c>
      <c r="W98" s="90">
        <v>-7.4225578422084347E-5</v>
      </c>
      <c r="X98" s="138"/>
      <c r="Y98" s="86">
        <v>11</v>
      </c>
      <c r="Z98" s="90">
        <v>9.8761491317671091E-2</v>
      </c>
      <c r="AA98" s="86">
        <v>127</v>
      </c>
      <c r="AB98" s="34"/>
      <c r="AC98" s="86"/>
      <c r="AD98" s="147" t="s">
        <v>641</v>
      </c>
      <c r="AE98" s="34" t="s">
        <v>186</v>
      </c>
      <c r="AF98" s="34"/>
      <c r="AG98" s="91"/>
      <c r="AH98" s="34"/>
      <c r="AI98" s="138"/>
      <c r="AJ98" s="138"/>
      <c r="AK98" s="61">
        <v>2438</v>
      </c>
      <c r="AL98" s="62">
        <v>2619</v>
      </c>
      <c r="AM98" s="99">
        <v>2813</v>
      </c>
      <c r="AN98" s="34" t="s">
        <v>602</v>
      </c>
      <c r="AO98" s="21" t="str">
        <f t="shared" si="1"/>
        <v>[No subject line insertion]</v>
      </c>
      <c r="AP98" s="21"/>
      <c r="AQ98" s="34" t="s">
        <v>643</v>
      </c>
    </row>
    <row r="99" spans="1:43" s="34" customFormat="1" ht="16.5">
      <c r="A99" s="25" t="s">
        <v>597</v>
      </c>
      <c r="B99" s="112">
        <v>5</v>
      </c>
      <c r="C99" s="25" t="s">
        <v>178</v>
      </c>
      <c r="D99" s="25" t="s">
        <v>448</v>
      </c>
      <c r="E99" s="25" t="s">
        <v>644</v>
      </c>
      <c r="F99" s="113">
        <v>567</v>
      </c>
      <c r="G99" s="157" t="s">
        <v>645</v>
      </c>
      <c r="H99" s="157" t="s">
        <v>645</v>
      </c>
      <c r="I99" s="123"/>
      <c r="J99" s="123"/>
      <c r="K99" s="123"/>
      <c r="L99" s="132" t="s">
        <v>279</v>
      </c>
      <c r="M99" s="25" t="s">
        <v>173</v>
      </c>
      <c r="N99" s="25" t="s">
        <v>186</v>
      </c>
      <c r="O99" s="25" t="s">
        <v>173</v>
      </c>
      <c r="P99" s="158" t="s">
        <v>646</v>
      </c>
      <c r="Q99" s="25" t="s">
        <v>186</v>
      </c>
      <c r="R99" s="25" t="s">
        <v>173</v>
      </c>
      <c r="S99" s="25" t="s">
        <v>186</v>
      </c>
      <c r="T99" s="25" t="s">
        <v>186</v>
      </c>
      <c r="U99" s="118" t="s">
        <v>361</v>
      </c>
      <c r="V99" s="118">
        <v>1.0770877535026856E-2</v>
      </c>
      <c r="W99" s="118">
        <v>1.0770877535026856E-2</v>
      </c>
      <c r="X99" s="133"/>
      <c r="Y99" s="120">
        <v>25</v>
      </c>
      <c r="Z99" s="134">
        <v>9.8761491317671091E-2</v>
      </c>
      <c r="AA99" s="121">
        <v>283</v>
      </c>
      <c r="AB99" s="123"/>
      <c r="AC99" s="120"/>
      <c r="AD99" s="123"/>
      <c r="AE99" s="123"/>
      <c r="AF99" s="123"/>
      <c r="AG99" s="159"/>
      <c r="AH99" s="123"/>
      <c r="AI99" s="160"/>
      <c r="AJ99" s="161"/>
      <c r="AK99" s="123"/>
      <c r="AL99" s="123"/>
      <c r="AM99" s="137"/>
      <c r="AN99" s="123" t="s">
        <v>602</v>
      </c>
      <c r="AO99" s="121" t="str">
        <f t="shared" si="1"/>
        <v>[No subject line insertion]</v>
      </c>
      <c r="AP99" s="21"/>
      <c r="AQ99" s="123" t="s">
        <v>647</v>
      </c>
    </row>
    <row r="100" spans="1:43" s="49" customFormat="1" ht="19.5" customHeight="1" thickBot="1">
      <c r="A100" s="36"/>
      <c r="B100" s="37"/>
      <c r="C100" s="36" t="s">
        <v>176</v>
      </c>
      <c r="D100" s="36" t="s">
        <v>648</v>
      </c>
      <c r="E100" s="38"/>
      <c r="F100" s="39"/>
      <c r="G100" s="38"/>
      <c r="H100" s="38"/>
      <c r="I100" s="40"/>
      <c r="J100" s="40"/>
      <c r="K100" s="41"/>
      <c r="L100" s="42"/>
      <c r="M100" s="38"/>
      <c r="N100" s="38"/>
      <c r="O100" s="38"/>
      <c r="P100" s="38"/>
      <c r="Q100" s="38"/>
      <c r="R100" s="38"/>
      <c r="S100" s="43"/>
      <c r="T100" s="38"/>
      <c r="U100" s="40" t="s">
        <v>361</v>
      </c>
      <c r="V100" s="40" t="s">
        <v>361</v>
      </c>
      <c r="W100" s="40" t="s">
        <v>361</v>
      </c>
      <c r="X100" s="40"/>
      <c r="Y100" s="40" t="s">
        <v>361</v>
      </c>
      <c r="Z100" s="40" t="s">
        <v>361</v>
      </c>
      <c r="AA100" s="40">
        <v>37848</v>
      </c>
      <c r="AB100" s="40"/>
      <c r="AC100" s="44"/>
      <c r="AD100" s="45"/>
      <c r="AE100" s="46"/>
      <c r="AF100" s="46"/>
      <c r="AG100" s="46"/>
      <c r="AH100" s="46"/>
      <c r="AI100" s="47">
        <f>SUM(AI101:AI111)</f>
        <v>23778</v>
      </c>
      <c r="AJ100" s="47">
        <f>SUM(AJ101:AJ111)</f>
        <v>1907</v>
      </c>
      <c r="AK100" s="40">
        <v>339951</v>
      </c>
      <c r="AL100" s="40">
        <v>320859</v>
      </c>
      <c r="AM100" s="41">
        <v>345562</v>
      </c>
      <c r="AN100" s="45"/>
      <c r="AO100" s="48" t="str">
        <f t="shared" si="1"/>
        <v/>
      </c>
      <c r="AP100" s="21"/>
      <c r="AQ100" s="48"/>
    </row>
    <row r="101" spans="1:43" s="64" customFormat="1" ht="15" customHeight="1" thickBot="1">
      <c r="A101" s="52" t="s">
        <v>648</v>
      </c>
      <c r="B101" s="65">
        <v>7</v>
      </c>
      <c r="C101" s="52" t="s">
        <v>178</v>
      </c>
      <c r="D101" s="52" t="s">
        <v>448</v>
      </c>
      <c r="E101" s="52" t="s">
        <v>180</v>
      </c>
      <c r="F101" s="53">
        <v>799</v>
      </c>
      <c r="G101" s="50" t="s">
        <v>649</v>
      </c>
      <c r="H101" s="50" t="s">
        <v>650</v>
      </c>
      <c r="I101" s="66" t="s">
        <v>651</v>
      </c>
      <c r="J101" s="66">
        <v>131240</v>
      </c>
      <c r="K101" s="67" t="s">
        <v>652</v>
      </c>
      <c r="L101" s="141" t="s">
        <v>185</v>
      </c>
      <c r="M101" s="50" t="s">
        <v>173</v>
      </c>
      <c r="N101" s="50" t="s">
        <v>173</v>
      </c>
      <c r="O101" s="50" t="s">
        <v>186</v>
      </c>
      <c r="P101" s="50"/>
      <c r="Q101" s="50" t="s">
        <v>173</v>
      </c>
      <c r="R101" s="50" t="s">
        <v>173</v>
      </c>
      <c r="S101" s="50" t="s">
        <v>186</v>
      </c>
      <c r="T101" s="50" t="s">
        <v>186</v>
      </c>
      <c r="U101" s="57">
        <v>6.8399282561994144E-3</v>
      </c>
      <c r="V101" s="57">
        <v>6.703366283961361E-3</v>
      </c>
      <c r="W101" s="57">
        <v>-1.3656197223805341E-4</v>
      </c>
      <c r="X101" s="58" t="s">
        <v>187</v>
      </c>
      <c r="Y101">
        <v>86</v>
      </c>
      <c r="Z101" s="57">
        <v>0.12316161544886554</v>
      </c>
      <c r="AA101" s="21">
        <v>838</v>
      </c>
      <c r="AB101" s="34"/>
      <c r="AC101"/>
      <c r="AD101" s="34" t="s">
        <v>649</v>
      </c>
      <c r="AE101" s="34" t="s">
        <v>173</v>
      </c>
      <c r="AF101" s="34" t="s">
        <v>180</v>
      </c>
      <c r="AG101" s="59">
        <v>1687</v>
      </c>
      <c r="AH101" s="60">
        <v>1488</v>
      </c>
      <c r="AI101">
        <v>816</v>
      </c>
      <c r="AJ101">
        <v>85</v>
      </c>
      <c r="AK101" s="61">
        <v>2533</v>
      </c>
      <c r="AL101" s="62">
        <v>2226</v>
      </c>
      <c r="AM101" s="63">
        <v>1693</v>
      </c>
      <c r="AN101" s="34" t="s">
        <v>653</v>
      </c>
      <c r="AO101" s="21" t="str">
        <f t="shared" si="1"/>
        <v>Centurion Card American Express</v>
      </c>
      <c r="AP101" s="21"/>
      <c r="AQ101" s="21" t="s">
        <v>190</v>
      </c>
    </row>
    <row r="102" spans="1:43" ht="15" customHeight="1" thickBot="1">
      <c r="A102" s="52" t="s">
        <v>648</v>
      </c>
      <c r="B102" s="65">
        <v>7</v>
      </c>
      <c r="C102" s="52" t="s">
        <v>178</v>
      </c>
      <c r="D102" s="52" t="s">
        <v>179</v>
      </c>
      <c r="E102" s="50" t="s">
        <v>191</v>
      </c>
      <c r="F102" s="53">
        <v>750</v>
      </c>
      <c r="G102" s="50" t="s">
        <v>654</v>
      </c>
      <c r="H102" s="50" t="s">
        <v>655</v>
      </c>
      <c r="I102" s="66" t="s">
        <v>651</v>
      </c>
      <c r="J102" s="66">
        <v>131240</v>
      </c>
      <c r="K102" s="67" t="s">
        <v>652</v>
      </c>
      <c r="L102" s="141" t="s">
        <v>194</v>
      </c>
      <c r="M102" s="50" t="s">
        <v>173</v>
      </c>
      <c r="N102" s="50" t="s">
        <v>173</v>
      </c>
      <c r="O102" s="50" t="s">
        <v>186</v>
      </c>
      <c r="P102" s="50" t="s">
        <v>195</v>
      </c>
      <c r="Q102" s="50" t="s">
        <v>173</v>
      </c>
      <c r="R102" s="50" t="s">
        <v>173</v>
      </c>
      <c r="S102" s="50" t="s">
        <v>186</v>
      </c>
      <c r="T102" s="50" t="s">
        <v>186</v>
      </c>
      <c r="U102" s="57">
        <v>8.2062027586829137E-2</v>
      </c>
      <c r="V102" s="57">
        <v>8.7250737991910285E-2</v>
      </c>
      <c r="W102" s="57">
        <v>5.1887104050811483E-3</v>
      </c>
      <c r="X102" s="58" t="s">
        <v>187</v>
      </c>
      <c r="Y102">
        <v>600</v>
      </c>
      <c r="Z102" s="57">
        <v>8.6820993153936932E-2</v>
      </c>
      <c r="AA102" s="21">
        <v>8293</v>
      </c>
      <c r="AB102" s="34" t="s">
        <v>196</v>
      </c>
      <c r="AC102" t="s">
        <v>197</v>
      </c>
      <c r="AD102" s="34" t="s">
        <v>654</v>
      </c>
      <c r="AE102" s="34" t="s">
        <v>173</v>
      </c>
      <c r="AF102" s="34" t="s">
        <v>191</v>
      </c>
      <c r="AG102" s="59">
        <v>25954</v>
      </c>
      <c r="AH102" s="60">
        <v>25092</v>
      </c>
      <c r="AI102">
        <v>2481</v>
      </c>
      <c r="AJ102">
        <v>230</v>
      </c>
      <c r="AK102" s="61">
        <v>26218</v>
      </c>
      <c r="AL102" s="62">
        <v>29035</v>
      </c>
      <c r="AM102" s="63">
        <v>29346</v>
      </c>
      <c r="AN102" s="34" t="s">
        <v>656</v>
      </c>
      <c r="AO102" s="21" t="str">
        <f t="shared" si="1"/>
        <v>Platinum Card American Express</v>
      </c>
      <c r="AQ102" s="21" t="s">
        <v>200</v>
      </c>
    </row>
    <row r="103" spans="1:43" s="163" customFormat="1" ht="16.5" thickBot="1">
      <c r="A103" s="52" t="s">
        <v>648</v>
      </c>
      <c r="B103" s="65">
        <v>7</v>
      </c>
      <c r="C103" s="52" t="s">
        <v>178</v>
      </c>
      <c r="D103" s="52" t="s">
        <v>179</v>
      </c>
      <c r="E103" s="50" t="s">
        <v>657</v>
      </c>
      <c r="F103" s="53">
        <v>752</v>
      </c>
      <c r="G103" s="50" t="s">
        <v>658</v>
      </c>
      <c r="H103" s="50" t="s">
        <v>659</v>
      </c>
      <c r="I103" s="66" t="s">
        <v>651</v>
      </c>
      <c r="J103" s="66">
        <v>131240</v>
      </c>
      <c r="K103" s="67" t="s">
        <v>652</v>
      </c>
      <c r="L103" s="141" t="s">
        <v>204</v>
      </c>
      <c r="M103" s="50" t="s">
        <v>173</v>
      </c>
      <c r="N103" s="50" t="s">
        <v>186</v>
      </c>
      <c r="O103" s="50" t="s">
        <v>173</v>
      </c>
      <c r="P103" s="50" t="s">
        <v>660</v>
      </c>
      <c r="Q103" s="50" t="s">
        <v>186</v>
      </c>
      <c r="R103" s="50" t="s">
        <v>173</v>
      </c>
      <c r="S103" s="50" t="s">
        <v>173</v>
      </c>
      <c r="T103" s="50" t="s">
        <v>186</v>
      </c>
      <c r="U103" s="57">
        <v>6.8221945327241643E-2</v>
      </c>
      <c r="V103" s="57">
        <v>7.248078040656776E-2</v>
      </c>
      <c r="W103" s="57">
        <v>4.2588350793261176E-3</v>
      </c>
      <c r="X103" s="69" t="s">
        <v>187</v>
      </c>
      <c r="Y103">
        <v>240</v>
      </c>
      <c r="Z103" s="57">
        <v>5.8865500215092986E-2</v>
      </c>
      <c r="AA103" s="21">
        <v>4485</v>
      </c>
      <c r="AB103" s="21" t="s">
        <v>196</v>
      </c>
      <c r="AC103" t="s">
        <v>661</v>
      </c>
      <c r="AD103" s="34" t="s">
        <v>658</v>
      </c>
      <c r="AE103" s="34" t="s">
        <v>186</v>
      </c>
      <c r="AF103" s="34" t="s">
        <v>206</v>
      </c>
      <c r="AG103" s="59">
        <v>27841</v>
      </c>
      <c r="AH103" s="60">
        <v>27462</v>
      </c>
      <c r="AI103">
        <v>3062</v>
      </c>
      <c r="AJ103">
        <v>230</v>
      </c>
      <c r="AK103" s="61">
        <v>28010</v>
      </c>
      <c r="AL103" s="62">
        <v>25709</v>
      </c>
      <c r="AM103" s="63">
        <v>27797</v>
      </c>
      <c r="AN103" s="34" t="s">
        <v>659</v>
      </c>
      <c r="AO103" s="21" t="str">
        <f t="shared" si="1"/>
        <v>Gold Card American Express Aeroméxico</v>
      </c>
      <c r="AP103" s="21"/>
      <c r="AQ103" s="162" t="s">
        <v>662</v>
      </c>
    </row>
    <row r="104" spans="1:43" s="164" customFormat="1" ht="16.5" thickBot="1">
      <c r="A104" s="52" t="s">
        <v>648</v>
      </c>
      <c r="B104" s="65">
        <v>7</v>
      </c>
      <c r="C104" s="52" t="s">
        <v>178</v>
      </c>
      <c r="D104" s="52" t="s">
        <v>179</v>
      </c>
      <c r="E104" s="50" t="s">
        <v>663</v>
      </c>
      <c r="F104" s="53">
        <v>751</v>
      </c>
      <c r="G104" s="50" t="s">
        <v>664</v>
      </c>
      <c r="H104" s="50" t="s">
        <v>665</v>
      </c>
      <c r="I104" s="66" t="s">
        <v>651</v>
      </c>
      <c r="J104" s="66">
        <v>131240</v>
      </c>
      <c r="K104" s="67" t="s">
        <v>652</v>
      </c>
      <c r="L104" s="141" t="s">
        <v>212</v>
      </c>
      <c r="M104" s="50" t="s">
        <v>173</v>
      </c>
      <c r="N104" s="50" t="s">
        <v>186</v>
      </c>
      <c r="O104" s="50" t="s">
        <v>173</v>
      </c>
      <c r="P104" s="50" t="s">
        <v>660</v>
      </c>
      <c r="Q104" s="50" t="s">
        <v>186</v>
      </c>
      <c r="R104" s="50" t="s">
        <v>173</v>
      </c>
      <c r="S104" s="50" t="s">
        <v>173</v>
      </c>
      <c r="T104" s="50" t="s">
        <v>186</v>
      </c>
      <c r="U104" s="57">
        <v>6.0319549252305774E-2</v>
      </c>
      <c r="V104" s="57">
        <v>6.4644043588505534E-2</v>
      </c>
      <c r="W104" s="57">
        <v>4.3244943361997606E-3</v>
      </c>
      <c r="X104" s="58"/>
      <c r="Y104">
        <v>152</v>
      </c>
      <c r="Z104" s="57">
        <v>5.4081950956134356E-2</v>
      </c>
      <c r="AA104" s="21">
        <v>3092</v>
      </c>
      <c r="AB104" s="34" t="s">
        <v>196</v>
      </c>
      <c r="AC104" t="s">
        <v>666</v>
      </c>
      <c r="AD104" s="34" t="s">
        <v>664</v>
      </c>
      <c r="AE104" s="34" t="s">
        <v>186</v>
      </c>
      <c r="AF104" s="34" t="s">
        <v>206</v>
      </c>
      <c r="AG104" s="59">
        <v>25847</v>
      </c>
      <c r="AH104" s="60">
        <v>24772</v>
      </c>
      <c r="AI104">
        <v>2099</v>
      </c>
      <c r="AJ104">
        <v>157</v>
      </c>
      <c r="AK104" s="61">
        <v>22795</v>
      </c>
      <c r="AL104" s="62">
        <v>21351</v>
      </c>
      <c r="AM104" s="63">
        <v>24446</v>
      </c>
      <c r="AN104" s="34" t="s">
        <v>667</v>
      </c>
      <c r="AO104" s="21" t="str">
        <f t="shared" si="1"/>
        <v>La Tarjeta American Express Aeroméxico</v>
      </c>
      <c r="AP104" s="21"/>
      <c r="AQ104" s="162" t="s">
        <v>668</v>
      </c>
    </row>
    <row r="105" spans="1:43" s="64" customFormat="1" ht="16.5" thickBot="1">
      <c r="A105" s="52" t="s">
        <v>648</v>
      </c>
      <c r="B105" s="65">
        <v>7</v>
      </c>
      <c r="C105" s="52" t="s">
        <v>178</v>
      </c>
      <c r="D105" s="52" t="s">
        <v>179</v>
      </c>
      <c r="E105" s="50" t="s">
        <v>669</v>
      </c>
      <c r="F105" s="53">
        <v>708</v>
      </c>
      <c r="G105" s="50" t="s">
        <v>670</v>
      </c>
      <c r="H105" s="50" t="s">
        <v>671</v>
      </c>
      <c r="I105" s="66" t="s">
        <v>651</v>
      </c>
      <c r="J105" s="66">
        <v>131240</v>
      </c>
      <c r="K105" s="67" t="s">
        <v>652</v>
      </c>
      <c r="L105" s="141" t="s">
        <v>220</v>
      </c>
      <c r="M105" s="50" t="s">
        <v>173</v>
      </c>
      <c r="N105" s="50" t="s">
        <v>186</v>
      </c>
      <c r="O105" s="50" t="s">
        <v>173</v>
      </c>
      <c r="P105" s="50" t="s">
        <v>660</v>
      </c>
      <c r="Q105" s="50" t="s">
        <v>173</v>
      </c>
      <c r="R105" s="50" t="s">
        <v>173</v>
      </c>
      <c r="S105" s="50" t="s">
        <v>186</v>
      </c>
      <c r="T105" s="50" t="s">
        <v>186</v>
      </c>
      <c r="U105" s="57">
        <v>4.2369598797840219E-2</v>
      </c>
      <c r="V105" s="57">
        <v>4.8045369516380387E-2</v>
      </c>
      <c r="W105" s="57">
        <v>5.6757707185401685E-3</v>
      </c>
      <c r="X105" s="69" t="s">
        <v>187</v>
      </c>
      <c r="Y105">
        <v>240</v>
      </c>
      <c r="Z105" s="57">
        <v>8.1185817142778199E-2</v>
      </c>
      <c r="AA105" s="21">
        <v>3252</v>
      </c>
      <c r="AB105" s="21" t="s">
        <v>196</v>
      </c>
      <c r="AC105" t="s">
        <v>672</v>
      </c>
      <c r="AD105" s="34" t="s">
        <v>670</v>
      </c>
      <c r="AE105" s="34" t="s">
        <v>186</v>
      </c>
      <c r="AF105" s="34" t="s">
        <v>206</v>
      </c>
      <c r="AG105" s="59">
        <v>7693</v>
      </c>
      <c r="AH105" s="60">
        <v>7879</v>
      </c>
      <c r="AI105">
        <v>2576</v>
      </c>
      <c r="AJ105">
        <v>230</v>
      </c>
      <c r="AK105" s="61">
        <v>12253</v>
      </c>
      <c r="AL105" s="62">
        <v>12557</v>
      </c>
      <c r="AM105" s="63">
        <v>14524</v>
      </c>
      <c r="AN105" s="34" t="s">
        <v>671</v>
      </c>
      <c r="AO105" s="21" t="str">
        <f t="shared" si="1"/>
        <v>Platinum Card American Express Aeroméxico</v>
      </c>
      <c r="AP105" s="21"/>
      <c r="AQ105" s="21" t="s">
        <v>673</v>
      </c>
    </row>
    <row r="106" spans="1:43" s="64" customFormat="1" ht="15" customHeight="1" thickBot="1">
      <c r="A106" s="52" t="s">
        <v>648</v>
      </c>
      <c r="B106" s="65">
        <v>7</v>
      </c>
      <c r="C106" s="52" t="s">
        <v>178</v>
      </c>
      <c r="D106" s="52" t="s">
        <v>179</v>
      </c>
      <c r="E106" s="50" t="s">
        <v>201</v>
      </c>
      <c r="F106" s="53">
        <v>701</v>
      </c>
      <c r="G106" s="50" t="s">
        <v>674</v>
      </c>
      <c r="H106" s="50" t="s">
        <v>675</v>
      </c>
      <c r="I106" s="66" t="s">
        <v>651</v>
      </c>
      <c r="J106" s="66">
        <v>131240</v>
      </c>
      <c r="K106" s="67" t="s">
        <v>652</v>
      </c>
      <c r="L106" s="141" t="s">
        <v>229</v>
      </c>
      <c r="M106" s="50" t="s">
        <v>173</v>
      </c>
      <c r="N106" s="50" t="s">
        <v>173</v>
      </c>
      <c r="O106" s="50" t="s">
        <v>186</v>
      </c>
      <c r="P106" s="50" t="s">
        <v>195</v>
      </c>
      <c r="Q106" s="50" t="s">
        <v>173</v>
      </c>
      <c r="R106" s="50" t="s">
        <v>173</v>
      </c>
      <c r="S106" s="50" t="s">
        <v>186</v>
      </c>
      <c r="T106" s="50" t="s">
        <v>186</v>
      </c>
      <c r="U106" s="57">
        <v>7.7829267799447141E-2</v>
      </c>
      <c r="V106" s="57">
        <v>7.0656400796828875E-2</v>
      </c>
      <c r="W106" s="57">
        <v>-7.1728670026182662E-3</v>
      </c>
      <c r="X106" s="69" t="s">
        <v>187</v>
      </c>
      <c r="Y106">
        <v>250</v>
      </c>
      <c r="Z106" s="57">
        <v>6.6198251601926564E-2</v>
      </c>
      <c r="AA106" s="21">
        <v>4155</v>
      </c>
      <c r="AB106" s="21" t="s">
        <v>196</v>
      </c>
      <c r="AC106" t="s">
        <v>205</v>
      </c>
      <c r="AD106" s="34" t="s">
        <v>674</v>
      </c>
      <c r="AE106" s="34" t="s">
        <v>186</v>
      </c>
      <c r="AF106" s="34" t="s">
        <v>206</v>
      </c>
      <c r="AG106" s="59">
        <v>34664</v>
      </c>
      <c r="AH106" s="60">
        <v>32595</v>
      </c>
      <c r="AI106">
        <v>3138</v>
      </c>
      <c r="AJ106">
        <v>250</v>
      </c>
      <c r="AK106" s="61">
        <v>31047</v>
      </c>
      <c r="AL106" s="62">
        <v>26846</v>
      </c>
      <c r="AM106" s="63">
        <v>24077</v>
      </c>
      <c r="AN106" s="34" t="s">
        <v>676</v>
      </c>
      <c r="AO106" s="21" t="str">
        <f t="shared" si="1"/>
        <v>Gold Card American Express</v>
      </c>
      <c r="AP106" s="21"/>
      <c r="AQ106" s="21" t="s">
        <v>208</v>
      </c>
    </row>
    <row r="107" spans="1:43" s="64" customFormat="1" ht="16.5" thickBot="1">
      <c r="A107" s="52" t="s">
        <v>648</v>
      </c>
      <c r="B107" s="65">
        <v>7</v>
      </c>
      <c r="C107" s="52" t="s">
        <v>178</v>
      </c>
      <c r="D107" s="52" t="s">
        <v>179</v>
      </c>
      <c r="E107" s="50" t="s">
        <v>209</v>
      </c>
      <c r="F107" s="53">
        <v>702</v>
      </c>
      <c r="G107" s="50" t="s">
        <v>677</v>
      </c>
      <c r="H107" s="50" t="s">
        <v>678</v>
      </c>
      <c r="I107" s="66" t="s">
        <v>651</v>
      </c>
      <c r="J107" s="66">
        <v>131240</v>
      </c>
      <c r="K107" s="67" t="s">
        <v>652</v>
      </c>
      <c r="L107" s="141" t="s">
        <v>237</v>
      </c>
      <c r="M107" s="50" t="s">
        <v>173</v>
      </c>
      <c r="N107" s="50" t="s">
        <v>173</v>
      </c>
      <c r="O107" s="50" t="s">
        <v>186</v>
      </c>
      <c r="P107" s="50" t="s">
        <v>195</v>
      </c>
      <c r="Q107" s="130" t="s">
        <v>186</v>
      </c>
      <c r="R107" s="50" t="s">
        <v>173</v>
      </c>
      <c r="S107" s="50" t="s">
        <v>173</v>
      </c>
      <c r="T107" s="50" t="s">
        <v>186</v>
      </c>
      <c r="U107" s="57">
        <v>0.11248780806511077</v>
      </c>
      <c r="V107" s="57">
        <v>0.11774765736358353</v>
      </c>
      <c r="W107" s="57">
        <v>5.2598492984727574E-3</v>
      </c>
      <c r="X107" s="69" t="s">
        <v>187</v>
      </c>
      <c r="Y107">
        <v>240</v>
      </c>
      <c r="Z107" s="57">
        <v>6.1302343748889057E-2</v>
      </c>
      <c r="AA107" s="21">
        <v>4307</v>
      </c>
      <c r="AB107" s="21" t="s">
        <v>196</v>
      </c>
      <c r="AC107" t="s">
        <v>214</v>
      </c>
      <c r="AD107" s="34" t="s">
        <v>677</v>
      </c>
      <c r="AE107" s="34" t="s">
        <v>186</v>
      </c>
      <c r="AF107" s="34" t="s">
        <v>206</v>
      </c>
      <c r="AG107" s="59">
        <v>38972</v>
      </c>
      <c r="AH107" s="60">
        <v>37623</v>
      </c>
      <c r="AI107">
        <v>3076</v>
      </c>
      <c r="AJ107">
        <v>230</v>
      </c>
      <c r="AK107" s="61">
        <v>36192</v>
      </c>
      <c r="AL107" s="62">
        <v>39644</v>
      </c>
      <c r="AM107" s="63">
        <v>42404</v>
      </c>
      <c r="AN107" s="34" t="s">
        <v>678</v>
      </c>
      <c r="AO107" s="21" t="str">
        <f t="shared" si="1"/>
        <v>La Tarjeta American Express</v>
      </c>
      <c r="AP107" s="21"/>
      <c r="AQ107" s="21" t="s">
        <v>216</v>
      </c>
    </row>
    <row r="108" spans="1:43" s="64" customFormat="1" ht="15" customHeight="1" thickBot="1">
      <c r="A108" s="52" t="s">
        <v>648</v>
      </c>
      <c r="B108" s="65">
        <v>7</v>
      </c>
      <c r="C108" s="52" t="s">
        <v>178</v>
      </c>
      <c r="D108" s="52" t="s">
        <v>225</v>
      </c>
      <c r="E108" s="50" t="s">
        <v>679</v>
      </c>
      <c r="F108" s="53">
        <v>723</v>
      </c>
      <c r="G108" s="50" t="s">
        <v>680</v>
      </c>
      <c r="H108" s="50" t="s">
        <v>681</v>
      </c>
      <c r="I108" s="66" t="s">
        <v>651</v>
      </c>
      <c r="J108" s="66">
        <v>131240</v>
      </c>
      <c r="K108" s="67" t="s">
        <v>652</v>
      </c>
      <c r="L108" s="141" t="s">
        <v>245</v>
      </c>
      <c r="M108" s="50" t="s">
        <v>173</v>
      </c>
      <c r="N108" s="50" t="s">
        <v>173</v>
      </c>
      <c r="O108" s="50" t="s">
        <v>186</v>
      </c>
      <c r="P108" s="50" t="s">
        <v>195</v>
      </c>
      <c r="Q108" s="130" t="s">
        <v>173</v>
      </c>
      <c r="R108" s="50" t="s">
        <v>173</v>
      </c>
      <c r="S108" s="50" t="s">
        <v>173</v>
      </c>
      <c r="T108" s="50" t="s">
        <v>186</v>
      </c>
      <c r="U108" s="57">
        <v>0.19926638386044493</v>
      </c>
      <c r="V108" s="57">
        <v>0.17386540068407008</v>
      </c>
      <c r="W108" s="57">
        <v>-2.5400983176374847E-2</v>
      </c>
      <c r="X108" s="69" t="s">
        <v>187</v>
      </c>
      <c r="Y108">
        <v>240</v>
      </c>
      <c r="Z108" s="57">
        <v>5.3401256503475138E-2</v>
      </c>
      <c r="AA108" s="21">
        <v>4944</v>
      </c>
      <c r="AB108" s="21" t="s">
        <v>196</v>
      </c>
      <c r="AC108" t="s">
        <v>559</v>
      </c>
      <c r="AD108" s="34" t="s">
        <v>680</v>
      </c>
      <c r="AE108" s="34" t="s">
        <v>186</v>
      </c>
      <c r="AF108" s="34" t="s">
        <v>206</v>
      </c>
      <c r="AG108" s="59">
        <v>56434</v>
      </c>
      <c r="AH108" s="60">
        <v>57529</v>
      </c>
      <c r="AI108">
        <v>3276</v>
      </c>
      <c r="AJ108">
        <v>230</v>
      </c>
      <c r="AK108" s="61">
        <v>84359</v>
      </c>
      <c r="AL108" s="62">
        <v>70071</v>
      </c>
      <c r="AM108" s="63">
        <v>69310</v>
      </c>
      <c r="AN108" s="34" t="s">
        <v>682</v>
      </c>
      <c r="AO108" s="21" t="str">
        <f t="shared" si="1"/>
        <v>Gold Elite Credit Card American Express</v>
      </c>
      <c r="AP108" s="21"/>
      <c r="AQ108" s="21" t="s">
        <v>683</v>
      </c>
    </row>
    <row r="109" spans="1:43" ht="15" customHeight="1" thickBot="1">
      <c r="A109" s="52" t="s">
        <v>648</v>
      </c>
      <c r="B109" s="65">
        <v>7</v>
      </c>
      <c r="C109" s="52" t="s">
        <v>178</v>
      </c>
      <c r="D109" s="52" t="s">
        <v>225</v>
      </c>
      <c r="E109" s="50" t="s">
        <v>191</v>
      </c>
      <c r="F109" s="53">
        <v>707</v>
      </c>
      <c r="G109" s="50" t="s">
        <v>684</v>
      </c>
      <c r="H109" s="50" t="s">
        <v>685</v>
      </c>
      <c r="I109" s="66" t="s">
        <v>651</v>
      </c>
      <c r="J109" s="66">
        <v>131240</v>
      </c>
      <c r="K109" s="67" t="s">
        <v>652</v>
      </c>
      <c r="L109" s="141" t="s">
        <v>253</v>
      </c>
      <c r="M109" s="50" t="s">
        <v>173</v>
      </c>
      <c r="N109" s="50" t="s">
        <v>173</v>
      </c>
      <c r="O109" s="50" t="s">
        <v>186</v>
      </c>
      <c r="P109" s="50" t="s">
        <v>195</v>
      </c>
      <c r="Q109" s="130" t="s">
        <v>173</v>
      </c>
      <c r="R109" s="50" t="s">
        <v>173</v>
      </c>
      <c r="S109" s="50" t="s">
        <v>173</v>
      </c>
      <c r="T109" s="50" t="s">
        <v>186</v>
      </c>
      <c r="U109" s="57">
        <v>0.33113372938649094</v>
      </c>
      <c r="V109" s="57">
        <v>0.34174880229912308</v>
      </c>
      <c r="W109" s="57">
        <v>1.061507291263214E-2</v>
      </c>
      <c r="X109" s="69" t="s">
        <v>187</v>
      </c>
      <c r="Y109">
        <v>240</v>
      </c>
      <c r="Z109" s="57">
        <v>6.5892980921046465E-2</v>
      </c>
      <c r="AA109" s="21">
        <v>4007</v>
      </c>
      <c r="AB109" s="21" t="s">
        <v>196</v>
      </c>
      <c r="AC109" t="s">
        <v>266</v>
      </c>
      <c r="AD109" s="34" t="s">
        <v>684</v>
      </c>
      <c r="AE109" s="34" t="s">
        <v>186</v>
      </c>
      <c r="AF109" s="34" t="s">
        <v>206</v>
      </c>
      <c r="AG109" s="59">
        <v>61786</v>
      </c>
      <c r="AH109" s="60">
        <v>63209</v>
      </c>
      <c r="AI109">
        <v>2862</v>
      </c>
      <c r="AJ109">
        <v>220</v>
      </c>
      <c r="AK109" s="61">
        <v>88559</v>
      </c>
      <c r="AL109" s="62">
        <v>86809</v>
      </c>
      <c r="AM109" s="63">
        <v>105978</v>
      </c>
      <c r="AN109" s="34" t="s">
        <v>685</v>
      </c>
      <c r="AO109" s="21" t="str">
        <f t="shared" si="1"/>
        <v>Platinum Credit Card American Express</v>
      </c>
      <c r="AQ109" s="21" t="s">
        <v>268</v>
      </c>
    </row>
    <row r="110" spans="1:43" ht="15" customHeight="1" thickBot="1">
      <c r="A110" s="52" t="s">
        <v>648</v>
      </c>
      <c r="B110" s="65">
        <v>7</v>
      </c>
      <c r="C110" s="52" t="s">
        <v>178</v>
      </c>
      <c r="D110" s="52" t="s">
        <v>225</v>
      </c>
      <c r="E110" s="50" t="s">
        <v>686</v>
      </c>
      <c r="F110" s="53">
        <v>722</v>
      </c>
      <c r="G110" s="130" t="s">
        <v>687</v>
      </c>
      <c r="H110" s="50" t="s">
        <v>688</v>
      </c>
      <c r="I110" s="66" t="s">
        <v>651</v>
      </c>
      <c r="J110" s="66">
        <v>131240</v>
      </c>
      <c r="K110" s="67" t="s">
        <v>652</v>
      </c>
      <c r="L110" s="141" t="s">
        <v>259</v>
      </c>
      <c r="M110" s="50" t="s">
        <v>173</v>
      </c>
      <c r="N110" s="50" t="s">
        <v>186</v>
      </c>
      <c r="O110" s="50" t="s">
        <v>186</v>
      </c>
      <c r="P110" s="50" t="s">
        <v>195</v>
      </c>
      <c r="Q110" s="50" t="s">
        <v>186</v>
      </c>
      <c r="R110" s="50" t="s">
        <v>173</v>
      </c>
      <c r="S110" s="50" t="s">
        <v>173</v>
      </c>
      <c r="T110" s="50" t="s">
        <v>186</v>
      </c>
      <c r="U110" s="57">
        <v>1.0938907322627764E-2</v>
      </c>
      <c r="V110" s="57">
        <v>9.7695383538949493E-3</v>
      </c>
      <c r="W110" s="57">
        <v>-1.1693689687328149E-3</v>
      </c>
      <c r="X110" s="58"/>
      <c r="Y110">
        <v>19</v>
      </c>
      <c r="Z110" s="57">
        <v>9.2685328299401071E-2</v>
      </c>
      <c r="AA110" s="21">
        <v>221</v>
      </c>
      <c r="AB110" s="34" t="s">
        <v>196</v>
      </c>
      <c r="AC110" t="s">
        <v>689</v>
      </c>
      <c r="AD110" s="34" t="s">
        <v>690</v>
      </c>
      <c r="AE110" s="34" t="s">
        <v>186</v>
      </c>
      <c r="AF110" s="34" t="s">
        <v>206</v>
      </c>
      <c r="AG110" s="59">
        <v>4000</v>
      </c>
      <c r="AH110" s="60">
        <v>3942</v>
      </c>
      <c r="AI110">
        <v>229</v>
      </c>
      <c r="AJ110">
        <v>26</v>
      </c>
      <c r="AK110" s="61">
        <v>2992</v>
      </c>
      <c r="AL110" s="62">
        <v>2993</v>
      </c>
      <c r="AM110" s="63">
        <v>2789</v>
      </c>
      <c r="AN110" s="34" t="s">
        <v>688</v>
      </c>
      <c r="AO110" s="21" t="str">
        <f t="shared" si="1"/>
        <v>Platinum SKYPLUS Credit Card American Express</v>
      </c>
      <c r="AQ110" s="21" t="s">
        <v>691</v>
      </c>
    </row>
    <row r="111" spans="1:43" ht="15" customHeight="1" thickBot="1">
      <c r="A111" s="52" t="s">
        <v>648</v>
      </c>
      <c r="B111" s="65">
        <v>7</v>
      </c>
      <c r="C111" s="52" t="s">
        <v>178</v>
      </c>
      <c r="D111" s="52" t="s">
        <v>225</v>
      </c>
      <c r="E111" s="52" t="s">
        <v>692</v>
      </c>
      <c r="F111" s="53">
        <v>755</v>
      </c>
      <c r="G111" s="165" t="s">
        <v>693</v>
      </c>
      <c r="H111" s="165" t="s">
        <v>694</v>
      </c>
      <c r="I111" s="66" t="s">
        <v>651</v>
      </c>
      <c r="J111" s="66">
        <v>131240</v>
      </c>
      <c r="K111" s="67" t="s">
        <v>652</v>
      </c>
      <c r="L111" s="141" t="s">
        <v>265</v>
      </c>
      <c r="M111" s="50" t="s">
        <v>186</v>
      </c>
      <c r="N111" s="50" t="s">
        <v>186</v>
      </c>
      <c r="O111" s="50" t="s">
        <v>186</v>
      </c>
      <c r="P111" s="50"/>
      <c r="Q111" s="50" t="s">
        <v>186</v>
      </c>
      <c r="R111" s="50" t="s">
        <v>186</v>
      </c>
      <c r="S111" s="50" t="s">
        <v>186</v>
      </c>
      <c r="T111" s="50" t="s">
        <v>186</v>
      </c>
      <c r="U111" s="57">
        <v>8.5308543454622673E-3</v>
      </c>
      <c r="V111" s="57">
        <v>7.0879027151741544E-3</v>
      </c>
      <c r="W111" s="57">
        <v>-1.442951630288113E-3</v>
      </c>
      <c r="X111" s="58"/>
      <c r="Y111">
        <v>21</v>
      </c>
      <c r="Z111" s="57">
        <v>9.2685328299401071E-2</v>
      </c>
      <c r="AA111" s="21">
        <v>254</v>
      </c>
      <c r="AB111" s="34"/>
      <c r="AC111"/>
      <c r="AD111" s="82" t="s">
        <v>695</v>
      </c>
      <c r="AE111" s="34" t="s">
        <v>186</v>
      </c>
      <c r="AF111" s="34" t="s">
        <v>206</v>
      </c>
      <c r="AG111" s="59">
        <v>2787</v>
      </c>
      <c r="AH111" s="60">
        <v>2817</v>
      </c>
      <c r="AI111">
        <v>163</v>
      </c>
      <c r="AJ111">
        <v>19</v>
      </c>
      <c r="AK111" s="61">
        <v>3944</v>
      </c>
      <c r="AL111" s="62">
        <v>3618</v>
      </c>
      <c r="AM111" s="63">
        <v>3198</v>
      </c>
      <c r="AN111" s="72" t="s">
        <v>696</v>
      </c>
      <c r="AO111" s="21" t="str">
        <f t="shared" si="1"/>
        <v>La Tarjeta de Crédito Basica American Express</v>
      </c>
      <c r="AQ111" s="21" t="s">
        <v>697</v>
      </c>
    </row>
    <row r="112" spans="1:43" ht="15" customHeight="1">
      <c r="F112" s="53"/>
      <c r="G112" s="50"/>
      <c r="H112" s="50"/>
      <c r="I112" s="34"/>
      <c r="J112" s="34"/>
      <c r="K112" s="34"/>
      <c r="M112" s="50"/>
      <c r="N112" s="50"/>
      <c r="O112" s="50"/>
      <c r="P112" s="50"/>
      <c r="Q112" s="50"/>
      <c r="R112" s="50"/>
      <c r="T112" s="50"/>
      <c r="U112" s="57" t="s">
        <v>361</v>
      </c>
      <c r="V112" s="57" t="s">
        <v>361</v>
      </c>
      <c r="W112" s="57" t="s">
        <v>361</v>
      </c>
      <c r="X112" s="58"/>
      <c r="Y112" t="s">
        <v>361</v>
      </c>
      <c r="Z112" s="92" t="s">
        <v>361</v>
      </c>
      <c r="AA112" s="21" t="s">
        <v>361</v>
      </c>
      <c r="AB112" s="34"/>
      <c r="AC112"/>
      <c r="AG112" s="93"/>
      <c r="AI112" s="94"/>
      <c r="AJ112" s="95"/>
      <c r="AK112" s="34"/>
      <c r="AL112" s="34"/>
      <c r="AM112" s="34"/>
      <c r="AO112" s="21" t="str">
        <f t="shared" si="1"/>
        <v/>
      </c>
    </row>
    <row r="113" spans="1:43" s="49" customFormat="1" ht="19.5" customHeight="1" thickBot="1">
      <c r="A113" s="36"/>
      <c r="B113" s="37"/>
      <c r="C113" s="36" t="s">
        <v>176</v>
      </c>
      <c r="D113" s="36" t="s">
        <v>9</v>
      </c>
      <c r="E113" s="38"/>
      <c r="F113" s="39"/>
      <c r="G113" s="38"/>
      <c r="H113" s="38"/>
      <c r="I113" s="40"/>
      <c r="J113" s="40"/>
      <c r="K113" s="41"/>
      <c r="L113" s="42"/>
      <c r="M113" s="38"/>
      <c r="N113" s="38"/>
      <c r="O113" s="38"/>
      <c r="P113" s="38"/>
      <c r="Q113" s="38"/>
      <c r="R113" s="38"/>
      <c r="S113" s="43"/>
      <c r="T113" s="38"/>
      <c r="U113" s="40" t="s">
        <v>361</v>
      </c>
      <c r="V113" s="40" t="s">
        <v>361</v>
      </c>
      <c r="W113" s="40" t="s">
        <v>361</v>
      </c>
      <c r="X113" s="40"/>
      <c r="Y113" s="40" t="s">
        <v>361</v>
      </c>
      <c r="Z113" s="40" t="s">
        <v>361</v>
      </c>
      <c r="AA113" s="40">
        <v>74560</v>
      </c>
      <c r="AB113" s="40"/>
      <c r="AC113" s="44"/>
      <c r="AD113" s="45"/>
      <c r="AE113" s="46"/>
      <c r="AF113" s="46"/>
      <c r="AG113" s="46"/>
      <c r="AH113" s="46"/>
      <c r="AI113" s="47">
        <f>SUM(AI114:AI124)</f>
        <v>58369</v>
      </c>
      <c r="AJ113" s="47">
        <f>SUM(AJ114:AJ124)</f>
        <v>3178</v>
      </c>
      <c r="AK113" s="40">
        <v>747861</v>
      </c>
      <c r="AL113" s="40">
        <v>809936</v>
      </c>
      <c r="AM113" s="41">
        <v>985634</v>
      </c>
      <c r="AN113" s="45"/>
      <c r="AO113" s="48" t="str">
        <f t="shared" si="1"/>
        <v/>
      </c>
      <c r="AP113" s="21"/>
      <c r="AQ113" s="48"/>
    </row>
    <row r="114" spans="1:43" ht="16.5" thickBot="1">
      <c r="A114" s="52" t="s">
        <v>9</v>
      </c>
      <c r="B114" s="65">
        <v>6</v>
      </c>
      <c r="C114" s="52" t="s">
        <v>178</v>
      </c>
      <c r="D114" s="52" t="s">
        <v>448</v>
      </c>
      <c r="E114" s="50" t="s">
        <v>180</v>
      </c>
      <c r="F114" s="53">
        <v>699</v>
      </c>
      <c r="G114" s="50" t="s">
        <v>189</v>
      </c>
      <c r="H114" s="50" t="s">
        <v>182</v>
      </c>
      <c r="I114" s="66" t="s">
        <v>698</v>
      </c>
      <c r="J114" s="66">
        <v>131250</v>
      </c>
      <c r="K114" s="67" t="s">
        <v>699</v>
      </c>
      <c r="L114" s="141" t="s">
        <v>185</v>
      </c>
      <c r="M114" s="50" t="s">
        <v>173</v>
      </c>
      <c r="N114" s="50" t="s">
        <v>173</v>
      </c>
      <c r="O114" s="52" t="s">
        <v>186</v>
      </c>
      <c r="P114" s="50"/>
      <c r="Q114" s="50" t="s">
        <v>186</v>
      </c>
      <c r="R114" s="50" t="s">
        <v>173</v>
      </c>
      <c r="S114" s="50" t="s">
        <v>186</v>
      </c>
      <c r="T114" s="50" t="s">
        <v>186</v>
      </c>
      <c r="U114" s="57">
        <v>3.4334163295483161E-3</v>
      </c>
      <c r="V114" s="57">
        <v>2.7303488852893089E-3</v>
      </c>
      <c r="W114" s="57">
        <v>-7.0306744425900711E-4</v>
      </c>
      <c r="X114" s="58" t="s">
        <v>187</v>
      </c>
      <c r="Y114">
        <v>130</v>
      </c>
      <c r="Z114" s="57">
        <v>0.12371343445287107</v>
      </c>
      <c r="AA114" s="21">
        <v>1261</v>
      </c>
      <c r="AB114" s="34"/>
      <c r="AC114"/>
      <c r="AD114" s="34" t="s">
        <v>700</v>
      </c>
      <c r="AE114" s="34" t="s">
        <v>173</v>
      </c>
      <c r="AF114" s="34" t="s">
        <v>180</v>
      </c>
      <c r="AG114" s="59">
        <v>2046</v>
      </c>
      <c r="AH114" s="60">
        <v>2062</v>
      </c>
      <c r="AI114">
        <v>1003</v>
      </c>
      <c r="AJ114">
        <v>110</v>
      </c>
      <c r="AK114" s="61">
        <v>2759</v>
      </c>
      <c r="AL114" s="166">
        <v>2798</v>
      </c>
      <c r="AM114" s="167">
        <v>2788</v>
      </c>
      <c r="AN114" s="34" t="s">
        <v>189</v>
      </c>
      <c r="AO114" s="21" t="str">
        <f t="shared" si="1"/>
        <v>American Express Centurion Card</v>
      </c>
      <c r="AQ114" s="21" t="s">
        <v>190</v>
      </c>
    </row>
    <row r="115" spans="1:43" s="64" customFormat="1" ht="16.5" thickBot="1">
      <c r="A115" s="52" t="s">
        <v>9</v>
      </c>
      <c r="B115" s="65">
        <v>6</v>
      </c>
      <c r="C115" s="52" t="s">
        <v>178</v>
      </c>
      <c r="D115" s="50" t="s">
        <v>448</v>
      </c>
      <c r="E115" s="50" t="s">
        <v>191</v>
      </c>
      <c r="F115" s="53">
        <v>650</v>
      </c>
      <c r="G115" s="50" t="s">
        <v>701</v>
      </c>
      <c r="H115" s="50" t="s">
        <v>199</v>
      </c>
      <c r="I115" s="66" t="s">
        <v>698</v>
      </c>
      <c r="J115" s="66">
        <v>131250</v>
      </c>
      <c r="K115" s="67" t="s">
        <v>699</v>
      </c>
      <c r="L115" s="141" t="s">
        <v>194</v>
      </c>
      <c r="M115" s="50" t="s">
        <v>173</v>
      </c>
      <c r="N115" s="50" t="s">
        <v>173</v>
      </c>
      <c r="O115" s="50" t="s">
        <v>186</v>
      </c>
      <c r="P115" s="50" t="s">
        <v>195</v>
      </c>
      <c r="Q115" s="50" t="s">
        <v>186</v>
      </c>
      <c r="R115" s="50" t="s">
        <v>173</v>
      </c>
      <c r="S115" s="50" t="s">
        <v>186</v>
      </c>
      <c r="T115" s="50" t="s">
        <v>186</v>
      </c>
      <c r="U115" s="57">
        <v>3.3675699889816356E-2</v>
      </c>
      <c r="V115" s="57">
        <v>3.4041162925674572E-2</v>
      </c>
      <c r="W115" s="57">
        <v>3.654630358582156E-4</v>
      </c>
      <c r="X115" s="58" t="s">
        <v>187</v>
      </c>
      <c r="Y115">
        <v>600</v>
      </c>
      <c r="Z115" s="57">
        <v>7.8667585617233179E-2</v>
      </c>
      <c r="AA115" s="21">
        <v>9153</v>
      </c>
      <c r="AB115" s="34" t="s">
        <v>196</v>
      </c>
      <c r="AC115" t="s">
        <v>197</v>
      </c>
      <c r="AD115" s="34" t="s">
        <v>701</v>
      </c>
      <c r="AE115" s="34" t="s">
        <v>173</v>
      </c>
      <c r="AF115" s="34" t="s">
        <v>191</v>
      </c>
      <c r="AG115" s="59">
        <v>17777</v>
      </c>
      <c r="AH115" s="60">
        <v>15895</v>
      </c>
      <c r="AI115">
        <v>3464</v>
      </c>
      <c r="AJ115">
        <v>220</v>
      </c>
      <c r="AK115" s="61">
        <v>28577</v>
      </c>
      <c r="AL115" s="166">
        <v>28458</v>
      </c>
      <c r="AM115" s="167">
        <v>37104</v>
      </c>
      <c r="AN115" s="34" t="s">
        <v>371</v>
      </c>
      <c r="AO115" s="21" t="str">
        <f t="shared" si="1"/>
        <v>Platinum Card from American Express</v>
      </c>
      <c r="AP115" s="21"/>
      <c r="AQ115" s="21" t="s">
        <v>200</v>
      </c>
    </row>
    <row r="116" spans="1:43" s="64" customFormat="1" ht="16.5" thickBot="1">
      <c r="A116" s="52" t="s">
        <v>9</v>
      </c>
      <c r="B116" s="65">
        <v>6</v>
      </c>
      <c r="C116" s="52" t="s">
        <v>178</v>
      </c>
      <c r="D116" s="52" t="s">
        <v>179</v>
      </c>
      <c r="E116" s="50" t="s">
        <v>201</v>
      </c>
      <c r="F116" s="53">
        <v>652</v>
      </c>
      <c r="G116" s="50" t="s">
        <v>702</v>
      </c>
      <c r="H116" s="50" t="s">
        <v>703</v>
      </c>
      <c r="I116" s="66" t="s">
        <v>698</v>
      </c>
      <c r="J116" s="66">
        <v>131250</v>
      </c>
      <c r="K116" s="67" t="s">
        <v>699</v>
      </c>
      <c r="L116" s="141" t="s">
        <v>204</v>
      </c>
      <c r="M116" s="50" t="s">
        <v>173</v>
      </c>
      <c r="N116" s="50" t="s">
        <v>173</v>
      </c>
      <c r="O116" s="50" t="s">
        <v>186</v>
      </c>
      <c r="P116" s="50" t="s">
        <v>195</v>
      </c>
      <c r="Q116" s="50" t="s">
        <v>186</v>
      </c>
      <c r="R116" s="50" t="s">
        <v>173</v>
      </c>
      <c r="S116" s="50" t="s">
        <v>704</v>
      </c>
      <c r="T116" s="50" t="s">
        <v>705</v>
      </c>
      <c r="U116" s="57">
        <v>4.4995764153091596E-2</v>
      </c>
      <c r="V116" s="57">
        <v>3.4104229337925958E-2</v>
      </c>
      <c r="W116" s="57">
        <v>-1.0891534815165638E-2</v>
      </c>
      <c r="X116" s="69" t="s">
        <v>187</v>
      </c>
      <c r="Y116">
        <v>240</v>
      </c>
      <c r="Z116" s="57">
        <v>3.0071284494671103E-2</v>
      </c>
      <c r="AA116" s="21">
        <v>8780</v>
      </c>
      <c r="AB116" s="21" t="s">
        <v>196</v>
      </c>
      <c r="AC116" s="100" t="s">
        <v>205</v>
      </c>
      <c r="AD116" s="34" t="s">
        <v>702</v>
      </c>
      <c r="AE116" s="34" t="s">
        <v>186</v>
      </c>
      <c r="AF116" s="34" t="s">
        <v>206</v>
      </c>
      <c r="AG116" s="59">
        <v>37489</v>
      </c>
      <c r="AH116" s="60">
        <v>39939</v>
      </c>
      <c r="AI116" s="168">
        <v>12534</v>
      </c>
      <c r="AJ116" s="148">
        <v>440</v>
      </c>
      <c r="AK116" s="61">
        <v>41047</v>
      </c>
      <c r="AL116" s="166">
        <v>37009</v>
      </c>
      <c r="AM116" s="167">
        <v>34027</v>
      </c>
      <c r="AN116" s="34" t="s">
        <v>706</v>
      </c>
      <c r="AO116" s="21" t="str">
        <f t="shared" si="1"/>
        <v>Preferred Rewards Gold Card from American Express</v>
      </c>
      <c r="AP116" s="21"/>
      <c r="AQ116" s="21" t="s">
        <v>208</v>
      </c>
    </row>
    <row r="117" spans="1:43" ht="16.5" thickBot="1">
      <c r="A117" s="52" t="s">
        <v>9</v>
      </c>
      <c r="B117" s="65">
        <v>6</v>
      </c>
      <c r="C117" s="52" t="s">
        <v>178</v>
      </c>
      <c r="D117" s="52" t="s">
        <v>179</v>
      </c>
      <c r="E117" s="50" t="s">
        <v>209</v>
      </c>
      <c r="F117" s="53">
        <v>603</v>
      </c>
      <c r="G117" s="50" t="s">
        <v>707</v>
      </c>
      <c r="H117" s="50" t="s">
        <v>378</v>
      </c>
      <c r="I117" s="66" t="s">
        <v>698</v>
      </c>
      <c r="J117" s="66">
        <v>131250</v>
      </c>
      <c r="K117" s="67" t="s">
        <v>699</v>
      </c>
      <c r="L117" s="141" t="s">
        <v>212</v>
      </c>
      <c r="M117" s="50" t="s">
        <v>173</v>
      </c>
      <c r="N117" s="50" t="s">
        <v>173</v>
      </c>
      <c r="O117" s="50" t="s">
        <v>186</v>
      </c>
      <c r="P117" s="50" t="s">
        <v>195</v>
      </c>
      <c r="Q117" s="50" t="s">
        <v>186</v>
      </c>
      <c r="R117" s="50" t="s">
        <v>173</v>
      </c>
      <c r="S117" s="50" t="s">
        <v>186</v>
      </c>
      <c r="T117" s="50" t="s">
        <v>708</v>
      </c>
      <c r="U117" s="57">
        <v>1.7191745346734327E-2</v>
      </c>
      <c r="V117" s="57">
        <v>1.4376296892011335E-2</v>
      </c>
      <c r="W117" s="57">
        <v>-2.8154484547229918E-3</v>
      </c>
      <c r="X117" s="58"/>
      <c r="Y117">
        <v>40</v>
      </c>
      <c r="Z117" s="57">
        <v>7.0615995811470128E-2</v>
      </c>
      <c r="AA117" s="21">
        <v>624</v>
      </c>
      <c r="AB117" s="34" t="s">
        <v>196</v>
      </c>
      <c r="AC117" t="s">
        <v>214</v>
      </c>
      <c r="AD117" s="34" t="s">
        <v>707</v>
      </c>
      <c r="AE117" s="34" t="s">
        <v>186</v>
      </c>
      <c r="AF117" s="34" t="s">
        <v>206</v>
      </c>
      <c r="AG117" s="59">
        <v>8980</v>
      </c>
      <c r="AH117" s="60">
        <v>8794</v>
      </c>
      <c r="AI117" s="168">
        <v>1551</v>
      </c>
      <c r="AJ117" s="148">
        <v>110</v>
      </c>
      <c r="AK117" s="61">
        <v>10735</v>
      </c>
      <c r="AL117" s="166">
        <v>10458</v>
      </c>
      <c r="AM117" s="167">
        <v>10853</v>
      </c>
      <c r="AN117" s="34" t="s">
        <v>378</v>
      </c>
      <c r="AO117" s="21" t="str">
        <f t="shared" si="1"/>
        <v>American Express Card</v>
      </c>
      <c r="AQ117" s="21" t="s">
        <v>216</v>
      </c>
    </row>
    <row r="118" spans="1:43" s="74" customFormat="1" ht="16.5" thickBot="1">
      <c r="A118" s="52" t="s">
        <v>9</v>
      </c>
      <c r="B118" s="65">
        <v>6</v>
      </c>
      <c r="C118" s="52" t="s">
        <v>178</v>
      </c>
      <c r="D118" s="52" t="s">
        <v>225</v>
      </c>
      <c r="E118" s="50" t="s">
        <v>250</v>
      </c>
      <c r="F118" s="53">
        <v>602</v>
      </c>
      <c r="G118" s="50" t="s">
        <v>709</v>
      </c>
      <c r="H118" s="50" t="s">
        <v>710</v>
      </c>
      <c r="I118" s="66" t="s">
        <v>698</v>
      </c>
      <c r="J118" s="66">
        <v>131250</v>
      </c>
      <c r="K118" s="67" t="s">
        <v>699</v>
      </c>
      <c r="L118" s="141" t="s">
        <v>220</v>
      </c>
      <c r="M118" s="50" t="s">
        <v>173</v>
      </c>
      <c r="N118" s="50" t="s">
        <v>186</v>
      </c>
      <c r="O118" s="50" t="s">
        <v>186</v>
      </c>
      <c r="P118" s="50" t="s">
        <v>195</v>
      </c>
      <c r="Q118" s="50" t="s">
        <v>173</v>
      </c>
      <c r="R118" s="50" t="s">
        <v>186</v>
      </c>
      <c r="S118" s="50" t="s">
        <v>186</v>
      </c>
      <c r="T118" s="50" t="s">
        <v>186</v>
      </c>
      <c r="U118" s="57">
        <v>1.2683450600618427E-2</v>
      </c>
      <c r="V118" s="57">
        <v>1.0159856758632986E-2</v>
      </c>
      <c r="W118" s="57">
        <v>-2.5235938419854408E-3</v>
      </c>
      <c r="X118" s="58"/>
      <c r="Y118">
        <v>24</v>
      </c>
      <c r="Z118" s="57">
        <v>4.9561929652867084E-2</v>
      </c>
      <c r="AA118" s="21">
        <v>540</v>
      </c>
      <c r="AB118" s="34" t="s">
        <v>196</v>
      </c>
      <c r="AC118" t="s">
        <v>254</v>
      </c>
      <c r="AD118" s="34" t="s">
        <v>711</v>
      </c>
      <c r="AE118" s="34" t="s">
        <v>186</v>
      </c>
      <c r="AF118" s="34" t="s">
        <v>206</v>
      </c>
      <c r="AG118" s="59">
        <v>8929</v>
      </c>
      <c r="AH118" s="60">
        <v>8514</v>
      </c>
      <c r="AI118" s="168">
        <v>1301</v>
      </c>
      <c r="AJ118" s="148">
        <v>88</v>
      </c>
      <c r="AK118" s="61">
        <v>8113</v>
      </c>
      <c r="AL118" s="166">
        <v>7621</v>
      </c>
      <c r="AM118" s="167">
        <v>7525</v>
      </c>
      <c r="AN118" s="34" t="s">
        <v>712</v>
      </c>
      <c r="AO118" s="21" t="str">
        <f t="shared" si="1"/>
        <v>Blue from American Express</v>
      </c>
      <c r="AP118" s="21"/>
      <c r="AQ118" s="21" t="s">
        <v>256</v>
      </c>
    </row>
    <row r="119" spans="1:43" s="75" customFormat="1" ht="16.5" thickBot="1">
      <c r="A119" s="50" t="s">
        <v>9</v>
      </c>
      <c r="B119" s="51">
        <v>6</v>
      </c>
      <c r="C119" s="50" t="s">
        <v>178</v>
      </c>
      <c r="D119" s="50" t="s">
        <v>225</v>
      </c>
      <c r="E119" s="50" t="s">
        <v>713</v>
      </c>
      <c r="F119" s="53">
        <v>615</v>
      </c>
      <c r="G119" s="50" t="s">
        <v>714</v>
      </c>
      <c r="H119" s="50" t="s">
        <v>715</v>
      </c>
      <c r="I119" s="66" t="s">
        <v>698</v>
      </c>
      <c r="J119" s="66">
        <v>131250</v>
      </c>
      <c r="K119" s="67" t="s">
        <v>699</v>
      </c>
      <c r="L119" s="56" t="s">
        <v>229</v>
      </c>
      <c r="M119" s="50" t="s">
        <v>173</v>
      </c>
      <c r="N119" s="50" t="s">
        <v>186</v>
      </c>
      <c r="O119" s="50" t="s">
        <v>173</v>
      </c>
      <c r="P119" s="50" t="s">
        <v>716</v>
      </c>
      <c r="Q119" s="50" t="s">
        <v>186</v>
      </c>
      <c r="R119" s="50" t="s">
        <v>186</v>
      </c>
      <c r="S119" s="50" t="s">
        <v>186</v>
      </c>
      <c r="T119" s="50" t="s">
        <v>186</v>
      </c>
      <c r="U119" s="57">
        <v>0.3458544623801158</v>
      </c>
      <c r="V119" s="90">
        <v>0.35848276437629689</v>
      </c>
      <c r="W119" s="90">
        <v>1.2628301996181091E-2</v>
      </c>
      <c r="X119" s="77" t="s">
        <v>187</v>
      </c>
      <c r="Y119" s="86">
        <v>250</v>
      </c>
      <c r="Z119" s="90">
        <v>3.3456075616731522E-2</v>
      </c>
      <c r="AA119" s="34">
        <v>8220</v>
      </c>
      <c r="AB119" s="34" t="s">
        <v>196</v>
      </c>
      <c r="AC119" s="86" t="s">
        <v>717</v>
      </c>
      <c r="AD119" s="34" t="s">
        <v>718</v>
      </c>
      <c r="AE119" s="34" t="s">
        <v>186</v>
      </c>
      <c r="AF119" s="34" t="s">
        <v>206</v>
      </c>
      <c r="AG119" s="169">
        <v>132427</v>
      </c>
      <c r="AH119" s="170">
        <v>136547</v>
      </c>
      <c r="AI119" s="86">
        <v>10349</v>
      </c>
      <c r="AJ119" s="138">
        <v>440</v>
      </c>
      <c r="AK119" s="61">
        <v>269076</v>
      </c>
      <c r="AL119" s="166">
        <v>294264</v>
      </c>
      <c r="AM119" s="167">
        <v>369513</v>
      </c>
      <c r="AN119" s="34" t="s">
        <v>719</v>
      </c>
      <c r="AO119" s="21" t="str">
        <f t="shared" si="1"/>
        <v>British Airways American Express Credit Card</v>
      </c>
      <c r="AP119" s="21"/>
      <c r="AQ119" s="34" t="s">
        <v>720</v>
      </c>
    </row>
    <row r="120" spans="1:43" s="34" customFormat="1" ht="16.5" thickBot="1">
      <c r="A120" s="50" t="s">
        <v>9</v>
      </c>
      <c r="B120" s="51">
        <v>6</v>
      </c>
      <c r="C120" s="50" t="s">
        <v>178</v>
      </c>
      <c r="D120" s="50" t="s">
        <v>225</v>
      </c>
      <c r="E120" s="50" t="s">
        <v>721</v>
      </c>
      <c r="F120" s="53">
        <v>605</v>
      </c>
      <c r="G120" s="50" t="s">
        <v>722</v>
      </c>
      <c r="H120" s="50" t="s">
        <v>723</v>
      </c>
      <c r="I120" s="66" t="s">
        <v>698</v>
      </c>
      <c r="J120" s="66">
        <v>131250</v>
      </c>
      <c r="K120" s="67" t="s">
        <v>699</v>
      </c>
      <c r="L120" s="56" t="s">
        <v>237</v>
      </c>
      <c r="M120" s="50" t="s">
        <v>173</v>
      </c>
      <c r="N120" s="50" t="s">
        <v>186</v>
      </c>
      <c r="O120" s="50" t="s">
        <v>173</v>
      </c>
      <c r="P120" s="50" t="s">
        <v>716</v>
      </c>
      <c r="Q120" s="50" t="s">
        <v>186</v>
      </c>
      <c r="R120" s="50" t="s">
        <v>173</v>
      </c>
      <c r="S120" s="50" t="s">
        <v>186</v>
      </c>
      <c r="T120" s="50" t="s">
        <v>186</v>
      </c>
      <c r="U120" s="57">
        <v>0.15188135269491063</v>
      </c>
      <c r="V120" s="90">
        <v>0.13658667506287675</v>
      </c>
      <c r="W120" s="90">
        <v>-1.5294677632033876E-2</v>
      </c>
      <c r="X120" s="77" t="s">
        <v>187</v>
      </c>
      <c r="Y120" s="86">
        <v>250</v>
      </c>
      <c r="Z120" s="90">
        <v>4.7899560527593255E-2</v>
      </c>
      <c r="AA120" s="34">
        <v>5742</v>
      </c>
      <c r="AB120" s="34" t="s">
        <v>196</v>
      </c>
      <c r="AC120" s="86" t="s">
        <v>724</v>
      </c>
      <c r="AD120" s="34" t="s">
        <v>725</v>
      </c>
      <c r="AE120" s="34" t="s">
        <v>186</v>
      </c>
      <c r="AF120" s="34" t="s">
        <v>206</v>
      </c>
      <c r="AG120" s="169">
        <v>72874</v>
      </c>
      <c r="AH120" s="170">
        <v>76191</v>
      </c>
      <c r="AI120" s="86">
        <v>9556</v>
      </c>
      <c r="AJ120" s="138">
        <v>440</v>
      </c>
      <c r="AK120" s="61">
        <v>124573</v>
      </c>
      <c r="AL120" s="166">
        <v>124700</v>
      </c>
      <c r="AM120" s="167">
        <v>136009</v>
      </c>
      <c r="AN120" s="34" t="s">
        <v>726</v>
      </c>
      <c r="AO120" s="21" t="str">
        <f t="shared" si="1"/>
        <v>British Airways American Express Premium Plus Card</v>
      </c>
      <c r="AP120" s="21"/>
      <c r="AQ120" s="34" t="s">
        <v>727</v>
      </c>
    </row>
    <row r="121" spans="1:43" s="80" customFormat="1" ht="16.5" thickBot="1">
      <c r="A121" s="50" t="s">
        <v>9</v>
      </c>
      <c r="B121" s="51">
        <v>6</v>
      </c>
      <c r="C121" s="50" t="s">
        <v>178</v>
      </c>
      <c r="D121" s="50" t="s">
        <v>225</v>
      </c>
      <c r="E121" s="50" t="s">
        <v>201</v>
      </c>
      <c r="F121" s="53">
        <v>604</v>
      </c>
      <c r="G121" s="50" t="s">
        <v>728</v>
      </c>
      <c r="H121" s="50" t="s">
        <v>729</v>
      </c>
      <c r="I121" s="66" t="s">
        <v>698</v>
      </c>
      <c r="J121" s="66">
        <v>131250</v>
      </c>
      <c r="K121" s="67" t="s">
        <v>699</v>
      </c>
      <c r="L121" s="56" t="s">
        <v>245</v>
      </c>
      <c r="M121" s="50" t="s">
        <v>173</v>
      </c>
      <c r="N121" s="50" t="s">
        <v>173</v>
      </c>
      <c r="O121" s="50" t="s">
        <v>186</v>
      </c>
      <c r="P121" s="50"/>
      <c r="Q121" s="50" t="s">
        <v>186</v>
      </c>
      <c r="R121" s="50" t="s">
        <v>173</v>
      </c>
      <c r="S121" s="50" t="s">
        <v>186</v>
      </c>
      <c r="T121" s="50" t="s">
        <v>186</v>
      </c>
      <c r="U121" s="57">
        <v>7.4897344522622637E-3</v>
      </c>
      <c r="V121" s="90">
        <v>5.9415198910515877E-3</v>
      </c>
      <c r="W121" s="90">
        <v>-1.548214561210676E-3</v>
      </c>
      <c r="X121" s="129"/>
      <c r="Y121" s="86">
        <v>12</v>
      </c>
      <c r="Z121" s="90">
        <v>4.9561929652867084E-2</v>
      </c>
      <c r="AA121" s="34">
        <v>267</v>
      </c>
      <c r="AB121" s="34" t="s">
        <v>196</v>
      </c>
      <c r="AC121" s="86" t="s">
        <v>559</v>
      </c>
      <c r="AD121" s="34" t="s">
        <v>730</v>
      </c>
      <c r="AE121" s="34" t="s">
        <v>186</v>
      </c>
      <c r="AF121" s="34" t="s">
        <v>206</v>
      </c>
      <c r="AG121" s="169">
        <v>3628</v>
      </c>
      <c r="AH121" s="170">
        <v>3683</v>
      </c>
      <c r="AI121" s="86">
        <v>563</v>
      </c>
      <c r="AJ121" s="138">
        <v>38</v>
      </c>
      <c r="AK121" s="61">
        <v>3824</v>
      </c>
      <c r="AL121" s="166">
        <v>3749</v>
      </c>
      <c r="AM121" s="167">
        <v>3717</v>
      </c>
      <c r="AN121" s="34" t="s">
        <v>731</v>
      </c>
      <c r="AO121" s="21" t="str">
        <f t="shared" si="1"/>
        <v>Gold American Express Credit Card</v>
      </c>
      <c r="AP121" s="21"/>
      <c r="AQ121" s="34" t="s">
        <v>561</v>
      </c>
    </row>
    <row r="122" spans="1:43" s="34" customFormat="1" ht="16.5" thickBot="1">
      <c r="A122" s="50" t="s">
        <v>9</v>
      </c>
      <c r="B122" s="51">
        <v>6</v>
      </c>
      <c r="C122" s="50" t="s">
        <v>178</v>
      </c>
      <c r="D122" s="50" t="s">
        <v>225</v>
      </c>
      <c r="E122" s="50" t="s">
        <v>732</v>
      </c>
      <c r="F122" s="53">
        <v>606</v>
      </c>
      <c r="G122" s="50" t="s">
        <v>733</v>
      </c>
      <c r="H122" s="50" t="s">
        <v>733</v>
      </c>
      <c r="I122" s="66" t="s">
        <v>698</v>
      </c>
      <c r="J122" s="66">
        <v>131250</v>
      </c>
      <c r="K122" s="67" t="s">
        <v>699</v>
      </c>
      <c r="L122" s="56" t="s">
        <v>253</v>
      </c>
      <c r="M122" s="50" t="s">
        <v>173</v>
      </c>
      <c r="N122" s="50" t="s">
        <v>186</v>
      </c>
      <c r="O122" s="50" t="s">
        <v>173</v>
      </c>
      <c r="P122" s="50" t="s">
        <v>734</v>
      </c>
      <c r="Q122" s="50" t="s">
        <v>186</v>
      </c>
      <c r="R122" s="50" t="s">
        <v>173</v>
      </c>
      <c r="S122" s="50" t="s">
        <v>735</v>
      </c>
      <c r="T122" s="50" t="s">
        <v>186</v>
      </c>
      <c r="U122" s="57">
        <v>2.9847664376384107E-2</v>
      </c>
      <c r="V122" s="90">
        <v>2.6071085804461876E-2</v>
      </c>
      <c r="W122" s="90">
        <v>-3.776578571922231E-3</v>
      </c>
      <c r="X122" s="77" t="s">
        <v>187</v>
      </c>
      <c r="Y122" s="86">
        <v>240</v>
      </c>
      <c r="Z122" s="90">
        <v>7.8959025053177812E-2</v>
      </c>
      <c r="AA122" s="34">
        <v>3344</v>
      </c>
      <c r="AB122" s="34" t="s">
        <v>196</v>
      </c>
      <c r="AC122" s="86" t="s">
        <v>736</v>
      </c>
      <c r="AD122" s="34" t="s">
        <v>733</v>
      </c>
      <c r="AE122" s="34" t="s">
        <v>186</v>
      </c>
      <c r="AF122" s="34" t="s">
        <v>206</v>
      </c>
      <c r="AG122" s="169">
        <v>16133</v>
      </c>
      <c r="AH122" s="170">
        <v>16196</v>
      </c>
      <c r="AI122" s="86">
        <v>4431</v>
      </c>
      <c r="AJ122" s="138">
        <v>440</v>
      </c>
      <c r="AK122" s="61">
        <v>22010</v>
      </c>
      <c r="AL122" s="166">
        <v>13562</v>
      </c>
      <c r="AM122" s="167">
        <v>24446</v>
      </c>
      <c r="AN122" s="34" t="s">
        <v>737</v>
      </c>
      <c r="AO122" s="21" t="str">
        <f t="shared" si="1"/>
        <v>Nectar Credit Card</v>
      </c>
      <c r="AP122" s="21"/>
      <c r="AQ122" s="34" t="s">
        <v>738</v>
      </c>
    </row>
    <row r="123" spans="1:43" s="34" customFormat="1" ht="16.5" thickBot="1">
      <c r="A123" s="50" t="s">
        <v>9</v>
      </c>
      <c r="B123" s="51">
        <v>6</v>
      </c>
      <c r="C123" s="50" t="s">
        <v>178</v>
      </c>
      <c r="D123" s="50" t="s">
        <v>225</v>
      </c>
      <c r="E123" s="50" t="s">
        <v>739</v>
      </c>
      <c r="F123" s="53">
        <v>607</v>
      </c>
      <c r="G123" s="171" t="s">
        <v>740</v>
      </c>
      <c r="H123" s="50" t="s">
        <v>741</v>
      </c>
      <c r="I123" s="66" t="s">
        <v>698</v>
      </c>
      <c r="J123" s="66">
        <v>131250</v>
      </c>
      <c r="K123" s="67" t="s">
        <v>699</v>
      </c>
      <c r="L123" s="56" t="s">
        <v>259</v>
      </c>
      <c r="M123" s="50" t="s">
        <v>173</v>
      </c>
      <c r="N123" s="50" t="s">
        <v>186</v>
      </c>
      <c r="O123" s="50" t="s">
        <v>186</v>
      </c>
      <c r="P123" s="50" t="s">
        <v>195</v>
      </c>
      <c r="Q123" s="50" t="s">
        <v>173</v>
      </c>
      <c r="R123" s="50" t="s">
        <v>186</v>
      </c>
      <c r="S123" s="50" t="s">
        <v>186</v>
      </c>
      <c r="T123" s="50" t="s">
        <v>186</v>
      </c>
      <c r="U123" s="57">
        <v>0.2175212064793258</v>
      </c>
      <c r="V123" s="90">
        <v>0.22334092659259289</v>
      </c>
      <c r="W123" s="90">
        <v>5.8197201132670906E-3</v>
      </c>
      <c r="X123" s="77" t="s">
        <v>187</v>
      </c>
      <c r="Y123" s="86">
        <v>310</v>
      </c>
      <c r="Z123" s="90">
        <v>3.5434371581228891E-2</v>
      </c>
      <c r="AA123" s="34">
        <v>9624</v>
      </c>
      <c r="AB123" s="34" t="s">
        <v>196</v>
      </c>
      <c r="AC123" s="86" t="s">
        <v>742</v>
      </c>
      <c r="AD123" s="34" t="s">
        <v>743</v>
      </c>
      <c r="AE123" s="34" t="s">
        <v>186</v>
      </c>
      <c r="AF123" s="34" t="s">
        <v>206</v>
      </c>
      <c r="AG123" s="169">
        <v>71786</v>
      </c>
      <c r="AH123" s="170">
        <v>72532</v>
      </c>
      <c r="AI123" s="86">
        <v>10190</v>
      </c>
      <c r="AJ123" s="138">
        <v>620</v>
      </c>
      <c r="AK123" s="61">
        <v>142501</v>
      </c>
      <c r="AL123" s="166">
        <v>171338</v>
      </c>
      <c r="AM123" s="167">
        <v>209542</v>
      </c>
      <c r="AN123" s="34" t="s">
        <v>740</v>
      </c>
      <c r="AO123" s="21" t="str">
        <f t="shared" si="1"/>
        <v>American Express Platinum Cashback Everyday Card</v>
      </c>
      <c r="AP123" s="21"/>
      <c r="AQ123" s="34" t="s">
        <v>744</v>
      </c>
    </row>
    <row r="124" spans="1:43" s="34" customFormat="1" ht="16.5" thickBot="1">
      <c r="A124" s="50" t="s">
        <v>9</v>
      </c>
      <c r="B124" s="51">
        <v>6</v>
      </c>
      <c r="C124" s="50" t="s">
        <v>178</v>
      </c>
      <c r="D124" s="50" t="s">
        <v>225</v>
      </c>
      <c r="E124" s="50" t="s">
        <v>745</v>
      </c>
      <c r="F124" s="53">
        <v>626</v>
      </c>
      <c r="G124" s="50" t="s">
        <v>746</v>
      </c>
      <c r="H124" s="50" t="s">
        <v>741</v>
      </c>
      <c r="I124" s="66" t="s">
        <v>698</v>
      </c>
      <c r="J124" s="66">
        <v>131250</v>
      </c>
      <c r="K124" s="67" t="s">
        <v>699</v>
      </c>
      <c r="L124" s="56" t="s">
        <v>265</v>
      </c>
      <c r="M124" s="50" t="s">
        <v>173</v>
      </c>
      <c r="N124" s="50" t="s">
        <v>186</v>
      </c>
      <c r="O124" s="50" t="s">
        <v>186</v>
      </c>
      <c r="P124" s="50"/>
      <c r="Q124" s="50" t="s">
        <v>173</v>
      </c>
      <c r="R124" s="50" t="s">
        <v>173</v>
      </c>
      <c r="S124" s="50" t="s">
        <v>186</v>
      </c>
      <c r="T124" s="50" t="s">
        <v>186</v>
      </c>
      <c r="U124" s="57">
        <v>5.5017255985678998E-2</v>
      </c>
      <c r="V124" s="90">
        <v>5.1605395829460832E-2</v>
      </c>
      <c r="W124" s="90">
        <v>-3.4118601562181661E-3</v>
      </c>
      <c r="X124" s="129"/>
      <c r="Y124" s="86">
        <v>156</v>
      </c>
      <c r="Z124" s="90">
        <v>4.9561929652867084E-2</v>
      </c>
      <c r="AA124" s="34">
        <v>3455</v>
      </c>
      <c r="AB124" s="34" t="s">
        <v>196</v>
      </c>
      <c r="AC124" s="86" t="s">
        <v>747</v>
      </c>
      <c r="AD124" s="34" t="s">
        <v>748</v>
      </c>
      <c r="AE124" s="34" t="s">
        <v>186</v>
      </c>
      <c r="AF124" s="34" t="s">
        <v>206</v>
      </c>
      <c r="AG124" s="169">
        <v>21933</v>
      </c>
      <c r="AH124" s="170">
        <v>22433</v>
      </c>
      <c r="AI124" s="86">
        <v>3427</v>
      </c>
      <c r="AJ124" s="138">
        <v>232</v>
      </c>
      <c r="AK124" s="61">
        <v>36639</v>
      </c>
      <c r="AL124" s="166">
        <v>42685</v>
      </c>
      <c r="AM124" s="167">
        <v>48138</v>
      </c>
      <c r="AN124" s="34" t="s">
        <v>749</v>
      </c>
      <c r="AO124" s="21" t="str">
        <f t="shared" si="1"/>
        <v>American Express Platinum Cashback Credit Card</v>
      </c>
      <c r="AP124" s="21"/>
      <c r="AQ124" s="34" t="s">
        <v>750</v>
      </c>
    </row>
    <row r="125" spans="1:43" s="75" customFormat="1" ht="15.75">
      <c r="A125" s="50" t="s">
        <v>9</v>
      </c>
      <c r="B125" s="51">
        <v>6</v>
      </c>
      <c r="C125" s="50" t="s">
        <v>178</v>
      </c>
      <c r="D125" s="50" t="s">
        <v>225</v>
      </c>
      <c r="E125" s="50" t="s">
        <v>751</v>
      </c>
      <c r="F125" s="53">
        <v>663</v>
      </c>
      <c r="G125" s="50" t="s">
        <v>752</v>
      </c>
      <c r="H125" s="50" t="s">
        <v>752</v>
      </c>
      <c r="I125" s="66" t="s">
        <v>698</v>
      </c>
      <c r="J125" s="66">
        <v>131250</v>
      </c>
      <c r="K125" s="67" t="s">
        <v>699</v>
      </c>
      <c r="L125" s="56" t="s">
        <v>271</v>
      </c>
      <c r="M125" s="50" t="s">
        <v>173</v>
      </c>
      <c r="N125" s="50" t="s">
        <v>173</v>
      </c>
      <c r="O125" s="50" t="s">
        <v>186</v>
      </c>
      <c r="P125" s="50"/>
      <c r="Q125" s="50" t="s">
        <v>186</v>
      </c>
      <c r="R125" s="50" t="s">
        <v>186</v>
      </c>
      <c r="S125" s="50" t="s">
        <v>186</v>
      </c>
      <c r="T125" s="50" t="s">
        <v>186</v>
      </c>
      <c r="U125" s="57">
        <v>2.7966340360193249E-2</v>
      </c>
      <c r="V125" s="90">
        <v>2.9876882982880076E-2</v>
      </c>
      <c r="W125" s="90">
        <v>1.9105426226868269E-3</v>
      </c>
      <c r="X125" s="129" t="s">
        <v>187</v>
      </c>
      <c r="Y125" s="86">
        <v>240</v>
      </c>
      <c r="Z125" s="90">
        <v>2.4458848116636643E-2</v>
      </c>
      <c r="AA125" s="34">
        <v>10794</v>
      </c>
      <c r="AB125" s="34" t="s">
        <v>196</v>
      </c>
      <c r="AC125" s="86"/>
      <c r="AD125" s="34" t="s">
        <v>753</v>
      </c>
      <c r="AE125" s="34" t="s">
        <v>186</v>
      </c>
      <c r="AF125" s="34" t="s">
        <v>206</v>
      </c>
      <c r="AG125" s="91"/>
      <c r="AH125" s="34"/>
      <c r="AI125" s="86"/>
      <c r="AJ125" s="138"/>
      <c r="AK125" s="61">
        <v>17336</v>
      </c>
      <c r="AL125" s="166">
        <v>22258</v>
      </c>
      <c r="AM125" s="167">
        <v>28434</v>
      </c>
      <c r="AN125" s="34" t="s">
        <v>752</v>
      </c>
      <c r="AO125" s="21" t="str">
        <f t="shared" si="1"/>
        <v>American Express Rewards Credit Card</v>
      </c>
      <c r="AP125" s="21"/>
      <c r="AQ125" s="34" t="s">
        <v>456</v>
      </c>
    </row>
    <row r="126" spans="1:43" s="75" customFormat="1" ht="15.75">
      <c r="A126" s="50" t="s">
        <v>9</v>
      </c>
      <c r="B126" s="51">
        <v>6</v>
      </c>
      <c r="C126" s="50" t="s">
        <v>178</v>
      </c>
      <c r="D126" s="50" t="s">
        <v>225</v>
      </c>
      <c r="E126" s="50" t="s">
        <v>754</v>
      </c>
      <c r="F126" s="53">
        <v>665</v>
      </c>
      <c r="G126" s="50" t="s">
        <v>755</v>
      </c>
      <c r="H126" s="50" t="s">
        <v>756</v>
      </c>
      <c r="I126" s="66" t="s">
        <v>698</v>
      </c>
      <c r="J126" s="66">
        <v>131250</v>
      </c>
      <c r="K126" s="67" t="s">
        <v>699</v>
      </c>
      <c r="L126" s="56" t="s">
        <v>279</v>
      </c>
      <c r="M126" s="50" t="s">
        <v>173</v>
      </c>
      <c r="N126" s="50" t="s">
        <v>173</v>
      </c>
      <c r="O126" s="50" t="s">
        <v>186</v>
      </c>
      <c r="P126" s="50"/>
      <c r="Q126" s="50" t="s">
        <v>186</v>
      </c>
      <c r="R126" s="50" t="s">
        <v>173</v>
      </c>
      <c r="S126" s="50" t="s">
        <v>173</v>
      </c>
      <c r="T126" s="50" t="s">
        <v>186</v>
      </c>
      <c r="U126" s="57">
        <v>5.2441906951320165E-2</v>
      </c>
      <c r="V126" s="90">
        <v>6.6410828834912047E-2</v>
      </c>
      <c r="W126" s="90">
        <v>1.3968921883591882E-2</v>
      </c>
      <c r="X126" s="129" t="s">
        <v>187</v>
      </c>
      <c r="Y126" s="86">
        <v>240</v>
      </c>
      <c r="Z126" s="90">
        <v>2.4426527170332696E-2</v>
      </c>
      <c r="AA126" s="34">
        <v>10808</v>
      </c>
      <c r="AB126" s="34" t="s">
        <v>196</v>
      </c>
      <c r="AC126" s="86"/>
      <c r="AD126" s="34" t="s">
        <v>755</v>
      </c>
      <c r="AE126" s="34" t="s">
        <v>186</v>
      </c>
      <c r="AF126" s="34" t="s">
        <v>206</v>
      </c>
      <c r="AG126" s="91"/>
      <c r="AH126" s="34"/>
      <c r="AI126" s="86"/>
      <c r="AJ126" s="138"/>
      <c r="AK126" s="61">
        <v>40671</v>
      </c>
      <c r="AL126" s="166">
        <v>51036</v>
      </c>
      <c r="AM126" s="167">
        <v>73538</v>
      </c>
      <c r="AN126" s="34" t="s">
        <v>757</v>
      </c>
      <c r="AO126" s="21" t="str">
        <f t="shared" si="1"/>
        <v>Preferred Rewards Gold Credit Card from American Express</v>
      </c>
      <c r="AP126" s="21"/>
      <c r="AQ126" s="34" t="s">
        <v>758</v>
      </c>
    </row>
    <row r="127" spans="1:43" s="80" customFormat="1" ht="15.75">
      <c r="A127" s="25" t="s">
        <v>9</v>
      </c>
      <c r="B127" s="112">
        <v>6</v>
      </c>
      <c r="C127" s="25" t="s">
        <v>178</v>
      </c>
      <c r="D127" s="25" t="s">
        <v>225</v>
      </c>
      <c r="E127" s="25" t="s">
        <v>759</v>
      </c>
      <c r="F127" s="113">
        <v>622</v>
      </c>
      <c r="G127" s="25" t="s">
        <v>701</v>
      </c>
      <c r="H127" s="25" t="s">
        <v>199</v>
      </c>
      <c r="I127" s="115"/>
      <c r="J127" s="115"/>
      <c r="K127" s="116"/>
      <c r="L127" s="132" t="s">
        <v>285</v>
      </c>
      <c r="M127" s="25" t="s">
        <v>173</v>
      </c>
      <c r="N127" s="25" t="s">
        <v>173</v>
      </c>
      <c r="O127" s="25" t="s">
        <v>186</v>
      </c>
      <c r="P127" s="25"/>
      <c r="Q127" s="25" t="s">
        <v>186</v>
      </c>
      <c r="R127" s="25" t="s">
        <v>173</v>
      </c>
      <c r="S127" s="25" t="s">
        <v>186</v>
      </c>
      <c r="T127" s="25" t="s">
        <v>186</v>
      </c>
      <c r="U127" s="118" t="s">
        <v>361</v>
      </c>
      <c r="V127" s="172">
        <v>6.2720258259329085E-3</v>
      </c>
      <c r="W127" s="172">
        <v>6.2720258259329085E-3</v>
      </c>
      <c r="X127" s="133" t="s">
        <v>187</v>
      </c>
      <c r="Y127" s="173">
        <v>101</v>
      </c>
      <c r="Z127" s="172">
        <v>5.7050978599231028E-2</v>
      </c>
      <c r="AA127" s="123">
        <v>1948</v>
      </c>
      <c r="AB127" s="123"/>
      <c r="AC127" s="173"/>
      <c r="AD127" s="123"/>
      <c r="AE127" s="123"/>
      <c r="AF127" s="123"/>
      <c r="AG127" s="174"/>
      <c r="AH127" s="123"/>
      <c r="AI127" s="173"/>
      <c r="AJ127" s="175"/>
      <c r="AK127" s="126"/>
      <c r="AL127" s="126"/>
      <c r="AM127" s="176"/>
      <c r="AN127" s="177" t="s">
        <v>371</v>
      </c>
      <c r="AO127" s="121" t="str">
        <f t="shared" si="1"/>
        <v>Platinum Card from American Express</v>
      </c>
      <c r="AP127" s="21"/>
      <c r="AQ127" s="178" t="s">
        <v>268</v>
      </c>
    </row>
    <row r="128" spans="1:43" s="49" customFormat="1" ht="19.5" customHeight="1" thickBot="1">
      <c r="A128" s="36"/>
      <c r="B128" s="37"/>
      <c r="C128" s="36" t="s">
        <v>176</v>
      </c>
      <c r="D128" s="36" t="s">
        <v>760</v>
      </c>
      <c r="E128" s="38"/>
      <c r="F128" s="39"/>
      <c r="G128" s="38"/>
      <c r="H128" s="38"/>
      <c r="I128" s="40"/>
      <c r="J128" s="40"/>
      <c r="K128" s="41"/>
      <c r="L128" s="42"/>
      <c r="M128" s="38"/>
      <c r="N128" s="38"/>
      <c r="O128" s="38"/>
      <c r="P128" s="38"/>
      <c r="Q128" s="38"/>
      <c r="R128" s="38"/>
      <c r="S128" s="43"/>
      <c r="T128" s="38"/>
      <c r="U128" s="40" t="s">
        <v>361</v>
      </c>
      <c r="V128" s="40" t="s">
        <v>361</v>
      </c>
      <c r="W128" s="40" t="s">
        <v>361</v>
      </c>
      <c r="X128" s="179"/>
      <c r="Y128" s="40" t="s">
        <v>361</v>
      </c>
      <c r="Z128" s="40" t="s">
        <v>361</v>
      </c>
      <c r="AA128" s="40">
        <v>13575</v>
      </c>
      <c r="AB128" s="40"/>
      <c r="AC128" s="40"/>
      <c r="AD128" s="45"/>
      <c r="AE128" s="46"/>
      <c r="AF128" s="46"/>
      <c r="AG128" s="46"/>
      <c r="AH128" s="46"/>
      <c r="AI128" s="47">
        <f>SUM(AI129:AI144)</f>
        <v>11852</v>
      </c>
      <c r="AJ128" s="47">
        <f>SUM(AJ129:AJ144)</f>
        <v>1098</v>
      </c>
      <c r="AK128" s="40">
        <v>29304</v>
      </c>
      <c r="AL128" s="40">
        <v>27529</v>
      </c>
      <c r="AM128" s="41">
        <v>27308</v>
      </c>
      <c r="AN128" s="45"/>
      <c r="AO128" s="48" t="str">
        <f t="shared" si="1"/>
        <v/>
      </c>
      <c r="AP128" s="21"/>
      <c r="AQ128" s="48"/>
    </row>
    <row r="129" spans="1:43" s="64" customFormat="1" ht="16.5" thickBot="1">
      <c r="A129" s="52" t="s">
        <v>761</v>
      </c>
      <c r="B129" s="65">
        <v>39</v>
      </c>
      <c r="C129" s="52" t="s">
        <v>178</v>
      </c>
      <c r="D129" s="52" t="s">
        <v>179</v>
      </c>
      <c r="E129" s="50" t="s">
        <v>191</v>
      </c>
      <c r="F129" s="53">
        <v>3952</v>
      </c>
      <c r="G129" s="50" t="s">
        <v>762</v>
      </c>
      <c r="H129" s="50" t="s">
        <v>199</v>
      </c>
      <c r="I129" s="66" t="s">
        <v>763</v>
      </c>
      <c r="J129" s="66">
        <v>131242</v>
      </c>
      <c r="K129" s="67" t="s">
        <v>764</v>
      </c>
      <c r="L129" s="141" t="s">
        <v>185</v>
      </c>
      <c r="M129" s="50" t="s">
        <v>173</v>
      </c>
      <c r="N129" s="50" t="s">
        <v>173</v>
      </c>
      <c r="O129" s="50" t="s">
        <v>186</v>
      </c>
      <c r="P129" s="50" t="s">
        <v>195</v>
      </c>
      <c r="Q129" s="50" t="s">
        <v>186</v>
      </c>
      <c r="R129" s="50" t="s">
        <v>173</v>
      </c>
      <c r="S129" s="50" t="s">
        <v>186</v>
      </c>
      <c r="T129" s="50" t="s">
        <v>186</v>
      </c>
      <c r="U129" s="57">
        <v>2.2998872604284102E-2</v>
      </c>
      <c r="V129" s="57">
        <v>2.8106330941020809E-2</v>
      </c>
      <c r="W129" s="57">
        <v>5.1074583367367067E-3</v>
      </c>
      <c r="X129" s="58" t="s">
        <v>187</v>
      </c>
      <c r="Y129">
        <v>60</v>
      </c>
      <c r="Z129" s="57">
        <v>0.17587278509202092</v>
      </c>
      <c r="AA129" s="21">
        <v>410</v>
      </c>
      <c r="AB129" s="34" t="s">
        <v>196</v>
      </c>
      <c r="AC129" t="s">
        <v>197</v>
      </c>
      <c r="AD129" s="34" t="s">
        <v>765</v>
      </c>
      <c r="AE129" s="34" t="s">
        <v>173</v>
      </c>
      <c r="AF129" s="34" t="s">
        <v>191</v>
      </c>
      <c r="AG129" s="93">
        <v>529</v>
      </c>
      <c r="AH129" s="60">
        <v>520</v>
      </c>
      <c r="AI129">
        <v>108</v>
      </c>
      <c r="AJ129">
        <v>16</v>
      </c>
      <c r="AK129" s="61">
        <v>773</v>
      </c>
      <c r="AL129" s="62">
        <v>803</v>
      </c>
      <c r="AM129" s="63">
        <v>823</v>
      </c>
      <c r="AN129" s="34" t="s">
        <v>199</v>
      </c>
      <c r="AO129" s="21" t="str">
        <f t="shared" si="1"/>
        <v>American Express Platinum Card</v>
      </c>
      <c r="AP129" s="21"/>
      <c r="AQ129" s="21" t="s">
        <v>200</v>
      </c>
    </row>
    <row r="130" spans="1:43" s="74" customFormat="1" ht="16.5" thickBot="1">
      <c r="A130" s="52" t="s">
        <v>761</v>
      </c>
      <c r="B130" s="65">
        <v>39</v>
      </c>
      <c r="C130" s="52" t="s">
        <v>178</v>
      </c>
      <c r="D130" s="52" t="s">
        <v>225</v>
      </c>
      <c r="E130" s="50" t="s">
        <v>766</v>
      </c>
      <c r="F130" s="53">
        <v>3920</v>
      </c>
      <c r="G130" s="50" t="s">
        <v>767</v>
      </c>
      <c r="H130" s="50" t="s">
        <v>768</v>
      </c>
      <c r="I130" s="66" t="s">
        <v>763</v>
      </c>
      <c r="J130" s="66">
        <v>131242</v>
      </c>
      <c r="K130" s="67" t="s">
        <v>764</v>
      </c>
      <c r="L130" s="141" t="s">
        <v>194</v>
      </c>
      <c r="M130" s="50" t="s">
        <v>173</v>
      </c>
      <c r="N130" s="50" t="s">
        <v>173</v>
      </c>
      <c r="O130" s="50" t="s">
        <v>186</v>
      </c>
      <c r="P130" s="50" t="s">
        <v>195</v>
      </c>
      <c r="Q130" s="50" t="s">
        <v>186</v>
      </c>
      <c r="R130" s="50" t="s">
        <v>186</v>
      </c>
      <c r="S130" s="50" t="s">
        <v>186</v>
      </c>
      <c r="T130" s="50" t="s">
        <v>186</v>
      </c>
      <c r="U130" s="57">
        <v>1.2688326329814491E-2</v>
      </c>
      <c r="V130" s="57">
        <v>1.1507156890261015E-2</v>
      </c>
      <c r="W130" s="57">
        <v>-1.1811694395534762E-3</v>
      </c>
      <c r="X130" s="58"/>
      <c r="Y130">
        <v>14</v>
      </c>
      <c r="Z130" s="57">
        <v>8.5659633154747103E-2</v>
      </c>
      <c r="AA130" s="21">
        <v>180</v>
      </c>
      <c r="AB130" s="34" t="s">
        <v>196</v>
      </c>
      <c r="AC130" t="s">
        <v>769</v>
      </c>
      <c r="AD130" s="34" t="s">
        <v>770</v>
      </c>
      <c r="AE130" s="34" t="s">
        <v>186</v>
      </c>
      <c r="AF130" s="34" t="s">
        <v>206</v>
      </c>
      <c r="AG130" s="93">
        <v>346</v>
      </c>
      <c r="AH130" s="60">
        <v>335</v>
      </c>
      <c r="AI130">
        <v>257</v>
      </c>
      <c r="AJ130">
        <v>19</v>
      </c>
      <c r="AK130" s="61">
        <v>434</v>
      </c>
      <c r="AL130" s="62">
        <v>388</v>
      </c>
      <c r="AM130" s="63">
        <v>360</v>
      </c>
      <c r="AN130" s="34" t="s">
        <v>768</v>
      </c>
      <c r="AO130" s="21" t="str">
        <f t="shared" si="1"/>
        <v>American Express Credit Card</v>
      </c>
      <c r="AP130" s="21"/>
      <c r="AQ130" s="21" t="s">
        <v>771</v>
      </c>
    </row>
    <row r="131" spans="1:43" s="64" customFormat="1" ht="16.5" thickBot="1">
      <c r="A131" s="52" t="s">
        <v>761</v>
      </c>
      <c r="B131" s="65">
        <v>39</v>
      </c>
      <c r="C131" s="52" t="s">
        <v>178</v>
      </c>
      <c r="D131" s="52" t="s">
        <v>179</v>
      </c>
      <c r="E131" s="50" t="s">
        <v>201</v>
      </c>
      <c r="F131" s="53">
        <v>3951</v>
      </c>
      <c r="G131" s="50" t="s">
        <v>772</v>
      </c>
      <c r="H131" s="50" t="s">
        <v>203</v>
      </c>
      <c r="I131" s="66" t="s">
        <v>763</v>
      </c>
      <c r="J131" s="66">
        <v>131242</v>
      </c>
      <c r="K131" s="67" t="s">
        <v>764</v>
      </c>
      <c r="L131" s="141" t="s">
        <v>204</v>
      </c>
      <c r="M131" s="50" t="s">
        <v>173</v>
      </c>
      <c r="N131" s="50" t="s">
        <v>173</v>
      </c>
      <c r="O131" s="50" t="s">
        <v>186</v>
      </c>
      <c r="P131" s="50" t="s">
        <v>195</v>
      </c>
      <c r="Q131" s="50" t="s">
        <v>186</v>
      </c>
      <c r="R131" s="50" t="s">
        <v>173</v>
      </c>
      <c r="S131" s="50" t="s">
        <v>186</v>
      </c>
      <c r="T131" s="50" t="s">
        <v>186</v>
      </c>
      <c r="U131" s="57">
        <v>0.11458440094291278</v>
      </c>
      <c r="V131" s="57">
        <v>0.10262218836454032</v>
      </c>
      <c r="W131" s="57">
        <v>-1.1962212578372461E-2</v>
      </c>
      <c r="X131" s="58" t="s">
        <v>187</v>
      </c>
      <c r="Y131">
        <v>190</v>
      </c>
      <c r="Z131" s="57">
        <v>0.13656846300874656</v>
      </c>
      <c r="AA131" s="21">
        <v>1531</v>
      </c>
      <c r="AB131" s="34" t="s">
        <v>196</v>
      </c>
      <c r="AC131" t="s">
        <v>205</v>
      </c>
      <c r="AD131" s="34" t="s">
        <v>773</v>
      </c>
      <c r="AE131" s="34" t="s">
        <v>186</v>
      </c>
      <c r="AF131" s="34" t="s">
        <v>206</v>
      </c>
      <c r="AG131" s="93">
        <v>3405</v>
      </c>
      <c r="AH131" s="60">
        <v>3090</v>
      </c>
      <c r="AI131">
        <v>1638</v>
      </c>
      <c r="AJ131">
        <v>220</v>
      </c>
      <c r="AK131" s="61">
        <v>3709</v>
      </c>
      <c r="AL131" s="62">
        <v>3363</v>
      </c>
      <c r="AM131" s="63">
        <v>3088</v>
      </c>
      <c r="AN131" s="34" t="s">
        <v>203</v>
      </c>
      <c r="AO131" s="21" t="str">
        <f t="shared" si="1"/>
        <v>American Express Gold Card</v>
      </c>
      <c r="AP131" s="21"/>
      <c r="AQ131" s="21" t="s">
        <v>208</v>
      </c>
    </row>
    <row r="132" spans="1:43" ht="16.5" thickBot="1">
      <c r="A132" s="52" t="s">
        <v>761</v>
      </c>
      <c r="B132" s="65">
        <v>39</v>
      </c>
      <c r="C132" s="52" t="s">
        <v>178</v>
      </c>
      <c r="D132" s="52" t="s">
        <v>179</v>
      </c>
      <c r="E132" s="50" t="s">
        <v>209</v>
      </c>
      <c r="F132" s="53">
        <v>3950</v>
      </c>
      <c r="G132" s="50" t="s">
        <v>774</v>
      </c>
      <c r="H132" s="50" t="s">
        <v>775</v>
      </c>
      <c r="I132" s="66" t="s">
        <v>763</v>
      </c>
      <c r="J132" s="66">
        <v>131242</v>
      </c>
      <c r="K132" s="67" t="s">
        <v>764</v>
      </c>
      <c r="L132" s="141" t="s">
        <v>212</v>
      </c>
      <c r="M132" s="50" t="s">
        <v>173</v>
      </c>
      <c r="N132" s="50" t="s">
        <v>173</v>
      </c>
      <c r="O132" s="50" t="s">
        <v>186</v>
      </c>
      <c r="P132" s="50" t="s">
        <v>195</v>
      </c>
      <c r="Q132" s="50" t="s">
        <v>186</v>
      </c>
      <c r="R132" s="50" t="s">
        <v>173</v>
      </c>
      <c r="S132" s="50" t="s">
        <v>186</v>
      </c>
      <c r="T132" s="50" t="s">
        <v>186</v>
      </c>
      <c r="U132" s="57">
        <v>6.0223429332786717E-2</v>
      </c>
      <c r="V132" s="57">
        <v>5.2584098472394855E-2</v>
      </c>
      <c r="W132" s="57">
        <v>-7.6393308603918617E-3</v>
      </c>
      <c r="X132" s="58" t="s">
        <v>187</v>
      </c>
      <c r="Y132">
        <v>78</v>
      </c>
      <c r="Z132" s="57">
        <v>0.11435459834814887</v>
      </c>
      <c r="AA132" s="21">
        <v>751</v>
      </c>
      <c r="AB132" s="34" t="s">
        <v>196</v>
      </c>
      <c r="AC132" t="s">
        <v>214</v>
      </c>
      <c r="AD132" s="34" t="s">
        <v>776</v>
      </c>
      <c r="AE132" s="34" t="s">
        <v>186</v>
      </c>
      <c r="AF132" s="34" t="s">
        <v>206</v>
      </c>
      <c r="AG132" s="93">
        <v>1290</v>
      </c>
      <c r="AH132" s="60">
        <v>1343</v>
      </c>
      <c r="AI132">
        <v>1058</v>
      </c>
      <c r="AJ132">
        <v>114</v>
      </c>
      <c r="AK132" s="61">
        <v>1825</v>
      </c>
      <c r="AL132" s="62">
        <v>1629</v>
      </c>
      <c r="AM132" s="63">
        <v>1506</v>
      </c>
      <c r="AN132" s="34" t="s">
        <v>775</v>
      </c>
      <c r="AO132" s="21" t="str">
        <f t="shared" si="1"/>
        <v>American Express Personal Card</v>
      </c>
      <c r="AQ132" s="21" t="s">
        <v>216</v>
      </c>
    </row>
    <row r="133" spans="1:43" ht="16.5" thickBot="1">
      <c r="A133" s="52" t="s">
        <v>761</v>
      </c>
      <c r="B133" s="65">
        <v>39</v>
      </c>
      <c r="C133" s="52" t="s">
        <v>178</v>
      </c>
      <c r="D133" s="52" t="s">
        <v>225</v>
      </c>
      <c r="E133" s="50" t="s">
        <v>777</v>
      </c>
      <c r="F133" s="53">
        <v>3921</v>
      </c>
      <c r="G133" s="50" t="s">
        <v>778</v>
      </c>
      <c r="H133" s="50" t="s">
        <v>779</v>
      </c>
      <c r="I133" s="66" t="s">
        <v>763</v>
      </c>
      <c r="J133" s="66">
        <v>131242</v>
      </c>
      <c r="K133" s="67" t="s">
        <v>764</v>
      </c>
      <c r="L133" s="141" t="s">
        <v>220</v>
      </c>
      <c r="M133" s="50" t="s">
        <v>173</v>
      </c>
      <c r="N133" s="50" t="s">
        <v>173</v>
      </c>
      <c r="O133" s="50" t="s">
        <v>186</v>
      </c>
      <c r="P133" s="50" t="s">
        <v>195</v>
      </c>
      <c r="Q133" s="50" t="s">
        <v>186</v>
      </c>
      <c r="R133" s="50" t="s">
        <v>186</v>
      </c>
      <c r="S133" s="50" t="s">
        <v>186</v>
      </c>
      <c r="T133" s="50" t="s">
        <v>186</v>
      </c>
      <c r="U133" s="57">
        <v>6.0961361074100648E-2</v>
      </c>
      <c r="V133" s="57">
        <v>5.6172567258730606E-2</v>
      </c>
      <c r="W133" s="57">
        <v>-4.7887938153700418E-3</v>
      </c>
      <c r="X133" s="58"/>
      <c r="Y133">
        <v>71</v>
      </c>
      <c r="Z133" s="57">
        <v>8.5659633154747103E-2</v>
      </c>
      <c r="AA133" s="21">
        <v>917</v>
      </c>
      <c r="AB133" s="34" t="s">
        <v>196</v>
      </c>
      <c r="AC133" t="s">
        <v>780</v>
      </c>
      <c r="AD133" s="34" t="s">
        <v>781</v>
      </c>
      <c r="AE133" s="34" t="s">
        <v>186</v>
      </c>
      <c r="AF133" s="34" t="s">
        <v>206</v>
      </c>
      <c r="AG133" s="93">
        <v>1590</v>
      </c>
      <c r="AH133" s="60">
        <v>1504</v>
      </c>
      <c r="AI133">
        <v>1155</v>
      </c>
      <c r="AJ133">
        <v>85</v>
      </c>
      <c r="AK133" s="61">
        <v>1966</v>
      </c>
      <c r="AL133" s="62">
        <v>1798</v>
      </c>
      <c r="AM133" s="63">
        <v>1839</v>
      </c>
      <c r="AN133" s="34" t="s">
        <v>779</v>
      </c>
      <c r="AO133" s="21" t="str">
        <f t="shared" ref="AO133:AO196" si="2">TRIM(AN133)</f>
        <v>American Express Gold Credit Card</v>
      </c>
      <c r="AQ133" s="21" t="s">
        <v>782</v>
      </c>
    </row>
    <row r="134" spans="1:43" s="64" customFormat="1" ht="16.5" thickBot="1">
      <c r="A134" s="180" t="s">
        <v>761</v>
      </c>
      <c r="B134" s="181">
        <v>39</v>
      </c>
      <c r="C134" s="180" t="s">
        <v>178</v>
      </c>
      <c r="D134" s="180" t="s">
        <v>225</v>
      </c>
      <c r="E134" s="182" t="s">
        <v>242</v>
      </c>
      <c r="F134" s="183">
        <v>3922</v>
      </c>
      <c r="G134" s="182" t="s">
        <v>783</v>
      </c>
      <c r="H134" s="182" t="s">
        <v>784</v>
      </c>
      <c r="I134" s="66" t="s">
        <v>763</v>
      </c>
      <c r="J134" s="66">
        <v>131242</v>
      </c>
      <c r="K134" s="67" t="s">
        <v>764</v>
      </c>
      <c r="L134" s="184" t="s">
        <v>229</v>
      </c>
      <c r="M134" s="180" t="s">
        <v>173</v>
      </c>
      <c r="N134" s="180" t="s">
        <v>173</v>
      </c>
      <c r="O134" s="180" t="s">
        <v>186</v>
      </c>
      <c r="P134" s="180" t="s">
        <v>195</v>
      </c>
      <c r="Q134" s="180" t="s">
        <v>186</v>
      </c>
      <c r="R134" s="180" t="s">
        <v>173</v>
      </c>
      <c r="S134" s="180" t="s">
        <v>186</v>
      </c>
      <c r="T134" s="180" t="s">
        <v>186</v>
      </c>
      <c r="U134" s="57">
        <v>8.937173311468689E-3</v>
      </c>
      <c r="V134" s="57">
        <v>8.1592558437913482E-3</v>
      </c>
      <c r="W134" s="57">
        <v>-7.779174676773408E-4</v>
      </c>
      <c r="X134" s="185" t="s">
        <v>187</v>
      </c>
      <c r="Y134">
        <v>10</v>
      </c>
      <c r="Z134" s="186">
        <v>9.4172634775541289E-2</v>
      </c>
      <c r="AA134" s="21">
        <v>117</v>
      </c>
      <c r="AB134" s="185" t="s">
        <v>196</v>
      </c>
      <c r="AC134" s="185" t="s">
        <v>785</v>
      </c>
      <c r="AD134" s="187" t="s">
        <v>786</v>
      </c>
      <c r="AE134" s="185" t="s">
        <v>186</v>
      </c>
      <c r="AF134" s="185" t="s">
        <v>206</v>
      </c>
      <c r="AG134" s="188">
        <v>218</v>
      </c>
      <c r="AH134" s="60">
        <v>268</v>
      </c>
      <c r="AI134">
        <v>138</v>
      </c>
      <c r="AJ134" s="189">
        <v>10</v>
      </c>
      <c r="AK134" s="61">
        <v>302</v>
      </c>
      <c r="AL134" s="62">
        <v>255</v>
      </c>
      <c r="AM134" s="63">
        <v>252</v>
      </c>
      <c r="AN134" s="34" t="s">
        <v>787</v>
      </c>
      <c r="AO134" s="21" t="str">
        <f t="shared" si="2"/>
        <v>American Express Platinum Membership Rewards Credit Card</v>
      </c>
      <c r="AP134" s="21"/>
      <c r="AQ134" s="185" t="s">
        <v>249</v>
      </c>
    </row>
    <row r="135" spans="1:43" ht="12.75" customHeight="1" thickBot="1">
      <c r="A135" s="52" t="s">
        <v>761</v>
      </c>
      <c r="B135" s="65">
        <v>39</v>
      </c>
      <c r="C135" s="52" t="s">
        <v>178</v>
      </c>
      <c r="D135" s="52" t="s">
        <v>225</v>
      </c>
      <c r="E135" s="50" t="s">
        <v>250</v>
      </c>
      <c r="F135" s="53">
        <v>3923</v>
      </c>
      <c r="G135" s="50" t="s">
        <v>788</v>
      </c>
      <c r="H135" s="50" t="s">
        <v>252</v>
      </c>
      <c r="I135" s="66" t="s">
        <v>763</v>
      </c>
      <c r="J135" s="66">
        <v>131242</v>
      </c>
      <c r="K135" s="67" t="s">
        <v>764</v>
      </c>
      <c r="L135" s="141" t="s">
        <v>237</v>
      </c>
      <c r="M135" s="50" t="s">
        <v>173</v>
      </c>
      <c r="N135" s="50" t="s">
        <v>173</v>
      </c>
      <c r="O135" s="50" t="s">
        <v>186</v>
      </c>
      <c r="P135" s="50" t="s">
        <v>195</v>
      </c>
      <c r="Q135" s="50" t="s">
        <v>186</v>
      </c>
      <c r="R135" s="50" t="s">
        <v>173</v>
      </c>
      <c r="S135" s="50" t="s">
        <v>186</v>
      </c>
      <c r="T135" s="50" t="s">
        <v>186</v>
      </c>
      <c r="U135" s="57">
        <v>5.7353694783232552E-2</v>
      </c>
      <c r="V135" s="57">
        <v>5.0759793111743716E-2</v>
      </c>
      <c r="W135" s="57">
        <v>-6.593901671488836E-3</v>
      </c>
      <c r="X135" s="58"/>
      <c r="Y135">
        <v>56</v>
      </c>
      <c r="Z135" s="57">
        <v>8.5659633154747103E-2</v>
      </c>
      <c r="AA135" s="21">
        <v>713</v>
      </c>
      <c r="AB135" s="34" t="s">
        <v>196</v>
      </c>
      <c r="AC135" t="s">
        <v>254</v>
      </c>
      <c r="AD135" s="34" t="s">
        <v>789</v>
      </c>
      <c r="AE135" s="34" t="s">
        <v>186</v>
      </c>
      <c r="AF135" s="34" t="s">
        <v>206</v>
      </c>
      <c r="AG135" s="93">
        <v>1051</v>
      </c>
      <c r="AH135" s="60">
        <v>1047</v>
      </c>
      <c r="AI135">
        <v>804</v>
      </c>
      <c r="AJ135">
        <v>59</v>
      </c>
      <c r="AK135" s="61">
        <v>1465</v>
      </c>
      <c r="AL135" s="62">
        <v>1286</v>
      </c>
      <c r="AM135" s="63">
        <v>1430</v>
      </c>
      <c r="AN135" s="34" t="s">
        <v>252</v>
      </c>
      <c r="AO135" s="21" t="str">
        <f t="shared" si="2"/>
        <v>American Express Blue Credit Card</v>
      </c>
      <c r="AQ135" s="21" t="s">
        <v>256</v>
      </c>
    </row>
    <row r="136" spans="1:43" s="34" customFormat="1" ht="16.5" thickBot="1">
      <c r="A136" s="52" t="s">
        <v>761</v>
      </c>
      <c r="B136" s="65">
        <v>39</v>
      </c>
      <c r="C136" s="52" t="s">
        <v>178</v>
      </c>
      <c r="D136" s="52" t="s">
        <v>225</v>
      </c>
      <c r="E136" s="50" t="s">
        <v>790</v>
      </c>
      <c r="F136" s="53">
        <v>3924</v>
      </c>
      <c r="G136" s="50" t="s">
        <v>791</v>
      </c>
      <c r="H136" s="50" t="s">
        <v>792</v>
      </c>
      <c r="I136" s="66" t="s">
        <v>763</v>
      </c>
      <c r="J136" s="66">
        <v>131242</v>
      </c>
      <c r="K136" s="67" t="s">
        <v>764</v>
      </c>
      <c r="L136" s="141" t="s">
        <v>245</v>
      </c>
      <c r="M136" s="50" t="s">
        <v>173</v>
      </c>
      <c r="N136" s="50" t="s">
        <v>173</v>
      </c>
      <c r="O136" s="50" t="s">
        <v>186</v>
      </c>
      <c r="P136" s="50" t="s">
        <v>195</v>
      </c>
      <c r="Q136" s="50" t="s">
        <v>186</v>
      </c>
      <c r="R136" s="50" t="s">
        <v>186</v>
      </c>
      <c r="S136" s="50" t="s">
        <v>186</v>
      </c>
      <c r="T136" s="50" t="s">
        <v>186</v>
      </c>
      <c r="U136" s="57">
        <v>1.4738136722353183E-2</v>
      </c>
      <c r="V136" s="57">
        <v>1.3130989134357082E-2</v>
      </c>
      <c r="W136" s="57">
        <v>-1.6071475879961012E-3</v>
      </c>
      <c r="X136" s="58"/>
      <c r="Y136">
        <v>14</v>
      </c>
      <c r="Z136" s="57">
        <v>8.5659633154747103E-2</v>
      </c>
      <c r="AA136" s="21">
        <v>183</v>
      </c>
      <c r="AB136" s="34" t="s">
        <v>196</v>
      </c>
      <c r="AC136" t="s">
        <v>793</v>
      </c>
      <c r="AD136" s="34" t="s">
        <v>794</v>
      </c>
      <c r="AE136" s="34" t="s">
        <v>186</v>
      </c>
      <c r="AF136" s="34" t="s">
        <v>206</v>
      </c>
      <c r="AG136" s="93">
        <v>320</v>
      </c>
      <c r="AH136" s="60">
        <v>333</v>
      </c>
      <c r="AI136">
        <v>256</v>
      </c>
      <c r="AJ136">
        <v>19</v>
      </c>
      <c r="AK136" s="61">
        <v>400</v>
      </c>
      <c r="AL136" s="62">
        <v>357</v>
      </c>
      <c r="AM136" s="63">
        <v>366</v>
      </c>
      <c r="AN136" s="34" t="s">
        <v>795</v>
      </c>
      <c r="AO136" s="21" t="str">
        <f t="shared" si="2"/>
        <v>New Zealand Endeavour Credit Card from American Express</v>
      </c>
      <c r="AP136" s="21"/>
      <c r="AQ136" s="34" t="s">
        <v>796</v>
      </c>
    </row>
    <row r="137" spans="1:43" s="64" customFormat="1" ht="16.5" thickBot="1">
      <c r="A137" s="52" t="s">
        <v>761</v>
      </c>
      <c r="B137" s="65">
        <v>39</v>
      </c>
      <c r="C137" s="52" t="s">
        <v>178</v>
      </c>
      <c r="D137" s="52" t="s">
        <v>225</v>
      </c>
      <c r="E137" s="50" t="s">
        <v>201</v>
      </c>
      <c r="F137" s="53">
        <v>3926</v>
      </c>
      <c r="G137" s="50" t="s">
        <v>797</v>
      </c>
      <c r="H137" s="50" t="s">
        <v>240</v>
      </c>
      <c r="I137" s="66" t="s">
        <v>763</v>
      </c>
      <c r="J137" s="66">
        <v>131242</v>
      </c>
      <c r="K137" s="67" t="s">
        <v>764</v>
      </c>
      <c r="L137" s="141" t="s">
        <v>253</v>
      </c>
      <c r="M137" s="50" t="s">
        <v>173</v>
      </c>
      <c r="N137" s="50" t="s">
        <v>173</v>
      </c>
      <c r="O137" s="50" t="s">
        <v>186</v>
      </c>
      <c r="P137" s="50" t="s">
        <v>195</v>
      </c>
      <c r="Q137" s="50" t="s">
        <v>186</v>
      </c>
      <c r="R137" s="50" t="s">
        <v>173</v>
      </c>
      <c r="S137" s="50" t="s">
        <v>186</v>
      </c>
      <c r="T137" s="50" t="s">
        <v>186</v>
      </c>
      <c r="U137" s="57">
        <v>6.8894127293225374E-2</v>
      </c>
      <c r="V137" s="57">
        <v>6.0883685497774752E-2</v>
      </c>
      <c r="W137" s="57">
        <v>-8.0104417954506221E-3</v>
      </c>
      <c r="X137" s="58" t="s">
        <v>187</v>
      </c>
      <c r="Y137">
        <v>54</v>
      </c>
      <c r="Z137" s="57">
        <v>7.5335260866131307E-2</v>
      </c>
      <c r="AA137" s="21">
        <v>789</v>
      </c>
      <c r="AB137" s="34" t="s">
        <v>196</v>
      </c>
      <c r="AC137" t="s">
        <v>559</v>
      </c>
      <c r="AD137" s="34" t="s">
        <v>798</v>
      </c>
      <c r="AE137" s="34" t="s">
        <v>186</v>
      </c>
      <c r="AF137" s="34" t="s">
        <v>206</v>
      </c>
      <c r="AG137" s="93">
        <v>1426</v>
      </c>
      <c r="AH137" s="60">
        <v>1511</v>
      </c>
      <c r="AI137">
        <v>1339</v>
      </c>
      <c r="AJ137">
        <v>94</v>
      </c>
      <c r="AK137" s="61">
        <v>2077</v>
      </c>
      <c r="AL137" s="62">
        <v>1757</v>
      </c>
      <c r="AM137" s="63">
        <v>1607</v>
      </c>
      <c r="AN137" s="34" t="s">
        <v>240</v>
      </c>
      <c r="AO137" s="21" t="str">
        <f t="shared" si="2"/>
        <v>American Express Gold Credit Card</v>
      </c>
      <c r="AP137" s="21"/>
      <c r="AQ137" s="21" t="s">
        <v>561</v>
      </c>
    </row>
    <row r="138" spans="1:43" s="64" customFormat="1" ht="16.5" thickBot="1">
      <c r="A138" s="52" t="s">
        <v>761</v>
      </c>
      <c r="B138" s="65">
        <v>39</v>
      </c>
      <c r="C138" s="52" t="s">
        <v>178</v>
      </c>
      <c r="D138" s="52" t="s">
        <v>225</v>
      </c>
      <c r="E138" s="50" t="s">
        <v>191</v>
      </c>
      <c r="F138" s="53">
        <v>3928</v>
      </c>
      <c r="G138" s="50" t="s">
        <v>799</v>
      </c>
      <c r="H138" s="50" t="s">
        <v>800</v>
      </c>
      <c r="I138" s="66" t="s">
        <v>763</v>
      </c>
      <c r="J138" s="66">
        <v>131242</v>
      </c>
      <c r="K138" s="67" t="s">
        <v>764</v>
      </c>
      <c r="L138" s="141" t="s">
        <v>259</v>
      </c>
      <c r="M138" s="50" t="s">
        <v>173</v>
      </c>
      <c r="N138" s="50" t="s">
        <v>173</v>
      </c>
      <c r="O138" s="50" t="s">
        <v>186</v>
      </c>
      <c r="P138" s="50" t="s">
        <v>195</v>
      </c>
      <c r="Q138" s="50" t="s">
        <v>186</v>
      </c>
      <c r="R138" s="50" t="s">
        <v>173</v>
      </c>
      <c r="S138" s="50" t="s">
        <v>186</v>
      </c>
      <c r="T138" s="50" t="s">
        <v>186</v>
      </c>
      <c r="U138" s="57">
        <v>6.1555806087936864E-2</v>
      </c>
      <c r="V138" s="57">
        <v>5.5731526402309453E-2</v>
      </c>
      <c r="W138" s="57">
        <v>-5.8242796856274107E-3</v>
      </c>
      <c r="X138" s="58" t="s">
        <v>187</v>
      </c>
      <c r="Y138">
        <v>78</v>
      </c>
      <c r="Z138" s="57">
        <v>0.11502930429045621</v>
      </c>
      <c r="AA138" s="21">
        <v>746</v>
      </c>
      <c r="AB138" s="34" t="s">
        <v>196</v>
      </c>
      <c r="AC138" t="s">
        <v>266</v>
      </c>
      <c r="AD138" s="34" t="s">
        <v>801</v>
      </c>
      <c r="AE138" s="34" t="s">
        <v>186</v>
      </c>
      <c r="AF138" s="34" t="s">
        <v>206</v>
      </c>
      <c r="AG138" s="93">
        <v>1343</v>
      </c>
      <c r="AH138" s="60">
        <v>1314</v>
      </c>
      <c r="AI138">
        <v>1132</v>
      </c>
      <c r="AJ138">
        <v>119</v>
      </c>
      <c r="AK138" s="61">
        <v>1769</v>
      </c>
      <c r="AL138" s="62">
        <v>1578</v>
      </c>
      <c r="AM138" s="63">
        <v>1499</v>
      </c>
      <c r="AN138" s="34" t="s">
        <v>787</v>
      </c>
      <c r="AO138" s="21" t="str">
        <f t="shared" si="2"/>
        <v>American Express Platinum Membership Rewards Credit Card</v>
      </c>
      <c r="AP138" s="21"/>
      <c r="AQ138" s="21" t="s">
        <v>268</v>
      </c>
    </row>
    <row r="139" spans="1:43" s="64" customFormat="1" ht="16.5" thickBot="1">
      <c r="A139" s="52" t="s">
        <v>761</v>
      </c>
      <c r="B139" s="65">
        <v>39</v>
      </c>
      <c r="C139" s="52" t="s">
        <v>178</v>
      </c>
      <c r="D139" s="52" t="s">
        <v>225</v>
      </c>
      <c r="E139" s="50" t="s">
        <v>802</v>
      </c>
      <c r="F139" s="53">
        <v>3929</v>
      </c>
      <c r="G139" s="50" t="s">
        <v>803</v>
      </c>
      <c r="H139" s="50" t="s">
        <v>803</v>
      </c>
      <c r="I139" s="66" t="s">
        <v>763</v>
      </c>
      <c r="J139" s="66">
        <v>131242</v>
      </c>
      <c r="K139" s="67" t="s">
        <v>764</v>
      </c>
      <c r="L139" s="141" t="s">
        <v>265</v>
      </c>
      <c r="M139" s="50" t="s">
        <v>173</v>
      </c>
      <c r="N139" s="50" t="s">
        <v>186</v>
      </c>
      <c r="O139" s="50" t="s">
        <v>173</v>
      </c>
      <c r="P139" s="50" t="s">
        <v>804</v>
      </c>
      <c r="Q139" s="50" t="s">
        <v>186</v>
      </c>
      <c r="R139" s="50" t="s">
        <v>173</v>
      </c>
      <c r="S139" s="50" t="s">
        <v>186</v>
      </c>
      <c r="T139" s="50" t="s">
        <v>186</v>
      </c>
      <c r="U139" s="57">
        <v>4.9666905811212463E-2</v>
      </c>
      <c r="V139" s="57">
        <v>4.5347018964756826E-2</v>
      </c>
      <c r="W139" s="57">
        <v>-4.3198868464556367E-3</v>
      </c>
      <c r="X139" s="58" t="s">
        <v>187</v>
      </c>
      <c r="Y139">
        <v>66</v>
      </c>
      <c r="Z139" s="57">
        <v>0.10628583378149314</v>
      </c>
      <c r="AA139" s="21">
        <v>684</v>
      </c>
      <c r="AB139" s="34" t="s">
        <v>196</v>
      </c>
      <c r="AC139" t="s">
        <v>805</v>
      </c>
      <c r="AD139" s="34" t="s">
        <v>803</v>
      </c>
      <c r="AE139" s="34" t="s">
        <v>186</v>
      </c>
      <c r="AF139" s="34" t="s">
        <v>206</v>
      </c>
      <c r="AG139" s="93">
        <v>1261</v>
      </c>
      <c r="AH139" s="60">
        <v>1335</v>
      </c>
      <c r="AI139">
        <v>924</v>
      </c>
      <c r="AJ139">
        <v>99</v>
      </c>
      <c r="AK139" s="61">
        <v>1685</v>
      </c>
      <c r="AL139" s="62">
        <v>1496</v>
      </c>
      <c r="AM139" s="63">
        <v>1389</v>
      </c>
      <c r="AN139" s="34" t="s">
        <v>806</v>
      </c>
      <c r="AO139" s="21" t="str">
        <f t="shared" si="2"/>
        <v>American Express Airpoints Platinum Reserve Card</v>
      </c>
      <c r="AP139" s="21"/>
      <c r="AQ139" s="21" t="s">
        <v>807</v>
      </c>
    </row>
    <row r="140" spans="1:43" ht="16.5" thickBot="1">
      <c r="A140" s="50" t="s">
        <v>761</v>
      </c>
      <c r="B140" s="51">
        <v>39</v>
      </c>
      <c r="C140" s="50" t="s">
        <v>178</v>
      </c>
      <c r="D140" s="50" t="s">
        <v>225</v>
      </c>
      <c r="E140" s="50" t="s">
        <v>808</v>
      </c>
      <c r="F140" s="53">
        <v>3930</v>
      </c>
      <c r="G140" s="50" t="s">
        <v>227</v>
      </c>
      <c r="H140" s="50" t="s">
        <v>232</v>
      </c>
      <c r="I140" s="66" t="s">
        <v>763</v>
      </c>
      <c r="J140" s="66">
        <v>131242</v>
      </c>
      <c r="K140" s="67" t="s">
        <v>764</v>
      </c>
      <c r="L140" s="141" t="s">
        <v>271</v>
      </c>
      <c r="M140" s="50" t="s">
        <v>173</v>
      </c>
      <c r="N140" s="50" t="s">
        <v>173</v>
      </c>
      <c r="O140" s="50" t="s">
        <v>186</v>
      </c>
      <c r="P140" s="50"/>
      <c r="Q140" s="50" t="s">
        <v>186</v>
      </c>
      <c r="R140" s="50" t="s">
        <v>173</v>
      </c>
      <c r="S140" s="50" t="s">
        <v>186</v>
      </c>
      <c r="T140" s="190" t="s">
        <v>186</v>
      </c>
      <c r="U140" s="57">
        <v>0.10380239827815926</v>
      </c>
      <c r="V140" s="57">
        <v>9.9635138927869779E-2</v>
      </c>
      <c r="W140" s="57">
        <v>-4.1672593502894845E-3</v>
      </c>
      <c r="X140" s="58"/>
      <c r="Y140">
        <v>119</v>
      </c>
      <c r="Z140" s="57">
        <v>8.5659633154747103E-2</v>
      </c>
      <c r="AA140" s="21">
        <v>1522</v>
      </c>
      <c r="AB140" s="34" t="s">
        <v>196</v>
      </c>
      <c r="AC140" t="s">
        <v>291</v>
      </c>
      <c r="AD140" s="34" t="s">
        <v>227</v>
      </c>
      <c r="AE140" s="34" t="s">
        <v>186</v>
      </c>
      <c r="AF140" s="34" t="s">
        <v>206</v>
      </c>
      <c r="AG140" s="93">
        <v>2047</v>
      </c>
      <c r="AH140" s="60">
        <v>1988</v>
      </c>
      <c r="AI140">
        <v>1527</v>
      </c>
      <c r="AJ140">
        <v>112</v>
      </c>
      <c r="AK140" s="61">
        <v>3279</v>
      </c>
      <c r="AL140" s="62">
        <v>3062</v>
      </c>
      <c r="AM140" s="63">
        <v>3051</v>
      </c>
      <c r="AN140" s="34" t="s">
        <v>232</v>
      </c>
      <c r="AO140" s="21" t="str">
        <f t="shared" si="2"/>
        <v>American Express Platinum Edge Credit Card</v>
      </c>
      <c r="AQ140" s="21" t="s">
        <v>293</v>
      </c>
    </row>
    <row r="141" spans="1:43" ht="16.5" thickBot="1">
      <c r="A141" s="50" t="s">
        <v>761</v>
      </c>
      <c r="B141" s="51">
        <v>39</v>
      </c>
      <c r="C141" s="50" t="s">
        <v>178</v>
      </c>
      <c r="D141" s="50" t="s">
        <v>225</v>
      </c>
      <c r="E141" s="50" t="s">
        <v>209</v>
      </c>
      <c r="F141" s="53">
        <v>3931</v>
      </c>
      <c r="G141" s="50" t="s">
        <v>809</v>
      </c>
      <c r="H141" s="50" t="s">
        <v>810</v>
      </c>
      <c r="I141" s="66" t="s">
        <v>763</v>
      </c>
      <c r="J141" s="66">
        <v>131242</v>
      </c>
      <c r="K141" s="67" t="s">
        <v>764</v>
      </c>
      <c r="L141" s="141" t="s">
        <v>279</v>
      </c>
      <c r="M141" s="50" t="s">
        <v>173</v>
      </c>
      <c r="N141" s="50" t="s">
        <v>173</v>
      </c>
      <c r="O141" s="50" t="s">
        <v>186</v>
      </c>
      <c r="P141" s="50"/>
      <c r="Q141" s="50" t="s">
        <v>186</v>
      </c>
      <c r="R141" s="50" t="s">
        <v>173</v>
      </c>
      <c r="S141" s="50" t="s">
        <v>173</v>
      </c>
      <c r="T141" s="50" t="s">
        <v>186</v>
      </c>
      <c r="U141" s="57">
        <v>7.5433022445423803E-3</v>
      </c>
      <c r="V141" s="57">
        <v>6.2948558598291968E-3</v>
      </c>
      <c r="W141" s="57">
        <v>-1.2484463847131835E-3</v>
      </c>
      <c r="X141" s="58"/>
      <c r="Y141">
        <v>4</v>
      </c>
      <c r="Z141" s="57">
        <v>8.5659633154747103E-2</v>
      </c>
      <c r="AA141" s="21">
        <v>55</v>
      </c>
      <c r="AB141" s="34" t="s">
        <v>196</v>
      </c>
      <c r="AC141" t="s">
        <v>811</v>
      </c>
      <c r="AD141" s="34" t="s">
        <v>812</v>
      </c>
      <c r="AE141" s="34" t="s">
        <v>186</v>
      </c>
      <c r="AF141" s="34" t="s">
        <v>206</v>
      </c>
      <c r="AG141" s="93">
        <v>88</v>
      </c>
      <c r="AH141" s="60">
        <v>105</v>
      </c>
      <c r="AI141">
        <v>81</v>
      </c>
      <c r="AJ141">
        <v>6</v>
      </c>
      <c r="AK141" s="61">
        <v>132</v>
      </c>
      <c r="AL141" s="62">
        <v>120</v>
      </c>
      <c r="AM141" s="63">
        <v>110</v>
      </c>
      <c r="AN141" s="34" t="s">
        <v>810</v>
      </c>
      <c r="AO141" s="21" t="str">
        <f t="shared" si="2"/>
        <v>American Express Green Credit Card</v>
      </c>
      <c r="AQ141" s="21" t="s">
        <v>415</v>
      </c>
    </row>
    <row r="142" spans="1:43" s="64" customFormat="1" ht="16.5" thickBot="1">
      <c r="A142" s="182" t="s">
        <v>761</v>
      </c>
      <c r="B142" s="191">
        <v>39</v>
      </c>
      <c r="C142" s="182" t="s">
        <v>178</v>
      </c>
      <c r="D142" s="182" t="s">
        <v>225</v>
      </c>
      <c r="E142" s="182" t="s">
        <v>226</v>
      </c>
      <c r="F142" s="183">
        <v>3932</v>
      </c>
      <c r="G142" s="182" t="s">
        <v>813</v>
      </c>
      <c r="H142" s="182" t="s">
        <v>232</v>
      </c>
      <c r="I142" s="66" t="s">
        <v>763</v>
      </c>
      <c r="J142" s="66">
        <v>131242</v>
      </c>
      <c r="K142" s="67" t="s">
        <v>764</v>
      </c>
      <c r="L142" s="184" t="s">
        <v>285</v>
      </c>
      <c r="M142" s="180" t="s">
        <v>173</v>
      </c>
      <c r="N142" s="180" t="s">
        <v>173</v>
      </c>
      <c r="O142" s="180" t="s">
        <v>186</v>
      </c>
      <c r="P142" s="180"/>
      <c r="Q142" s="180" t="s">
        <v>186</v>
      </c>
      <c r="R142" s="180" t="s">
        <v>173</v>
      </c>
      <c r="S142" s="180" t="s">
        <v>173</v>
      </c>
      <c r="T142" s="180" t="s">
        <v>186</v>
      </c>
      <c r="U142" s="57">
        <v>1.1765911653172081E-2</v>
      </c>
      <c r="V142" s="57">
        <v>1.0905737540595806E-2</v>
      </c>
      <c r="W142" s="57">
        <v>-8.601741125762747E-4</v>
      </c>
      <c r="X142" s="185" t="s">
        <v>187</v>
      </c>
      <c r="Y142">
        <v>12</v>
      </c>
      <c r="Z142" s="186">
        <v>7.8638442063929448E-2</v>
      </c>
      <c r="AA142" s="21">
        <v>168</v>
      </c>
      <c r="AB142" s="185" t="s">
        <v>196</v>
      </c>
      <c r="AC142" s="185" t="s">
        <v>230</v>
      </c>
      <c r="AD142" s="185" t="s">
        <v>814</v>
      </c>
      <c r="AE142" s="185" t="s">
        <v>186</v>
      </c>
      <c r="AF142" s="185" t="s">
        <v>206</v>
      </c>
      <c r="AG142" s="188">
        <v>282</v>
      </c>
      <c r="AH142" s="60">
        <v>294</v>
      </c>
      <c r="AI142">
        <v>181</v>
      </c>
      <c r="AJ142" s="189">
        <v>12</v>
      </c>
      <c r="AK142" s="61">
        <v>432</v>
      </c>
      <c r="AL142" s="62">
        <v>381</v>
      </c>
      <c r="AM142" s="63">
        <v>354</v>
      </c>
      <c r="AN142" s="34" t="s">
        <v>232</v>
      </c>
      <c r="AO142" s="21" t="str">
        <f t="shared" si="2"/>
        <v>American Express Platinum Edge Credit Card</v>
      </c>
      <c r="AP142" s="21"/>
      <c r="AQ142" s="185" t="s">
        <v>233</v>
      </c>
    </row>
    <row r="143" spans="1:43" s="64" customFormat="1" ht="16.5" thickBot="1">
      <c r="A143" s="50" t="s">
        <v>761</v>
      </c>
      <c r="B143" s="51">
        <v>39</v>
      </c>
      <c r="C143" s="50" t="s">
        <v>178</v>
      </c>
      <c r="D143" s="50" t="s">
        <v>225</v>
      </c>
      <c r="E143" s="50" t="s">
        <v>815</v>
      </c>
      <c r="F143" s="53">
        <v>3933</v>
      </c>
      <c r="G143" s="50" t="s">
        <v>816</v>
      </c>
      <c r="H143" s="50" t="s">
        <v>817</v>
      </c>
      <c r="I143" s="66" t="s">
        <v>763</v>
      </c>
      <c r="J143" s="66">
        <v>131242</v>
      </c>
      <c r="K143" s="67" t="s">
        <v>764</v>
      </c>
      <c r="L143" s="141" t="s">
        <v>290</v>
      </c>
      <c r="M143" s="50" t="s">
        <v>173</v>
      </c>
      <c r="N143" s="50" t="s">
        <v>186</v>
      </c>
      <c r="O143" s="50" t="s">
        <v>173</v>
      </c>
      <c r="P143" s="50" t="s">
        <v>804</v>
      </c>
      <c r="Q143" s="50" t="s">
        <v>186</v>
      </c>
      <c r="R143" s="50" t="s">
        <v>186</v>
      </c>
      <c r="S143" s="50" t="s">
        <v>186</v>
      </c>
      <c r="T143" s="50" t="s">
        <v>186</v>
      </c>
      <c r="U143" s="57">
        <v>0.18520036896587067</v>
      </c>
      <c r="V143" s="57">
        <v>0.20803095304919611</v>
      </c>
      <c r="W143" s="57">
        <v>2.2830584083325445E-2</v>
      </c>
      <c r="X143" s="58" t="s">
        <v>187</v>
      </c>
      <c r="Y143">
        <v>160</v>
      </c>
      <c r="Z143" s="57">
        <v>7.2970382238274054E-2</v>
      </c>
      <c r="AA143" s="21">
        <v>2412</v>
      </c>
      <c r="AB143" s="34" t="s">
        <v>196</v>
      </c>
      <c r="AC143" t="s">
        <v>818</v>
      </c>
      <c r="AD143" s="34" t="s">
        <v>816</v>
      </c>
      <c r="AE143" s="34" t="s">
        <v>186</v>
      </c>
      <c r="AF143" s="34" t="s">
        <v>206</v>
      </c>
      <c r="AG143" s="93">
        <v>2674</v>
      </c>
      <c r="AH143" s="60">
        <v>2647</v>
      </c>
      <c r="AI143">
        <v>1213</v>
      </c>
      <c r="AJ143">
        <v>110</v>
      </c>
      <c r="AK143" s="61">
        <v>5622</v>
      </c>
      <c r="AL143" s="62">
        <v>5182</v>
      </c>
      <c r="AM143" s="63">
        <v>4836</v>
      </c>
      <c r="AN143" s="34" t="s">
        <v>817</v>
      </c>
      <c r="AO143" s="21" t="str">
        <f t="shared" si="2"/>
        <v>American Express Airpoints Card</v>
      </c>
      <c r="AP143" s="21"/>
      <c r="AQ143" s="21" t="s">
        <v>819</v>
      </c>
    </row>
    <row r="144" spans="1:43" ht="16.5" thickBot="1">
      <c r="A144" s="50" t="s">
        <v>761</v>
      </c>
      <c r="B144" s="51">
        <v>39</v>
      </c>
      <c r="C144" s="50" t="s">
        <v>178</v>
      </c>
      <c r="D144" s="50" t="s">
        <v>225</v>
      </c>
      <c r="E144" s="50" t="s">
        <v>820</v>
      </c>
      <c r="F144" s="53">
        <v>3957</v>
      </c>
      <c r="G144" s="52" t="s">
        <v>821</v>
      </c>
      <c r="H144" s="52" t="s">
        <v>822</v>
      </c>
      <c r="I144" s="66" t="s">
        <v>763</v>
      </c>
      <c r="J144" s="66">
        <v>131242</v>
      </c>
      <c r="K144" s="67" t="s">
        <v>764</v>
      </c>
      <c r="L144" s="141" t="s">
        <v>297</v>
      </c>
      <c r="M144" s="50" t="s">
        <v>173</v>
      </c>
      <c r="N144" s="50" t="s">
        <v>186</v>
      </c>
      <c r="O144" s="50" t="s">
        <v>173</v>
      </c>
      <c r="P144" s="50" t="s">
        <v>804</v>
      </c>
      <c r="Q144" s="50" t="s">
        <v>186</v>
      </c>
      <c r="R144" s="50" t="s">
        <v>173</v>
      </c>
      <c r="S144" s="50" t="s">
        <v>186</v>
      </c>
      <c r="T144" s="50" t="s">
        <v>186</v>
      </c>
      <c r="U144" s="57">
        <v>0.15908578456492775</v>
      </c>
      <c r="V144" s="57">
        <v>0.19012870374082835</v>
      </c>
      <c r="W144" s="57">
        <v>3.1042919175900602E-2</v>
      </c>
      <c r="X144" s="58"/>
      <c r="Y144">
        <v>219</v>
      </c>
      <c r="Z144" s="57">
        <v>0.10051200035922152</v>
      </c>
      <c r="AA144" s="21">
        <v>2397</v>
      </c>
      <c r="AB144" s="34"/>
      <c r="AC144"/>
      <c r="AD144" s="34" t="s">
        <v>821</v>
      </c>
      <c r="AE144" s="34" t="s">
        <v>186</v>
      </c>
      <c r="AF144" s="34" t="s">
        <v>206</v>
      </c>
      <c r="AG144" s="93"/>
      <c r="AH144" s="60">
        <v>87</v>
      </c>
      <c r="AI144">
        <v>41</v>
      </c>
      <c r="AJ144">
        <v>4</v>
      </c>
      <c r="AK144" s="61">
        <v>3434</v>
      </c>
      <c r="AL144" s="62">
        <v>4074</v>
      </c>
      <c r="AM144" s="63">
        <v>4798</v>
      </c>
      <c r="AN144" s="34" t="s">
        <v>822</v>
      </c>
      <c r="AO144" s="21" t="str">
        <f t="shared" si="2"/>
        <v>American Express Airpoints Platinum Card</v>
      </c>
      <c r="AQ144" s="21" t="s">
        <v>823</v>
      </c>
    </row>
    <row r="145" spans="1:46" ht="15" customHeight="1">
      <c r="A145" s="50"/>
      <c r="B145" s="51"/>
      <c r="C145" s="50"/>
      <c r="D145" s="50"/>
      <c r="E145" s="50"/>
      <c r="F145" s="53"/>
      <c r="G145" s="50"/>
      <c r="H145" s="50"/>
      <c r="I145" s="34"/>
      <c r="J145" s="34"/>
      <c r="K145" s="34"/>
      <c r="M145" s="50"/>
      <c r="N145" s="50"/>
      <c r="O145" s="50"/>
      <c r="P145" s="50"/>
      <c r="Q145" s="50"/>
      <c r="R145" s="50"/>
      <c r="T145" s="50"/>
      <c r="U145" s="57" t="s">
        <v>361</v>
      </c>
      <c r="V145" s="57" t="s">
        <v>361</v>
      </c>
      <c r="W145" s="57" t="s">
        <v>361</v>
      </c>
      <c r="X145" s="58"/>
      <c r="Y145" t="s">
        <v>361</v>
      </c>
      <c r="Z145" s="92" t="s">
        <v>361</v>
      </c>
      <c r="AA145" s="21" t="s">
        <v>361</v>
      </c>
      <c r="AB145" s="34"/>
      <c r="AC145"/>
      <c r="AG145" s="93"/>
      <c r="AI145" s="94"/>
      <c r="AJ145" s="95"/>
      <c r="AK145" s="34"/>
      <c r="AL145" s="34"/>
      <c r="AM145" s="34"/>
      <c r="AO145" s="21" t="str">
        <f t="shared" si="2"/>
        <v/>
      </c>
    </row>
    <row r="146" spans="1:46" s="49" customFormat="1" ht="19.5" customHeight="1" thickBot="1">
      <c r="A146" s="36"/>
      <c r="B146" s="37"/>
      <c r="C146" s="36" t="s">
        <v>176</v>
      </c>
      <c r="D146" s="36" t="s">
        <v>824</v>
      </c>
      <c r="E146" s="38"/>
      <c r="F146" s="39"/>
      <c r="G146" s="38"/>
      <c r="H146" s="38"/>
      <c r="I146" s="40"/>
      <c r="J146" s="40"/>
      <c r="K146" s="41"/>
      <c r="L146" s="42"/>
      <c r="M146" s="38"/>
      <c r="N146" s="38"/>
      <c r="O146" s="38"/>
      <c r="P146" s="38"/>
      <c r="Q146" s="38"/>
      <c r="R146" s="38"/>
      <c r="S146" s="43"/>
      <c r="T146" s="38"/>
      <c r="U146" s="40" t="s">
        <v>361</v>
      </c>
      <c r="V146" s="40" t="s">
        <v>361</v>
      </c>
      <c r="W146" s="40" t="s">
        <v>361</v>
      </c>
      <c r="X146" s="40"/>
      <c r="Y146" s="40" t="s">
        <v>361</v>
      </c>
      <c r="Z146" s="40" t="s">
        <v>361</v>
      </c>
      <c r="AA146" s="40">
        <v>13226</v>
      </c>
      <c r="AB146" s="40"/>
      <c r="AC146" s="44"/>
      <c r="AD146" s="45"/>
      <c r="AE146" s="46"/>
      <c r="AF146" s="46"/>
      <c r="AG146" s="46"/>
      <c r="AH146" s="46"/>
      <c r="AI146" s="47">
        <f>SUM(AI147:AI152)</f>
        <v>16049</v>
      </c>
      <c r="AJ146" s="47">
        <f>SUM(AJ147:AJ152)</f>
        <v>2232</v>
      </c>
      <c r="AK146" s="40">
        <v>111415</v>
      </c>
      <c r="AL146" s="40">
        <v>112017</v>
      </c>
      <c r="AM146" s="41">
        <v>125031</v>
      </c>
      <c r="AN146" s="45"/>
      <c r="AO146" s="48" t="str">
        <f t="shared" si="2"/>
        <v/>
      </c>
      <c r="AP146" s="21"/>
      <c r="AQ146" s="48"/>
    </row>
    <row r="147" spans="1:46" s="64" customFormat="1" ht="16.5" thickBot="1">
      <c r="A147" s="52" t="s">
        <v>824</v>
      </c>
      <c r="B147" s="65">
        <v>10</v>
      </c>
      <c r="C147" s="52" t="s">
        <v>178</v>
      </c>
      <c r="D147" s="52" t="s">
        <v>179</v>
      </c>
      <c r="E147" s="50" t="s">
        <v>191</v>
      </c>
      <c r="F147" s="53">
        <v>1052</v>
      </c>
      <c r="G147" s="50" t="s">
        <v>825</v>
      </c>
      <c r="H147" s="50" t="s">
        <v>826</v>
      </c>
      <c r="I147" s="66" t="s">
        <v>827</v>
      </c>
      <c r="J147" s="66">
        <v>131223</v>
      </c>
      <c r="K147" s="67" t="s">
        <v>828</v>
      </c>
      <c r="L147" s="141" t="s">
        <v>185</v>
      </c>
      <c r="M147" s="50" t="s">
        <v>173</v>
      </c>
      <c r="N147" s="50" t="s">
        <v>173</v>
      </c>
      <c r="O147" s="50" t="s">
        <v>186</v>
      </c>
      <c r="P147" s="50" t="s">
        <v>195</v>
      </c>
      <c r="Q147" s="50" t="s">
        <v>186</v>
      </c>
      <c r="R147" s="50" t="s">
        <v>173</v>
      </c>
      <c r="S147" s="50" t="s">
        <v>186</v>
      </c>
      <c r="T147" s="50" t="s">
        <v>186</v>
      </c>
      <c r="U147" s="57">
        <v>0.16842338967057974</v>
      </c>
      <c r="V147" s="57">
        <v>0.17653051873494008</v>
      </c>
      <c r="W147" s="57">
        <v>8.1071290643603411E-3</v>
      </c>
      <c r="X147" s="58" t="s">
        <v>187</v>
      </c>
      <c r="Y147">
        <v>360</v>
      </c>
      <c r="Z147" s="57">
        <v>0.18385113922730101</v>
      </c>
      <c r="AA147" s="21">
        <v>2350</v>
      </c>
      <c r="AB147" s="34" t="s">
        <v>196</v>
      </c>
      <c r="AC147" t="s">
        <v>197</v>
      </c>
      <c r="AD147" s="34" t="s">
        <v>825</v>
      </c>
      <c r="AE147" s="34" t="s">
        <v>173</v>
      </c>
      <c r="AF147" s="34" t="s">
        <v>191</v>
      </c>
      <c r="AG147" s="59">
        <v>21348</v>
      </c>
      <c r="AH147" s="60">
        <v>21301</v>
      </c>
      <c r="AI147">
        <v>1181</v>
      </c>
      <c r="AJ147">
        <v>220</v>
      </c>
      <c r="AK147" s="61">
        <v>21531</v>
      </c>
      <c r="AL147" s="62">
        <v>20876</v>
      </c>
      <c r="AM147" s="34">
        <v>25549</v>
      </c>
      <c r="AN147" s="34" t="s">
        <v>829</v>
      </c>
      <c r="AO147" s="21" t="str">
        <f t="shared" si="2"/>
        <v>Platinum Card de American Express</v>
      </c>
      <c r="AP147" s="21"/>
      <c r="AQ147" s="21" t="s">
        <v>200</v>
      </c>
    </row>
    <row r="148" spans="1:46" s="34" customFormat="1" ht="16.5" thickBot="1">
      <c r="A148" s="52" t="s">
        <v>824</v>
      </c>
      <c r="B148" s="65">
        <v>10</v>
      </c>
      <c r="C148" s="52" t="s">
        <v>178</v>
      </c>
      <c r="D148" s="52" t="s">
        <v>225</v>
      </c>
      <c r="E148" s="50" t="s">
        <v>201</v>
      </c>
      <c r="F148" s="53">
        <v>1021</v>
      </c>
      <c r="G148" s="50" t="s">
        <v>830</v>
      </c>
      <c r="H148" s="50" t="s">
        <v>831</v>
      </c>
      <c r="I148" s="66" t="s">
        <v>827</v>
      </c>
      <c r="J148" s="66">
        <v>131223</v>
      </c>
      <c r="K148" s="67" t="s">
        <v>828</v>
      </c>
      <c r="L148" s="141" t="s">
        <v>194</v>
      </c>
      <c r="M148" s="50" t="s">
        <v>213</v>
      </c>
      <c r="N148" s="50" t="s">
        <v>173</v>
      </c>
      <c r="O148" s="50" t="s">
        <v>186</v>
      </c>
      <c r="P148" s="50" t="s">
        <v>195</v>
      </c>
      <c r="Q148" s="50" t="s">
        <v>186</v>
      </c>
      <c r="R148" s="50" t="s">
        <v>173</v>
      </c>
      <c r="S148" s="50" t="s">
        <v>173</v>
      </c>
      <c r="T148" s="50" t="s">
        <v>186</v>
      </c>
      <c r="U148" s="57">
        <v>0.14357394610495935</v>
      </c>
      <c r="V148" s="57">
        <v>0.12698036213876415</v>
      </c>
      <c r="W148" s="57">
        <v>-1.6593583966195202E-2</v>
      </c>
      <c r="X148" s="58"/>
      <c r="Y148">
        <v>192</v>
      </c>
      <c r="Z148" s="57">
        <v>9.3808464111844125E-2</v>
      </c>
      <c r="AA148" s="21">
        <v>2252</v>
      </c>
      <c r="AB148" s="34" t="s">
        <v>196</v>
      </c>
      <c r="AC148" t="s">
        <v>559</v>
      </c>
      <c r="AD148" s="34" t="s">
        <v>830</v>
      </c>
      <c r="AE148" s="34" t="s">
        <v>186</v>
      </c>
      <c r="AF148" s="34" t="s">
        <v>206</v>
      </c>
      <c r="AG148" s="59">
        <v>45720</v>
      </c>
      <c r="AH148" s="60">
        <v>45805</v>
      </c>
      <c r="AI148" s="168">
        <v>3912</v>
      </c>
      <c r="AJ148" s="168">
        <v>450</v>
      </c>
      <c r="AK148" s="61">
        <v>20483</v>
      </c>
      <c r="AL148" s="62">
        <v>16831</v>
      </c>
      <c r="AM148" s="34">
        <v>16772</v>
      </c>
      <c r="AN148" s="34" t="s">
        <v>832</v>
      </c>
      <c r="AO148" s="21" t="str">
        <f t="shared" si="2"/>
        <v>Gold Credit Card de American Express</v>
      </c>
      <c r="AP148" s="21"/>
      <c r="AQ148" s="34" t="s">
        <v>561</v>
      </c>
    </row>
    <row r="149" spans="1:46" s="64" customFormat="1" ht="16.5" thickBot="1">
      <c r="A149" s="52" t="s">
        <v>824</v>
      </c>
      <c r="B149" s="65">
        <v>10</v>
      </c>
      <c r="C149" s="52" t="s">
        <v>178</v>
      </c>
      <c r="D149" s="52" t="s">
        <v>225</v>
      </c>
      <c r="E149" s="50" t="s">
        <v>191</v>
      </c>
      <c r="F149" s="53">
        <v>1023</v>
      </c>
      <c r="G149" s="50" t="s">
        <v>833</v>
      </c>
      <c r="H149" s="50" t="s">
        <v>834</v>
      </c>
      <c r="I149" s="66" t="s">
        <v>827</v>
      </c>
      <c r="J149" s="66">
        <v>131223</v>
      </c>
      <c r="K149" s="67" t="s">
        <v>828</v>
      </c>
      <c r="L149" s="141" t="s">
        <v>204</v>
      </c>
      <c r="M149" s="50" t="s">
        <v>173</v>
      </c>
      <c r="N149" s="50" t="s">
        <v>173</v>
      </c>
      <c r="O149" s="50" t="s">
        <v>186</v>
      </c>
      <c r="P149" s="50" t="s">
        <v>195</v>
      </c>
      <c r="Q149" s="50" t="s">
        <v>186</v>
      </c>
      <c r="R149" s="50" t="s">
        <v>173</v>
      </c>
      <c r="S149" s="50" t="s">
        <v>173</v>
      </c>
      <c r="T149" s="50" t="s">
        <v>186</v>
      </c>
      <c r="U149" s="57">
        <v>0.27878333749618406</v>
      </c>
      <c r="V149" s="57">
        <v>0.28810462026101158</v>
      </c>
      <c r="W149" s="57">
        <v>9.3212827648275209E-3</v>
      </c>
      <c r="X149" s="58" t="s">
        <v>187</v>
      </c>
      <c r="Y149">
        <v>240</v>
      </c>
      <c r="Z149" s="57">
        <v>0.11231606440827673</v>
      </c>
      <c r="AA149" s="21">
        <v>2351</v>
      </c>
      <c r="AB149" s="34" t="s">
        <v>196</v>
      </c>
      <c r="AC149" t="s">
        <v>266</v>
      </c>
      <c r="AD149" s="34" t="s">
        <v>833</v>
      </c>
      <c r="AE149" s="34" t="s">
        <v>186</v>
      </c>
      <c r="AF149" s="34" t="s">
        <v>206</v>
      </c>
      <c r="AG149" s="59">
        <v>24486</v>
      </c>
      <c r="AH149" s="60">
        <v>25405</v>
      </c>
      <c r="AI149" s="168">
        <v>3151</v>
      </c>
      <c r="AJ149" s="168">
        <v>462</v>
      </c>
      <c r="AK149" s="61">
        <v>27662</v>
      </c>
      <c r="AL149" s="62">
        <v>30400</v>
      </c>
      <c r="AM149" s="34">
        <v>33178</v>
      </c>
      <c r="AN149" s="34" t="s">
        <v>835</v>
      </c>
      <c r="AO149" s="21" t="str">
        <f t="shared" si="2"/>
        <v>Platinum Credit Card de American Express</v>
      </c>
      <c r="AP149" s="21"/>
      <c r="AQ149" s="21" t="s">
        <v>268</v>
      </c>
    </row>
    <row r="150" spans="1:46" s="64" customFormat="1" ht="16.5" thickBot="1">
      <c r="A150" s="52" t="s">
        <v>824</v>
      </c>
      <c r="B150" s="65">
        <v>10</v>
      </c>
      <c r="C150" s="52" t="s">
        <v>178</v>
      </c>
      <c r="D150" s="52" t="s">
        <v>179</v>
      </c>
      <c r="E150" s="50" t="s">
        <v>201</v>
      </c>
      <c r="F150" s="53">
        <v>1050</v>
      </c>
      <c r="G150" s="50" t="s">
        <v>836</v>
      </c>
      <c r="H150" s="50" t="s">
        <v>837</v>
      </c>
      <c r="I150" s="66" t="s">
        <v>827</v>
      </c>
      <c r="J150" s="66">
        <v>131223</v>
      </c>
      <c r="K150" s="67" t="s">
        <v>828</v>
      </c>
      <c r="L150" s="141" t="s">
        <v>212</v>
      </c>
      <c r="M150" s="50" t="s">
        <v>173</v>
      </c>
      <c r="N150" s="50" t="s">
        <v>173</v>
      </c>
      <c r="O150" s="50" t="s">
        <v>186</v>
      </c>
      <c r="P150" s="50" t="s">
        <v>195</v>
      </c>
      <c r="Q150" s="50" t="s">
        <v>186</v>
      </c>
      <c r="R150" s="50" t="s">
        <v>173</v>
      </c>
      <c r="S150" s="50" t="s">
        <v>173</v>
      </c>
      <c r="T150" s="50" t="s">
        <v>186</v>
      </c>
      <c r="U150" s="57">
        <v>0.12582355063414091</v>
      </c>
      <c r="V150" s="57">
        <v>0.10950412109385528</v>
      </c>
      <c r="W150" s="57">
        <v>-1.6319429540285632E-2</v>
      </c>
      <c r="X150" s="58" t="s">
        <v>187</v>
      </c>
      <c r="Y150">
        <v>240</v>
      </c>
      <c r="Z150" s="57">
        <v>0.13414961938568234</v>
      </c>
      <c r="AA150" s="21">
        <v>1968</v>
      </c>
      <c r="AB150" s="34" t="s">
        <v>196</v>
      </c>
      <c r="AC150" t="s">
        <v>205</v>
      </c>
      <c r="AD150" s="34" t="s">
        <v>836</v>
      </c>
      <c r="AE150" s="34" t="s">
        <v>186</v>
      </c>
      <c r="AF150" s="34" t="s">
        <v>206</v>
      </c>
      <c r="AG150" s="59">
        <v>11791</v>
      </c>
      <c r="AH150" s="60">
        <v>11926</v>
      </c>
      <c r="AI150" s="168">
        <v>3049</v>
      </c>
      <c r="AJ150" s="168">
        <v>440</v>
      </c>
      <c r="AK150" s="61">
        <v>10636</v>
      </c>
      <c r="AL150" s="62">
        <v>11061</v>
      </c>
      <c r="AM150" s="34">
        <v>10307</v>
      </c>
      <c r="AN150" s="34" t="s">
        <v>838</v>
      </c>
      <c r="AO150" s="21" t="str">
        <f t="shared" si="2"/>
        <v>Gold Card de American Express</v>
      </c>
      <c r="AP150" s="21"/>
      <c r="AQ150" s="21" t="s">
        <v>208</v>
      </c>
    </row>
    <row r="151" spans="1:46" s="64" customFormat="1" ht="16.5" thickBot="1">
      <c r="A151" s="52" t="s">
        <v>824</v>
      </c>
      <c r="B151" s="65">
        <v>10</v>
      </c>
      <c r="C151" s="52" t="s">
        <v>178</v>
      </c>
      <c r="D151" s="52" t="s">
        <v>179</v>
      </c>
      <c r="E151" s="50" t="s">
        <v>839</v>
      </c>
      <c r="F151" s="53">
        <v>1051</v>
      </c>
      <c r="G151" s="50" t="s">
        <v>840</v>
      </c>
      <c r="H151" s="50" t="s">
        <v>841</v>
      </c>
      <c r="I151" s="66" t="s">
        <v>827</v>
      </c>
      <c r="J151" s="66">
        <v>131223</v>
      </c>
      <c r="K151" s="67" t="s">
        <v>828</v>
      </c>
      <c r="L151" s="141" t="s">
        <v>220</v>
      </c>
      <c r="M151" s="50" t="s">
        <v>173</v>
      </c>
      <c r="N151" s="50" t="s">
        <v>173</v>
      </c>
      <c r="O151" s="50" t="s">
        <v>186</v>
      </c>
      <c r="P151" s="50" t="s">
        <v>195</v>
      </c>
      <c r="Q151" s="50" t="s">
        <v>186</v>
      </c>
      <c r="R151" s="50" t="s">
        <v>173</v>
      </c>
      <c r="S151" s="50" t="s">
        <v>173</v>
      </c>
      <c r="T151" s="50" t="s">
        <v>186</v>
      </c>
      <c r="U151" s="57">
        <v>0.1299808508866872</v>
      </c>
      <c r="V151" s="57">
        <v>0.11783255798910026</v>
      </c>
      <c r="W151" s="57">
        <v>-1.214829289758694E-2</v>
      </c>
      <c r="X151" s="58" t="s">
        <v>187</v>
      </c>
      <c r="Y151">
        <v>240</v>
      </c>
      <c r="Z151" s="57">
        <v>0.13094468320121933</v>
      </c>
      <c r="AA151" s="21">
        <v>2017</v>
      </c>
      <c r="AB151" s="34" t="s">
        <v>196</v>
      </c>
      <c r="AC151" t="s">
        <v>214</v>
      </c>
      <c r="AD151" s="34" t="s">
        <v>840</v>
      </c>
      <c r="AE151" s="34" t="s">
        <v>186</v>
      </c>
      <c r="AF151" s="34" t="s">
        <v>206</v>
      </c>
      <c r="AG151" s="59">
        <v>13048</v>
      </c>
      <c r="AH151" s="60">
        <v>14197</v>
      </c>
      <c r="AI151" s="168">
        <v>3351</v>
      </c>
      <c r="AJ151" s="168">
        <v>456</v>
      </c>
      <c r="AK151" s="61">
        <v>11577</v>
      </c>
      <c r="AL151" s="62">
        <v>11310</v>
      </c>
      <c r="AM151" s="34">
        <v>11368</v>
      </c>
      <c r="AN151" s="34" t="s">
        <v>842</v>
      </c>
      <c r="AO151" s="21" t="str">
        <f t="shared" si="2"/>
        <v>Green Card de American Express</v>
      </c>
      <c r="AP151" s="21"/>
      <c r="AQ151" s="21" t="s">
        <v>216</v>
      </c>
    </row>
    <row r="152" spans="1:46" s="128" customFormat="1" ht="20.25" customHeight="1" thickBot="1">
      <c r="A152" s="52" t="s">
        <v>824</v>
      </c>
      <c r="B152" s="65">
        <v>10</v>
      </c>
      <c r="C152" s="52" t="s">
        <v>178</v>
      </c>
      <c r="D152" s="52" t="s">
        <v>225</v>
      </c>
      <c r="E152" s="192" t="s">
        <v>843</v>
      </c>
      <c r="F152" s="53">
        <v>1024</v>
      </c>
      <c r="G152" s="50" t="s">
        <v>844</v>
      </c>
      <c r="H152" s="27" t="s">
        <v>845</v>
      </c>
      <c r="I152" s="66" t="s">
        <v>827</v>
      </c>
      <c r="J152" s="66">
        <v>131223</v>
      </c>
      <c r="K152" s="67" t="s">
        <v>828</v>
      </c>
      <c r="L152" s="141" t="s">
        <v>229</v>
      </c>
      <c r="M152" s="50" t="s">
        <v>173</v>
      </c>
      <c r="N152" s="50" t="s">
        <v>186</v>
      </c>
      <c r="O152" s="50" t="s">
        <v>173</v>
      </c>
      <c r="P152" s="50" t="s">
        <v>846</v>
      </c>
      <c r="Q152" s="50" t="s">
        <v>186</v>
      </c>
      <c r="R152" s="50" t="s">
        <v>173</v>
      </c>
      <c r="S152" s="50" t="s">
        <v>173</v>
      </c>
      <c r="T152" s="50" t="s">
        <v>186</v>
      </c>
      <c r="U152" s="57">
        <v>0.15341492520744873</v>
      </c>
      <c r="V152" s="57">
        <v>0.18104781978232862</v>
      </c>
      <c r="W152" s="57">
        <v>2.7632894574879885E-2</v>
      </c>
      <c r="X152" s="58" t="s">
        <v>187</v>
      </c>
      <c r="Y152">
        <v>240</v>
      </c>
      <c r="Z152" s="57">
        <v>0.11541383138648521</v>
      </c>
      <c r="AA152" s="21">
        <v>2288</v>
      </c>
      <c r="AB152" s="34" t="s">
        <v>196</v>
      </c>
      <c r="AC152" t="s">
        <v>847</v>
      </c>
      <c r="AD152" s="34" t="s">
        <v>844</v>
      </c>
      <c r="AE152" s="34" t="s">
        <v>186</v>
      </c>
      <c r="AF152" s="34" t="s">
        <v>206</v>
      </c>
      <c r="AG152" s="59">
        <v>12074</v>
      </c>
      <c r="AH152" s="60">
        <v>12559</v>
      </c>
      <c r="AI152" s="168">
        <v>1405</v>
      </c>
      <c r="AJ152" s="168">
        <v>204</v>
      </c>
      <c r="AK152" s="61">
        <v>19526</v>
      </c>
      <c r="AL152" s="62">
        <v>21539</v>
      </c>
      <c r="AM152" s="34">
        <v>27857</v>
      </c>
      <c r="AN152" s="34" t="s">
        <v>848</v>
      </c>
      <c r="AO152" s="21" t="str">
        <f t="shared" si="2"/>
        <v>Platinum Credit Card Aerolíneas Plus de American Express</v>
      </c>
      <c r="AP152" s="21"/>
      <c r="AQ152" s="34" t="s">
        <v>849</v>
      </c>
    </row>
    <row r="153" spans="1:46" s="105" customFormat="1" ht="15" customHeight="1">
      <c r="A153" s="52"/>
      <c r="B153" s="65"/>
      <c r="C153" s="52"/>
      <c r="D153" s="52"/>
      <c r="E153" s="192"/>
      <c r="F153" s="53"/>
      <c r="G153" s="27"/>
      <c r="H153" s="27"/>
      <c r="I153" s="19"/>
      <c r="J153" s="19"/>
      <c r="K153" s="34"/>
      <c r="L153" s="56"/>
      <c r="M153" s="50"/>
      <c r="N153" s="50"/>
      <c r="O153" s="50"/>
      <c r="P153" s="50"/>
      <c r="Q153" s="50"/>
      <c r="R153" s="50"/>
      <c r="S153" s="50"/>
      <c r="T153" s="50"/>
      <c r="U153" s="57" t="s">
        <v>361</v>
      </c>
      <c r="V153" s="57" t="s">
        <v>361</v>
      </c>
      <c r="W153" s="57" t="s">
        <v>361</v>
      </c>
      <c r="X153" s="58"/>
      <c r="Y153" t="s">
        <v>361</v>
      </c>
      <c r="Z153" s="92" t="s">
        <v>361</v>
      </c>
      <c r="AA153" s="21" t="s">
        <v>361</v>
      </c>
      <c r="AB153" s="34"/>
      <c r="AC153"/>
      <c r="AD153" s="34"/>
      <c r="AE153" s="34"/>
      <c r="AF153" s="34"/>
      <c r="AG153" s="35"/>
      <c r="AI153" s="94"/>
      <c r="AJ153" s="95"/>
      <c r="AK153" s="19"/>
      <c r="AL153" s="19"/>
      <c r="AM153" s="34"/>
      <c r="AN153" s="34"/>
      <c r="AO153" s="21" t="str">
        <f t="shared" si="2"/>
        <v/>
      </c>
      <c r="AP153" s="21"/>
    </row>
    <row r="154" spans="1:46" s="49" customFormat="1" ht="26.25" customHeight="1" thickBot="1">
      <c r="A154" s="36"/>
      <c r="B154" s="37"/>
      <c r="C154" s="36" t="s">
        <v>176</v>
      </c>
      <c r="D154" s="36" t="s">
        <v>850</v>
      </c>
      <c r="E154" s="38"/>
      <c r="F154" s="39"/>
      <c r="G154" s="38"/>
      <c r="H154" s="38"/>
      <c r="I154" s="40"/>
      <c r="J154" s="40"/>
      <c r="K154" s="41"/>
      <c r="L154" s="42"/>
      <c r="M154" s="38"/>
      <c r="N154" s="38"/>
      <c r="O154" s="38"/>
      <c r="P154" s="38"/>
      <c r="Q154" s="38"/>
      <c r="R154" s="38"/>
      <c r="S154" s="43"/>
      <c r="T154" s="38"/>
      <c r="U154" s="40" t="s">
        <v>361</v>
      </c>
      <c r="V154" s="40" t="s">
        <v>361</v>
      </c>
      <c r="W154" s="40" t="s">
        <v>361</v>
      </c>
      <c r="X154" s="40"/>
      <c r="Y154" s="40" t="s">
        <v>361</v>
      </c>
      <c r="Z154" s="40" t="s">
        <v>361</v>
      </c>
      <c r="AA154" s="40">
        <v>6081</v>
      </c>
      <c r="AB154" s="40"/>
      <c r="AC154" s="44"/>
      <c r="AD154" s="45"/>
      <c r="AE154" s="46"/>
      <c r="AF154" s="46"/>
      <c r="AG154" s="46"/>
      <c r="AH154" s="46"/>
      <c r="AI154" s="47">
        <f>SUM(AI155:AI161)</f>
        <v>4592</v>
      </c>
      <c r="AJ154" s="47">
        <f>SUM(AJ155:AJ161)</f>
        <v>558</v>
      </c>
      <c r="AK154" s="40">
        <v>13464</v>
      </c>
      <c r="AL154" s="40">
        <v>12687</v>
      </c>
      <c r="AM154" s="41">
        <v>12800</v>
      </c>
      <c r="AN154" s="45"/>
      <c r="AO154" s="48" t="str">
        <f t="shared" si="2"/>
        <v/>
      </c>
      <c r="AP154" s="21"/>
      <c r="AQ154" s="48"/>
    </row>
    <row r="155" spans="1:46" ht="16.5" thickBot="1">
      <c r="A155" s="52" t="s">
        <v>850</v>
      </c>
      <c r="B155" s="65">
        <v>40</v>
      </c>
      <c r="C155" s="52" t="s">
        <v>178</v>
      </c>
      <c r="D155" s="52" t="s">
        <v>179</v>
      </c>
      <c r="E155" s="50" t="s">
        <v>851</v>
      </c>
      <c r="F155" s="53">
        <v>4056</v>
      </c>
      <c r="G155" s="50" t="s">
        <v>762</v>
      </c>
      <c r="H155" s="50" t="s">
        <v>199</v>
      </c>
      <c r="I155" s="66" t="s">
        <v>852</v>
      </c>
      <c r="J155" s="66">
        <v>131225</v>
      </c>
      <c r="K155" s="67" t="s">
        <v>853</v>
      </c>
      <c r="L155" s="141" t="s">
        <v>185</v>
      </c>
      <c r="M155" s="50" t="s">
        <v>173</v>
      </c>
      <c r="N155" s="50" t="s">
        <v>173</v>
      </c>
      <c r="O155" s="50" t="s">
        <v>186</v>
      </c>
      <c r="P155" s="50" t="s">
        <v>195</v>
      </c>
      <c r="Q155" s="50" t="s">
        <v>186</v>
      </c>
      <c r="R155" s="50" t="s">
        <v>173</v>
      </c>
      <c r="S155" s="50" t="s">
        <v>186</v>
      </c>
      <c r="T155" s="50" t="s">
        <v>186</v>
      </c>
      <c r="U155" s="57">
        <v>0.20672840334630699</v>
      </c>
      <c r="V155" s="57">
        <v>0.2585646411602901</v>
      </c>
      <c r="W155" s="57">
        <v>5.183623781398311E-2</v>
      </c>
      <c r="X155" s="58" t="s">
        <v>187</v>
      </c>
      <c r="Y155" s="193">
        <v>253</v>
      </c>
      <c r="Z155" s="57">
        <v>0.18734466447658371</v>
      </c>
      <c r="AA155" s="194">
        <v>1621</v>
      </c>
      <c r="AB155" s="34" t="s">
        <v>196</v>
      </c>
      <c r="AC155" t="s">
        <v>197</v>
      </c>
      <c r="AD155" s="34" t="s">
        <v>854</v>
      </c>
      <c r="AE155" s="34" t="s">
        <v>173</v>
      </c>
      <c r="AF155" s="34" t="s">
        <v>191</v>
      </c>
      <c r="AG155" s="59">
        <v>2185</v>
      </c>
      <c r="AH155" s="60">
        <v>2194</v>
      </c>
      <c r="AI155">
        <v>749</v>
      </c>
      <c r="AJ155">
        <v>110</v>
      </c>
      <c r="AK155" s="61">
        <v>2893</v>
      </c>
      <c r="AL155" s="62">
        <v>3035</v>
      </c>
      <c r="AM155" s="63">
        <v>3629</v>
      </c>
      <c r="AN155" s="34" t="s">
        <v>199</v>
      </c>
      <c r="AO155" s="21" t="str">
        <f t="shared" si="2"/>
        <v>American Express Platinum Card</v>
      </c>
      <c r="AQ155" s="21" t="s">
        <v>200</v>
      </c>
      <c r="AT155" s="21" t="s">
        <v>855</v>
      </c>
    </row>
    <row r="156" spans="1:46" s="74" customFormat="1" ht="16.5" thickBot="1">
      <c r="A156" s="52" t="s">
        <v>850</v>
      </c>
      <c r="B156" s="65">
        <v>40</v>
      </c>
      <c r="C156" s="52" t="s">
        <v>178</v>
      </c>
      <c r="D156" s="52" t="s">
        <v>179</v>
      </c>
      <c r="E156" s="50" t="s">
        <v>856</v>
      </c>
      <c r="F156" s="53">
        <v>4050</v>
      </c>
      <c r="G156" s="50" t="s">
        <v>857</v>
      </c>
      <c r="H156" s="50" t="s">
        <v>858</v>
      </c>
      <c r="I156" s="66" t="s">
        <v>852</v>
      </c>
      <c r="J156" s="66">
        <v>131225</v>
      </c>
      <c r="K156" s="67" t="s">
        <v>853</v>
      </c>
      <c r="L156" s="141" t="s">
        <v>194</v>
      </c>
      <c r="M156" s="50" t="s">
        <v>173</v>
      </c>
      <c r="N156" s="50" t="s">
        <v>173</v>
      </c>
      <c r="O156" s="50" t="s">
        <v>186</v>
      </c>
      <c r="P156" s="50" t="s">
        <v>195</v>
      </c>
      <c r="Q156" s="50" t="s">
        <v>186</v>
      </c>
      <c r="R156" s="50" t="s">
        <v>173</v>
      </c>
      <c r="S156" s="50" t="s">
        <v>173</v>
      </c>
      <c r="T156" s="50" t="s">
        <v>173</v>
      </c>
      <c r="U156" s="57">
        <v>5.3236702008678922E-2</v>
      </c>
      <c r="V156" s="57">
        <v>4.8553805117946151E-2</v>
      </c>
      <c r="W156" s="57">
        <v>-4.6828968907327712E-3</v>
      </c>
      <c r="X156" s="58"/>
      <c r="Y156" s="193">
        <v>36</v>
      </c>
      <c r="Z156" s="57">
        <v>0.1423075289991263</v>
      </c>
      <c r="AA156" s="194">
        <v>279</v>
      </c>
      <c r="AB156" s="34" t="s">
        <v>196</v>
      </c>
      <c r="AC156" t="s">
        <v>859</v>
      </c>
      <c r="AD156" s="34" t="s">
        <v>860</v>
      </c>
      <c r="AE156" s="34" t="s">
        <v>186</v>
      </c>
      <c r="AF156" s="34" t="s">
        <v>206</v>
      </c>
      <c r="AG156" s="59">
        <v>684</v>
      </c>
      <c r="AH156" s="60">
        <v>689</v>
      </c>
      <c r="AI156">
        <v>172</v>
      </c>
      <c r="AJ156">
        <v>30</v>
      </c>
      <c r="AK156" s="61">
        <v>745</v>
      </c>
      <c r="AL156" s="62">
        <v>669</v>
      </c>
      <c r="AM156" s="63">
        <v>641</v>
      </c>
      <c r="AN156" s="34" t="s">
        <v>861</v>
      </c>
      <c r="AO156" s="21" t="str">
        <f t="shared" si="2"/>
        <v>American Express Aurum Card</v>
      </c>
      <c r="AP156" s="21"/>
      <c r="AQ156" s="21" t="s">
        <v>862</v>
      </c>
    </row>
    <row r="157" spans="1:46" ht="16.5" thickBot="1">
      <c r="A157" s="52" t="s">
        <v>850</v>
      </c>
      <c r="B157" s="65">
        <v>40</v>
      </c>
      <c r="C157" s="52" t="s">
        <v>178</v>
      </c>
      <c r="D157" s="52" t="s">
        <v>179</v>
      </c>
      <c r="E157" s="50" t="s">
        <v>250</v>
      </c>
      <c r="F157" s="53">
        <v>4051</v>
      </c>
      <c r="G157" s="50" t="s">
        <v>863</v>
      </c>
      <c r="H157" s="50" t="s">
        <v>864</v>
      </c>
      <c r="I157" s="66" t="s">
        <v>852</v>
      </c>
      <c r="J157" s="66">
        <v>131225</v>
      </c>
      <c r="K157" s="67" t="s">
        <v>853</v>
      </c>
      <c r="L157" s="141" t="s">
        <v>204</v>
      </c>
      <c r="M157" s="50" t="s">
        <v>173</v>
      </c>
      <c r="N157" s="50" t="s">
        <v>173</v>
      </c>
      <c r="O157" s="50" t="s">
        <v>186</v>
      </c>
      <c r="P157" s="50" t="s">
        <v>195</v>
      </c>
      <c r="Q157" s="50" t="s">
        <v>186</v>
      </c>
      <c r="R157" s="50" t="s">
        <v>173</v>
      </c>
      <c r="S157" s="50" t="s">
        <v>173</v>
      </c>
      <c r="T157" s="50" t="s">
        <v>173</v>
      </c>
      <c r="U157" s="57">
        <v>0.13255491432917282</v>
      </c>
      <c r="V157" s="57">
        <v>0.1193214970409269</v>
      </c>
      <c r="W157" s="57">
        <v>-1.3233417288245924E-2</v>
      </c>
      <c r="X157" s="58" t="s">
        <v>187</v>
      </c>
      <c r="Y157" s="193">
        <v>87</v>
      </c>
      <c r="Z157" s="57">
        <v>0.13219715250193556</v>
      </c>
      <c r="AA157" s="194">
        <v>724</v>
      </c>
      <c r="AB157" s="34" t="s">
        <v>196</v>
      </c>
      <c r="AC157" t="s">
        <v>541</v>
      </c>
      <c r="AD157" s="34" t="s">
        <v>865</v>
      </c>
      <c r="AE157" s="34" t="s">
        <v>186</v>
      </c>
      <c r="AF157" s="34" t="s">
        <v>206</v>
      </c>
      <c r="AG157" s="59">
        <v>1297</v>
      </c>
      <c r="AH157" s="60">
        <v>1199</v>
      </c>
      <c r="AI157">
        <v>730</v>
      </c>
      <c r="AJ157">
        <v>95</v>
      </c>
      <c r="AK157" s="61">
        <v>1664</v>
      </c>
      <c r="AL157" s="62">
        <v>1578</v>
      </c>
      <c r="AM157" s="63">
        <v>1464</v>
      </c>
      <c r="AN157" s="34" t="s">
        <v>866</v>
      </c>
      <c r="AO157" s="21" t="str">
        <f t="shared" si="2"/>
        <v>American Express Blue Card</v>
      </c>
      <c r="AQ157" s="21" t="s">
        <v>543</v>
      </c>
    </row>
    <row r="158" spans="1:46" ht="16.5" thickBot="1">
      <c r="A158" s="52" t="s">
        <v>850</v>
      </c>
      <c r="B158" s="65">
        <v>40</v>
      </c>
      <c r="C158" s="52" t="s">
        <v>178</v>
      </c>
      <c r="D158" s="52" t="s">
        <v>179</v>
      </c>
      <c r="E158" s="50" t="s">
        <v>867</v>
      </c>
      <c r="F158" s="53">
        <v>4052</v>
      </c>
      <c r="G158" s="50" t="s">
        <v>868</v>
      </c>
      <c r="H158" s="50" t="s">
        <v>868</v>
      </c>
      <c r="I158" s="66" t="s">
        <v>852</v>
      </c>
      <c r="J158" s="66">
        <v>131225</v>
      </c>
      <c r="K158" s="67" t="s">
        <v>853</v>
      </c>
      <c r="L158" s="141" t="s">
        <v>212</v>
      </c>
      <c r="M158" s="50" t="s">
        <v>173</v>
      </c>
      <c r="N158" s="50" t="s">
        <v>173</v>
      </c>
      <c r="O158" s="50" t="s">
        <v>173</v>
      </c>
      <c r="P158" s="50" t="s">
        <v>867</v>
      </c>
      <c r="Q158" s="50" t="s">
        <v>186</v>
      </c>
      <c r="R158" s="50" t="s">
        <v>173</v>
      </c>
      <c r="S158" s="50" t="s">
        <v>173</v>
      </c>
      <c r="T158" s="50" t="s">
        <v>186</v>
      </c>
      <c r="U158" s="57">
        <v>3.1360443788305818E-2</v>
      </c>
      <c r="V158" s="57">
        <v>2.8632158039509876E-2</v>
      </c>
      <c r="W158" s="57">
        <v>-2.7282857487959424E-3</v>
      </c>
      <c r="X158" s="58"/>
      <c r="Y158" s="193">
        <v>21</v>
      </c>
      <c r="Z158" s="57">
        <v>0.14693353739589957</v>
      </c>
      <c r="AA158" s="194">
        <v>160</v>
      </c>
      <c r="AB158" s="34" t="s">
        <v>196</v>
      </c>
      <c r="AC158" t="s">
        <v>869</v>
      </c>
      <c r="AD158" s="34" t="s">
        <v>870</v>
      </c>
      <c r="AE158" s="34" t="s">
        <v>186</v>
      </c>
      <c r="AF158" s="34" t="s">
        <v>206</v>
      </c>
      <c r="AG158" s="59">
        <v>352</v>
      </c>
      <c r="AH158" s="60">
        <v>348</v>
      </c>
      <c r="AI158">
        <v>125</v>
      </c>
      <c r="AJ158">
        <v>19</v>
      </c>
      <c r="AK158" s="61">
        <v>423</v>
      </c>
      <c r="AL158" s="62">
        <v>394</v>
      </c>
      <c r="AM158" s="63">
        <v>360</v>
      </c>
      <c r="AN158" s="34" t="s">
        <v>868</v>
      </c>
      <c r="AO158" s="21" t="str">
        <f t="shared" si="2"/>
        <v>BMW Card</v>
      </c>
      <c r="AQ158" s="21" t="s">
        <v>871</v>
      </c>
    </row>
    <row r="159" spans="1:46" s="74" customFormat="1" ht="16.5" thickBot="1">
      <c r="A159" s="52" t="s">
        <v>850</v>
      </c>
      <c r="B159" s="65">
        <v>40</v>
      </c>
      <c r="C159" s="52" t="s">
        <v>178</v>
      </c>
      <c r="D159" s="52" t="s">
        <v>179</v>
      </c>
      <c r="E159" s="50" t="s">
        <v>872</v>
      </c>
      <c r="F159" s="53">
        <v>4053</v>
      </c>
      <c r="G159" s="50" t="s">
        <v>873</v>
      </c>
      <c r="H159" s="50" t="s">
        <v>873</v>
      </c>
      <c r="I159" s="66" t="s">
        <v>852</v>
      </c>
      <c r="J159" s="66">
        <v>131225</v>
      </c>
      <c r="K159" s="67" t="s">
        <v>853</v>
      </c>
      <c r="L159" s="141" t="s">
        <v>220</v>
      </c>
      <c r="M159" s="50" t="s">
        <v>173</v>
      </c>
      <c r="N159" s="50" t="s">
        <v>173</v>
      </c>
      <c r="O159" s="50" t="s">
        <v>173</v>
      </c>
      <c r="P159" s="50" t="s">
        <v>867</v>
      </c>
      <c r="Q159" s="50" t="s">
        <v>186</v>
      </c>
      <c r="R159" s="50" t="s">
        <v>173</v>
      </c>
      <c r="S159" s="50" t="s">
        <v>173</v>
      </c>
      <c r="T159" s="50" t="s">
        <v>186</v>
      </c>
      <c r="U159" s="57">
        <v>4.6078826108352344E-2</v>
      </c>
      <c r="V159" s="57">
        <v>4.2343919313161622E-2</v>
      </c>
      <c r="W159" s="57">
        <v>-3.7349067951907219E-3</v>
      </c>
      <c r="X159" s="58"/>
      <c r="Y159" s="193">
        <v>31</v>
      </c>
      <c r="Z159" s="57">
        <v>0.14693353739589957</v>
      </c>
      <c r="AA159" s="194">
        <v>230</v>
      </c>
      <c r="AB159" s="34" t="s">
        <v>196</v>
      </c>
      <c r="AC159" t="s">
        <v>874</v>
      </c>
      <c r="AD159" s="34" t="s">
        <v>875</v>
      </c>
      <c r="AE159" s="34" t="s">
        <v>186</v>
      </c>
      <c r="AF159" s="34" t="s">
        <v>206</v>
      </c>
      <c r="AG159" s="59">
        <v>531</v>
      </c>
      <c r="AH159" s="60">
        <v>507</v>
      </c>
      <c r="AI159">
        <v>183</v>
      </c>
      <c r="AJ159">
        <v>27</v>
      </c>
      <c r="AK159" s="61">
        <v>608</v>
      </c>
      <c r="AL159" s="62">
        <v>560</v>
      </c>
      <c r="AM159" s="63">
        <v>517</v>
      </c>
      <c r="AN159" s="34" t="s">
        <v>873</v>
      </c>
      <c r="AO159" s="21" t="str">
        <f t="shared" si="2"/>
        <v>BMW Card Gold</v>
      </c>
      <c r="AP159" s="21"/>
      <c r="AQ159" s="21" t="s">
        <v>876</v>
      </c>
    </row>
    <row r="160" spans="1:46" s="64" customFormat="1" ht="16.5" thickBot="1">
      <c r="A160" s="52" t="s">
        <v>850</v>
      </c>
      <c r="B160" s="65">
        <v>40</v>
      </c>
      <c r="C160" s="52" t="s">
        <v>178</v>
      </c>
      <c r="D160" s="52" t="s">
        <v>179</v>
      </c>
      <c r="E160" s="50" t="s">
        <v>877</v>
      </c>
      <c r="F160" s="53">
        <v>4054</v>
      </c>
      <c r="G160" s="50" t="s">
        <v>772</v>
      </c>
      <c r="H160" s="50" t="s">
        <v>203</v>
      </c>
      <c r="I160" s="66" t="s">
        <v>852</v>
      </c>
      <c r="J160" s="66">
        <v>131225</v>
      </c>
      <c r="K160" s="67" t="s">
        <v>853</v>
      </c>
      <c r="L160" s="141" t="s">
        <v>229</v>
      </c>
      <c r="M160" s="50" t="s">
        <v>173</v>
      </c>
      <c r="N160" s="50" t="s">
        <v>173</v>
      </c>
      <c r="O160" s="50" t="s">
        <v>186</v>
      </c>
      <c r="P160" s="50" t="s">
        <v>195</v>
      </c>
      <c r="Q160" s="50" t="s">
        <v>186</v>
      </c>
      <c r="R160" s="50" t="s">
        <v>173</v>
      </c>
      <c r="S160" s="50" t="s">
        <v>173</v>
      </c>
      <c r="T160" s="50" t="s">
        <v>186</v>
      </c>
      <c r="U160" s="57">
        <v>0.37887531874916119</v>
      </c>
      <c r="V160" s="57">
        <v>0.35988163707593562</v>
      </c>
      <c r="W160" s="57">
        <v>-1.8993681673225571E-2</v>
      </c>
      <c r="X160" s="58" t="s">
        <v>187</v>
      </c>
      <c r="Y160" s="193">
        <v>219</v>
      </c>
      <c r="Z160" s="57">
        <v>0.10312876028164654</v>
      </c>
      <c r="AA160" s="194">
        <v>2336</v>
      </c>
      <c r="AB160" s="34" t="s">
        <v>196</v>
      </c>
      <c r="AC160" t="s">
        <v>205</v>
      </c>
      <c r="AD160" s="34" t="s">
        <v>878</v>
      </c>
      <c r="AE160" s="34" t="s">
        <v>186</v>
      </c>
      <c r="AF160" s="34" t="s">
        <v>206</v>
      </c>
      <c r="AG160" s="59">
        <v>4261</v>
      </c>
      <c r="AH160" s="60">
        <v>4298</v>
      </c>
      <c r="AI160">
        <v>2152</v>
      </c>
      <c r="AJ160">
        <v>225</v>
      </c>
      <c r="AK160" s="61">
        <v>5493</v>
      </c>
      <c r="AL160" s="62">
        <v>4912</v>
      </c>
      <c r="AM160" s="63">
        <v>4690</v>
      </c>
      <c r="AN160" s="34" t="s">
        <v>203</v>
      </c>
      <c r="AO160" s="21" t="str">
        <f t="shared" si="2"/>
        <v>American Express Gold Card</v>
      </c>
      <c r="AP160" s="21"/>
      <c r="AQ160" s="21" t="s">
        <v>208</v>
      </c>
    </row>
    <row r="161" spans="1:43" s="64" customFormat="1" ht="16.5" thickBot="1">
      <c r="A161" s="52" t="s">
        <v>850</v>
      </c>
      <c r="B161" s="65">
        <v>40</v>
      </c>
      <c r="C161" s="52" t="s">
        <v>178</v>
      </c>
      <c r="D161" s="52" t="s">
        <v>179</v>
      </c>
      <c r="E161" s="50" t="s">
        <v>879</v>
      </c>
      <c r="F161" s="53">
        <v>4055</v>
      </c>
      <c r="G161" s="50" t="s">
        <v>377</v>
      </c>
      <c r="H161" s="50" t="s">
        <v>378</v>
      </c>
      <c r="I161" s="66" t="s">
        <v>852</v>
      </c>
      <c r="J161" s="66">
        <v>131225</v>
      </c>
      <c r="K161" s="67" t="s">
        <v>853</v>
      </c>
      <c r="L161" s="141" t="s">
        <v>237</v>
      </c>
      <c r="M161" s="50" t="s">
        <v>173</v>
      </c>
      <c r="N161" s="50" t="s">
        <v>173</v>
      </c>
      <c r="O161" s="50" t="s">
        <v>186</v>
      </c>
      <c r="P161" s="50" t="s">
        <v>195</v>
      </c>
      <c r="Q161" s="50" t="s">
        <v>186</v>
      </c>
      <c r="R161" s="50" t="s">
        <v>173</v>
      </c>
      <c r="S161" s="50" t="s">
        <v>173</v>
      </c>
      <c r="T161" s="50" t="s">
        <v>173</v>
      </c>
      <c r="U161" s="57">
        <v>0.15116539167002191</v>
      </c>
      <c r="V161" s="57">
        <v>0.14270234225222972</v>
      </c>
      <c r="W161" s="57">
        <v>-8.46304941779219E-3</v>
      </c>
      <c r="X161" s="58" t="s">
        <v>187</v>
      </c>
      <c r="Y161" s="193">
        <v>85</v>
      </c>
      <c r="Z161" s="57">
        <v>0.12798014487511655</v>
      </c>
      <c r="AA161" s="194">
        <v>731</v>
      </c>
      <c r="AB161" s="34" t="s">
        <v>196</v>
      </c>
      <c r="AC161" t="s">
        <v>214</v>
      </c>
      <c r="AD161" s="34" t="s">
        <v>880</v>
      </c>
      <c r="AE161" s="34" t="s">
        <v>186</v>
      </c>
      <c r="AF161" s="34" t="s">
        <v>206</v>
      </c>
      <c r="AG161" s="59">
        <v>1130</v>
      </c>
      <c r="AH161" s="60">
        <v>1175</v>
      </c>
      <c r="AI161">
        <v>481</v>
      </c>
      <c r="AJ161">
        <v>52</v>
      </c>
      <c r="AK161" s="61">
        <v>1638</v>
      </c>
      <c r="AL161" s="62">
        <v>1539</v>
      </c>
      <c r="AM161" s="63">
        <v>1499</v>
      </c>
      <c r="AN161" s="34" t="s">
        <v>378</v>
      </c>
      <c r="AO161" s="21" t="str">
        <f t="shared" si="2"/>
        <v>American Express Card</v>
      </c>
      <c r="AP161" s="21"/>
      <c r="AQ161" s="21" t="s">
        <v>216</v>
      </c>
    </row>
    <row r="162" spans="1:43" ht="15" customHeight="1">
      <c r="E162" s="50"/>
      <c r="F162" s="53"/>
      <c r="G162" s="50"/>
      <c r="H162" s="50"/>
      <c r="I162" s="34"/>
      <c r="J162" s="34"/>
      <c r="K162" s="34"/>
      <c r="M162" s="50"/>
      <c r="N162" s="50"/>
      <c r="O162" s="50"/>
      <c r="P162" s="50"/>
      <c r="Q162" s="50"/>
      <c r="R162" s="50"/>
      <c r="T162" s="50"/>
      <c r="U162" s="57" t="s">
        <v>361</v>
      </c>
      <c r="V162" s="57" t="s">
        <v>361</v>
      </c>
      <c r="W162" s="57" t="s">
        <v>361</v>
      </c>
      <c r="X162" s="58"/>
      <c r="Y162" t="s">
        <v>361</v>
      </c>
      <c r="Z162" s="92" t="s">
        <v>361</v>
      </c>
      <c r="AA162" s="21" t="s">
        <v>361</v>
      </c>
      <c r="AB162" s="34"/>
      <c r="AC162"/>
      <c r="AG162" s="93"/>
      <c r="AI162" s="94"/>
      <c r="AJ162" s="58"/>
      <c r="AK162" s="34"/>
      <c r="AL162" s="34"/>
      <c r="AM162" s="34"/>
      <c r="AO162" s="21" t="str">
        <f t="shared" si="2"/>
        <v/>
      </c>
    </row>
    <row r="163" spans="1:43" s="49" customFormat="1" ht="19.5" customHeight="1" thickBot="1">
      <c r="A163" s="36"/>
      <c r="B163" s="37"/>
      <c r="C163" s="36" t="s">
        <v>176</v>
      </c>
      <c r="D163" s="36" t="s">
        <v>881</v>
      </c>
      <c r="E163" s="38"/>
      <c r="F163" s="39"/>
      <c r="G163" s="38"/>
      <c r="H163" s="38"/>
      <c r="I163" s="40"/>
      <c r="J163" s="40"/>
      <c r="K163" s="41"/>
      <c r="L163" s="42"/>
      <c r="M163" s="38"/>
      <c r="N163" s="38"/>
      <c r="O163" s="38"/>
      <c r="P163" s="38"/>
      <c r="Q163" s="38"/>
      <c r="R163" s="38"/>
      <c r="S163" s="43"/>
      <c r="T163" s="38"/>
      <c r="U163" s="40" t="s">
        <v>361</v>
      </c>
      <c r="V163" s="40" t="s">
        <v>361</v>
      </c>
      <c r="W163" s="40" t="s">
        <v>361</v>
      </c>
      <c r="X163" s="40"/>
      <c r="Y163" s="40" t="s">
        <v>361</v>
      </c>
      <c r="Z163" s="40" t="s">
        <v>361</v>
      </c>
      <c r="AA163" s="40">
        <v>4902</v>
      </c>
      <c r="AB163" s="40"/>
      <c r="AC163" s="40"/>
      <c r="AD163" s="45"/>
      <c r="AE163" s="46"/>
      <c r="AF163" s="46"/>
      <c r="AG163" s="46"/>
      <c r="AH163" s="46"/>
      <c r="AI163" s="47">
        <f>SUM(AI164:AI167)</f>
        <v>4119</v>
      </c>
      <c r="AJ163" s="47">
        <f>SUM(AJ164:AJ167)</f>
        <v>614</v>
      </c>
      <c r="AK163" s="40">
        <v>22847</v>
      </c>
      <c r="AL163" s="40">
        <v>20043</v>
      </c>
      <c r="AM163" s="41">
        <v>19070</v>
      </c>
      <c r="AN163" s="45"/>
      <c r="AO163" s="48" t="str">
        <f t="shared" si="2"/>
        <v/>
      </c>
      <c r="AP163" s="21"/>
      <c r="AQ163" s="48"/>
    </row>
    <row r="164" spans="1:43" s="64" customFormat="1" ht="16.5" thickBot="1">
      <c r="A164" s="52" t="s">
        <v>882</v>
      </c>
      <c r="B164" s="65">
        <v>14</v>
      </c>
      <c r="C164" s="52" t="s">
        <v>178</v>
      </c>
      <c r="D164" s="52" t="s">
        <v>179</v>
      </c>
      <c r="E164" s="50" t="s">
        <v>883</v>
      </c>
      <c r="F164" s="53">
        <v>1452</v>
      </c>
      <c r="G164" s="50" t="s">
        <v>762</v>
      </c>
      <c r="H164" s="50" t="s">
        <v>199</v>
      </c>
      <c r="I164" s="66" t="s">
        <v>884</v>
      </c>
      <c r="J164" s="66">
        <v>131230</v>
      </c>
      <c r="K164" s="67" t="s">
        <v>885</v>
      </c>
      <c r="L164" s="141" t="s">
        <v>185</v>
      </c>
      <c r="M164" s="50" t="s">
        <v>173</v>
      </c>
      <c r="N164" s="50" t="s">
        <v>173</v>
      </c>
      <c r="O164" s="50" t="s">
        <v>186</v>
      </c>
      <c r="P164" s="50" t="s">
        <v>195</v>
      </c>
      <c r="Q164" s="50" t="s">
        <v>186</v>
      </c>
      <c r="R164" s="50" t="s">
        <v>173</v>
      </c>
      <c r="S164" s="71" t="s">
        <v>886</v>
      </c>
      <c r="T164" s="50" t="s">
        <v>186</v>
      </c>
      <c r="U164" s="57">
        <v>0.22891839378238341</v>
      </c>
      <c r="V164" s="57">
        <v>0.2646772939346812</v>
      </c>
      <c r="W164" s="57">
        <v>3.5758900152297796E-2</v>
      </c>
      <c r="X164" s="58" t="s">
        <v>187</v>
      </c>
      <c r="Y164">
        <v>240</v>
      </c>
      <c r="Z164" s="57">
        <v>0.21466445260739025</v>
      </c>
      <c r="AA164" s="21">
        <v>1342</v>
      </c>
      <c r="AB164" s="34" t="s">
        <v>196</v>
      </c>
      <c r="AC164" t="s">
        <v>197</v>
      </c>
      <c r="AD164" s="34" t="s">
        <v>762</v>
      </c>
      <c r="AE164" s="34" t="s">
        <v>173</v>
      </c>
      <c r="AF164" s="34" t="s">
        <v>191</v>
      </c>
      <c r="AG164" s="195">
        <v>2270</v>
      </c>
      <c r="AH164" s="98">
        <v>2239</v>
      </c>
      <c r="AI164">
        <v>1216</v>
      </c>
      <c r="AJ164">
        <v>209</v>
      </c>
      <c r="AK164" s="61">
        <v>5674</v>
      </c>
      <c r="AL164" s="62">
        <v>5521</v>
      </c>
      <c r="AM164" s="99">
        <v>6197</v>
      </c>
      <c r="AN164" s="34" t="s">
        <v>199</v>
      </c>
      <c r="AO164" s="21" t="str">
        <f t="shared" si="2"/>
        <v>American Express Platinum Card</v>
      </c>
      <c r="AP164" s="21"/>
      <c r="AQ164" s="21" t="s">
        <v>887</v>
      </c>
    </row>
    <row r="165" spans="1:43" s="64" customFormat="1" ht="16.5" thickBot="1">
      <c r="A165" s="52" t="s">
        <v>881</v>
      </c>
      <c r="B165" s="65">
        <v>14</v>
      </c>
      <c r="C165" s="52" t="s">
        <v>178</v>
      </c>
      <c r="D165" s="52" t="s">
        <v>179</v>
      </c>
      <c r="E165" s="50" t="s">
        <v>888</v>
      </c>
      <c r="F165" s="53">
        <v>1450</v>
      </c>
      <c r="G165" s="50" t="s">
        <v>772</v>
      </c>
      <c r="H165" s="50" t="s">
        <v>203</v>
      </c>
      <c r="I165" s="66" t="s">
        <v>884</v>
      </c>
      <c r="J165" s="66">
        <v>131230</v>
      </c>
      <c r="K165" s="67" t="s">
        <v>885</v>
      </c>
      <c r="L165" s="141" t="s">
        <v>194</v>
      </c>
      <c r="M165" s="50" t="s">
        <v>173</v>
      </c>
      <c r="N165" s="50" t="s">
        <v>173</v>
      </c>
      <c r="O165" s="50" t="s">
        <v>186</v>
      </c>
      <c r="P165" s="50" t="s">
        <v>195</v>
      </c>
      <c r="Q165" s="50" t="s">
        <v>186</v>
      </c>
      <c r="R165" s="50" t="s">
        <v>173</v>
      </c>
      <c r="S165" s="50" t="s">
        <v>889</v>
      </c>
      <c r="T165" s="52" t="s">
        <v>186</v>
      </c>
      <c r="U165" s="57">
        <v>0.51136658031088078</v>
      </c>
      <c r="V165" s="57">
        <v>0.48198548470710212</v>
      </c>
      <c r="W165" s="57">
        <v>-2.9381095603778662E-2</v>
      </c>
      <c r="X165" s="58" t="s">
        <v>187</v>
      </c>
      <c r="Y165">
        <v>244</v>
      </c>
      <c r="Z165" s="57">
        <v>0.12145650048875856</v>
      </c>
      <c r="AA165" s="21">
        <v>2210</v>
      </c>
      <c r="AB165" s="34" t="s">
        <v>196</v>
      </c>
      <c r="AC165" t="s">
        <v>205</v>
      </c>
      <c r="AD165" s="34" t="s">
        <v>772</v>
      </c>
      <c r="AE165" s="34" t="s">
        <v>186</v>
      </c>
      <c r="AF165" s="34" t="s">
        <v>206</v>
      </c>
      <c r="AG165" s="195">
        <v>11527</v>
      </c>
      <c r="AH165" s="98">
        <v>12297</v>
      </c>
      <c r="AI165">
        <v>1522</v>
      </c>
      <c r="AJ165">
        <v>216</v>
      </c>
      <c r="AK165" s="61">
        <v>11426</v>
      </c>
      <c r="AL165" s="62">
        <v>9343</v>
      </c>
      <c r="AM165" s="99">
        <v>8094</v>
      </c>
      <c r="AN165" s="34" t="s">
        <v>203</v>
      </c>
      <c r="AO165" s="21" t="str">
        <f t="shared" si="2"/>
        <v>American Express Gold Card</v>
      </c>
      <c r="AP165" s="21"/>
      <c r="AQ165" s="21" t="s">
        <v>890</v>
      </c>
    </row>
    <row r="166" spans="1:43" ht="16.5" thickBot="1">
      <c r="A166" s="52" t="s">
        <v>881</v>
      </c>
      <c r="B166" s="65">
        <v>14</v>
      </c>
      <c r="C166" s="52" t="s">
        <v>178</v>
      </c>
      <c r="D166" s="52" t="s">
        <v>179</v>
      </c>
      <c r="E166" s="50" t="s">
        <v>891</v>
      </c>
      <c r="F166" s="53">
        <v>1451</v>
      </c>
      <c r="G166" s="50" t="s">
        <v>412</v>
      </c>
      <c r="H166" s="50" t="s">
        <v>211</v>
      </c>
      <c r="I166" s="66" t="s">
        <v>884</v>
      </c>
      <c r="J166" s="66">
        <v>131230</v>
      </c>
      <c r="K166" s="67" t="s">
        <v>885</v>
      </c>
      <c r="L166" s="141" t="s">
        <v>204</v>
      </c>
      <c r="M166" s="50" t="s">
        <v>173</v>
      </c>
      <c r="N166" s="50" t="s">
        <v>173</v>
      </c>
      <c r="O166" s="50" t="s">
        <v>186</v>
      </c>
      <c r="P166" s="50" t="s">
        <v>195</v>
      </c>
      <c r="Q166" s="50" t="s">
        <v>186</v>
      </c>
      <c r="R166" s="50" t="s">
        <v>173</v>
      </c>
      <c r="S166" s="50" t="s">
        <v>889</v>
      </c>
      <c r="T166" s="52" t="s">
        <v>186</v>
      </c>
      <c r="U166" s="57">
        <v>0.22687823834196891</v>
      </c>
      <c r="V166" s="57">
        <v>0.2190578019699326</v>
      </c>
      <c r="W166" s="57">
        <v>-7.8204363720363046E-3</v>
      </c>
      <c r="X166" s="58"/>
      <c r="Y166">
        <v>141</v>
      </c>
      <c r="Z166" s="57">
        <v>0.13363001323289903</v>
      </c>
      <c r="AA166" s="21">
        <v>1161</v>
      </c>
      <c r="AB166" s="34" t="s">
        <v>196</v>
      </c>
      <c r="AC166" t="s">
        <v>214</v>
      </c>
      <c r="AD166" s="34" t="s">
        <v>412</v>
      </c>
      <c r="AE166" s="34" t="s">
        <v>186</v>
      </c>
      <c r="AF166" s="34" t="s">
        <v>206</v>
      </c>
      <c r="AG166" s="195">
        <v>4294</v>
      </c>
      <c r="AH166" s="98">
        <v>4221</v>
      </c>
      <c r="AI166">
        <v>1256</v>
      </c>
      <c r="AJ166">
        <v>172</v>
      </c>
      <c r="AK166" s="61">
        <v>5057</v>
      </c>
      <c r="AL166" s="62">
        <v>4503</v>
      </c>
      <c r="AM166" s="99">
        <v>4111</v>
      </c>
      <c r="AN166" s="34" t="s">
        <v>211</v>
      </c>
      <c r="AO166" s="21" t="str">
        <f t="shared" si="2"/>
        <v>American Express Green Card</v>
      </c>
      <c r="AQ166" s="21" t="s">
        <v>892</v>
      </c>
    </row>
    <row r="167" spans="1:43" ht="16.5" thickBot="1">
      <c r="A167" s="50" t="s">
        <v>881</v>
      </c>
      <c r="B167" s="51">
        <v>14</v>
      </c>
      <c r="C167" s="50" t="s">
        <v>178</v>
      </c>
      <c r="D167" s="50" t="s">
        <v>179</v>
      </c>
      <c r="E167" s="50" t="s">
        <v>893</v>
      </c>
      <c r="F167" s="53">
        <v>1454</v>
      </c>
      <c r="G167" s="50" t="s">
        <v>894</v>
      </c>
      <c r="H167" s="50" t="s">
        <v>895</v>
      </c>
      <c r="I167" s="66" t="s">
        <v>884</v>
      </c>
      <c r="J167" s="66">
        <v>131230</v>
      </c>
      <c r="K167" s="67" t="s">
        <v>885</v>
      </c>
      <c r="L167" s="141" t="s">
        <v>212</v>
      </c>
      <c r="M167" s="50" t="s">
        <v>186</v>
      </c>
      <c r="N167" s="50" t="s">
        <v>186</v>
      </c>
      <c r="O167" s="50" t="s">
        <v>186</v>
      </c>
      <c r="P167" s="50"/>
      <c r="Q167" s="50" t="s">
        <v>186</v>
      </c>
      <c r="R167" s="50" t="s">
        <v>186</v>
      </c>
      <c r="S167" s="50" t="s">
        <v>186</v>
      </c>
      <c r="T167" s="50" t="s">
        <v>896</v>
      </c>
      <c r="U167" s="57">
        <v>3.2836787564766837E-2</v>
      </c>
      <c r="V167" s="57">
        <v>3.4279419388284084E-2</v>
      </c>
      <c r="W167" s="57">
        <v>1.4426318235172472E-3</v>
      </c>
      <c r="X167" s="58"/>
      <c r="Y167">
        <v>23</v>
      </c>
      <c r="Z167" s="57">
        <v>0.13363001323289903</v>
      </c>
      <c r="AA167" s="21">
        <v>189</v>
      </c>
      <c r="AB167" s="34" t="s">
        <v>196</v>
      </c>
      <c r="AC167" t="s">
        <v>541</v>
      </c>
      <c r="AD167" s="34" t="s">
        <v>894</v>
      </c>
      <c r="AE167" s="34" t="s">
        <v>186</v>
      </c>
      <c r="AF167" s="34" t="s">
        <v>206</v>
      </c>
      <c r="AG167" s="195">
        <v>408</v>
      </c>
      <c r="AH167" s="98">
        <v>419</v>
      </c>
      <c r="AI167">
        <v>125</v>
      </c>
      <c r="AJ167">
        <v>17</v>
      </c>
      <c r="AK167" s="61">
        <v>690</v>
      </c>
      <c r="AL167" s="62">
        <v>676</v>
      </c>
      <c r="AM167" s="99">
        <v>668</v>
      </c>
      <c r="AN167" s="34" t="s">
        <v>895</v>
      </c>
      <c r="AO167" s="21" t="str">
        <f t="shared" si="2"/>
        <v>American Express Basic Card</v>
      </c>
      <c r="AQ167" s="21" t="s">
        <v>897</v>
      </c>
    </row>
    <row r="168" spans="1:43" s="105" customFormat="1" ht="15" customHeight="1">
      <c r="A168" s="196"/>
      <c r="B168" s="197"/>
      <c r="C168" s="196"/>
      <c r="D168" s="196"/>
      <c r="E168" s="196"/>
      <c r="F168" s="53"/>
      <c r="G168" s="196"/>
      <c r="H168" s="196"/>
      <c r="L168" s="56"/>
      <c r="M168" s="196"/>
      <c r="N168" s="196"/>
      <c r="O168" s="196"/>
      <c r="P168" s="196"/>
      <c r="Q168" s="196"/>
      <c r="R168" s="196"/>
      <c r="S168" s="50"/>
      <c r="T168" s="196"/>
      <c r="U168" s="57" t="s">
        <v>361</v>
      </c>
      <c r="V168" s="57" t="s">
        <v>361</v>
      </c>
      <c r="W168" s="57" t="s">
        <v>361</v>
      </c>
      <c r="X168" s="58"/>
      <c r="Y168" t="s">
        <v>361</v>
      </c>
      <c r="Z168" s="92" t="s">
        <v>361</v>
      </c>
      <c r="AA168" s="21" t="s">
        <v>361</v>
      </c>
      <c r="AC168"/>
      <c r="AD168" s="34"/>
      <c r="AE168" s="34"/>
      <c r="AF168" s="34"/>
      <c r="AG168" s="198"/>
      <c r="AI168" s="199"/>
      <c r="AJ168" s="58"/>
      <c r="AM168" s="137"/>
      <c r="AN168" s="34"/>
      <c r="AO168" s="21" t="str">
        <f t="shared" si="2"/>
        <v/>
      </c>
      <c r="AP168" s="21"/>
    </row>
    <row r="169" spans="1:43" s="49" customFormat="1" ht="19.5" customHeight="1" thickBot="1">
      <c r="A169" s="36"/>
      <c r="B169" s="37"/>
      <c r="C169" s="36" t="s">
        <v>176</v>
      </c>
      <c r="D169" s="36" t="s">
        <v>898</v>
      </c>
      <c r="E169" s="38"/>
      <c r="F169" s="39"/>
      <c r="G169" s="38"/>
      <c r="H169" s="38"/>
      <c r="I169" s="40"/>
      <c r="J169" s="40"/>
      <c r="K169" s="41"/>
      <c r="L169" s="42"/>
      <c r="M169" s="38"/>
      <c r="N169" s="38"/>
      <c r="O169" s="38"/>
      <c r="P169" s="38"/>
      <c r="Q169" s="38"/>
      <c r="R169" s="38"/>
      <c r="S169" s="43"/>
      <c r="T169" s="38"/>
      <c r="U169" s="40" t="s">
        <v>361</v>
      </c>
      <c r="V169" s="40" t="s">
        <v>361</v>
      </c>
      <c r="W169" s="40" t="s">
        <v>361</v>
      </c>
      <c r="X169" s="40"/>
      <c r="Y169" s="40" t="s">
        <v>361</v>
      </c>
      <c r="Z169" s="40" t="s">
        <v>361</v>
      </c>
      <c r="AA169" s="40">
        <v>26596</v>
      </c>
      <c r="AB169" s="40"/>
      <c r="AC169" s="44"/>
      <c r="AD169" s="45"/>
      <c r="AE169" s="46"/>
      <c r="AF169" s="46"/>
      <c r="AG169" s="46"/>
      <c r="AH169" s="46"/>
      <c r="AI169" s="47">
        <f>SUM(AI170:AI177)</f>
        <v>29095</v>
      </c>
      <c r="AJ169" s="47">
        <f>SUM(AJ170:AJ177)</f>
        <v>2452</v>
      </c>
      <c r="AK169" s="40">
        <v>251011</v>
      </c>
      <c r="AL169" s="40">
        <v>236870</v>
      </c>
      <c r="AM169" s="41">
        <v>236652</v>
      </c>
      <c r="AN169" s="45"/>
      <c r="AO169" s="48" t="str">
        <f t="shared" si="2"/>
        <v/>
      </c>
      <c r="AP169" s="21"/>
      <c r="AQ169" s="48"/>
    </row>
    <row r="170" spans="1:43" s="64" customFormat="1" ht="16.5" thickBot="1">
      <c r="A170" s="52" t="s">
        <v>898</v>
      </c>
      <c r="B170" s="65">
        <v>15</v>
      </c>
      <c r="C170" s="52" t="s">
        <v>178</v>
      </c>
      <c r="D170" s="52" t="s">
        <v>179</v>
      </c>
      <c r="E170" s="50" t="s">
        <v>851</v>
      </c>
      <c r="F170" s="53">
        <v>1554</v>
      </c>
      <c r="G170" s="52" t="s">
        <v>899</v>
      </c>
      <c r="H170" s="52" t="s">
        <v>899</v>
      </c>
      <c r="I170" s="66" t="s">
        <v>900</v>
      </c>
      <c r="J170" s="66">
        <v>131231</v>
      </c>
      <c r="K170" s="67" t="s">
        <v>901</v>
      </c>
      <c r="L170" s="141" t="s">
        <v>185</v>
      </c>
      <c r="M170" s="50" t="s">
        <v>173</v>
      </c>
      <c r="N170" s="50" t="s">
        <v>173</v>
      </c>
      <c r="O170" s="50" t="s">
        <v>186</v>
      </c>
      <c r="P170" s="50" t="s">
        <v>195</v>
      </c>
      <c r="Q170" s="50" t="s">
        <v>186</v>
      </c>
      <c r="R170" s="50" t="s">
        <v>173</v>
      </c>
      <c r="S170" s="50" t="s">
        <v>186</v>
      </c>
      <c r="T170" s="50" t="s">
        <v>186</v>
      </c>
      <c r="U170" s="57">
        <v>2.7174568580067962E-2</v>
      </c>
      <c r="V170" s="57">
        <v>3.1260187259890153E-2</v>
      </c>
      <c r="W170" s="57">
        <v>4.0856186798221908E-3</v>
      </c>
      <c r="X170" s="58" t="s">
        <v>187</v>
      </c>
      <c r="Y170">
        <v>280</v>
      </c>
      <c r="Z170" s="57">
        <v>8.7028811933513334E-2</v>
      </c>
      <c r="AA170" s="21">
        <v>3861</v>
      </c>
      <c r="AB170" s="34" t="s">
        <v>196</v>
      </c>
      <c r="AC170" t="s">
        <v>197</v>
      </c>
      <c r="AD170" s="34" t="s">
        <v>902</v>
      </c>
      <c r="AE170" s="34" t="s">
        <v>173</v>
      </c>
      <c r="AF170" s="34" t="s">
        <v>191</v>
      </c>
      <c r="AG170" s="59">
        <v>3808</v>
      </c>
      <c r="AH170" s="98">
        <v>3832</v>
      </c>
      <c r="AI170">
        <v>1106</v>
      </c>
      <c r="AJ170">
        <v>110</v>
      </c>
      <c r="AK170" s="61">
        <v>7218</v>
      </c>
      <c r="AL170" s="62">
        <v>7618</v>
      </c>
      <c r="AM170" s="99">
        <v>8723</v>
      </c>
      <c r="AN170" s="34" t="s">
        <v>602</v>
      </c>
      <c r="AO170" s="21" t="str">
        <f t="shared" si="2"/>
        <v>[No subject line insertion]</v>
      </c>
      <c r="AP170" s="21"/>
      <c r="AQ170" s="21" t="s">
        <v>200</v>
      </c>
    </row>
    <row r="171" spans="1:43" ht="16.5" thickBot="1">
      <c r="A171" s="52" t="s">
        <v>898</v>
      </c>
      <c r="B171" s="65">
        <v>15</v>
      </c>
      <c r="C171" s="52" t="s">
        <v>178</v>
      </c>
      <c r="D171" s="52" t="s">
        <v>179</v>
      </c>
      <c r="E171" s="50" t="s">
        <v>903</v>
      </c>
      <c r="F171" s="53">
        <v>1501</v>
      </c>
      <c r="G171" s="52" t="s">
        <v>904</v>
      </c>
      <c r="H171" s="52" t="s">
        <v>904</v>
      </c>
      <c r="I171" s="66" t="s">
        <v>900</v>
      </c>
      <c r="J171" s="66">
        <v>131231</v>
      </c>
      <c r="K171" s="67" t="s">
        <v>901</v>
      </c>
      <c r="L171" s="141" t="s">
        <v>194</v>
      </c>
      <c r="M171" s="50" t="s">
        <v>173</v>
      </c>
      <c r="N171" s="50" t="s">
        <v>186</v>
      </c>
      <c r="O171" s="50" t="s">
        <v>173</v>
      </c>
      <c r="P171" s="50" t="s">
        <v>905</v>
      </c>
      <c r="Q171" s="50" t="s">
        <v>186</v>
      </c>
      <c r="R171" s="50" t="s">
        <v>173</v>
      </c>
      <c r="S171" s="50" t="s">
        <v>906</v>
      </c>
      <c r="T171" s="50" t="s">
        <v>186</v>
      </c>
      <c r="U171" s="57">
        <v>0.57451326182167561</v>
      </c>
      <c r="V171" s="57">
        <v>0.55502461448313711</v>
      </c>
      <c r="W171" s="57">
        <v>-1.9488647338538501E-2</v>
      </c>
      <c r="X171" s="69" t="s">
        <v>187</v>
      </c>
      <c r="Y171">
        <v>240</v>
      </c>
      <c r="Z171" s="57">
        <v>4.6255039253129647E-2</v>
      </c>
      <c r="AA171" s="21">
        <v>5708</v>
      </c>
      <c r="AB171" s="21" t="s">
        <v>196</v>
      </c>
      <c r="AC171" t="s">
        <v>907</v>
      </c>
      <c r="AD171" s="34" t="s">
        <v>908</v>
      </c>
      <c r="AE171" s="34" t="s">
        <v>186</v>
      </c>
      <c r="AF171" s="34" t="s">
        <v>206</v>
      </c>
      <c r="AG171" s="59">
        <v>134160</v>
      </c>
      <c r="AH171" s="98">
        <v>134665</v>
      </c>
      <c r="AI171" s="168">
        <v>6517</v>
      </c>
      <c r="AJ171" s="168">
        <v>440</v>
      </c>
      <c r="AK171" s="61">
        <v>142149</v>
      </c>
      <c r="AL171" s="62">
        <v>129637</v>
      </c>
      <c r="AM171" s="99">
        <v>126786</v>
      </c>
      <c r="AN171" s="34" t="s">
        <v>602</v>
      </c>
      <c r="AO171" s="21" t="str">
        <f t="shared" si="2"/>
        <v>[No subject line insertion]</v>
      </c>
      <c r="AQ171" s="21" t="s">
        <v>909</v>
      </c>
    </row>
    <row r="172" spans="1:43" s="64" customFormat="1" ht="16.5" thickBot="1">
      <c r="A172" s="52" t="s">
        <v>898</v>
      </c>
      <c r="B172" s="65">
        <v>15</v>
      </c>
      <c r="C172" s="52" t="s">
        <v>178</v>
      </c>
      <c r="D172" s="52" t="s">
        <v>179</v>
      </c>
      <c r="E172" s="50" t="s">
        <v>910</v>
      </c>
      <c r="F172" s="53">
        <v>1559</v>
      </c>
      <c r="G172" s="200" t="s">
        <v>911</v>
      </c>
      <c r="H172" s="200" t="s">
        <v>911</v>
      </c>
      <c r="I172" s="66" t="s">
        <v>900</v>
      </c>
      <c r="J172" s="66">
        <v>131231</v>
      </c>
      <c r="K172" s="67" t="s">
        <v>901</v>
      </c>
      <c r="L172" s="141" t="s">
        <v>204</v>
      </c>
      <c r="M172" s="201" t="s">
        <v>173</v>
      </c>
      <c r="N172" s="201" t="s">
        <v>186</v>
      </c>
      <c r="O172" s="201" t="s">
        <v>173</v>
      </c>
      <c r="P172" s="50" t="s">
        <v>905</v>
      </c>
      <c r="Q172" s="201" t="s">
        <v>186</v>
      </c>
      <c r="R172" s="201" t="s">
        <v>173</v>
      </c>
      <c r="S172" s="201" t="s">
        <v>186</v>
      </c>
      <c r="T172" s="201" t="s">
        <v>186</v>
      </c>
      <c r="U172" s="57">
        <v>0.10602386587196945</v>
      </c>
      <c r="V172" s="57">
        <v>0.12207586955355558</v>
      </c>
      <c r="W172" s="57">
        <v>1.605200368158613E-2</v>
      </c>
      <c r="X172" s="58" t="s">
        <v>187</v>
      </c>
      <c r="Y172">
        <v>240</v>
      </c>
      <c r="Z172" s="57">
        <v>7.1406092847609223E-2</v>
      </c>
      <c r="AA172" s="21">
        <v>3698</v>
      </c>
      <c r="AB172" s="34" t="s">
        <v>196</v>
      </c>
      <c r="AC172" t="s">
        <v>912</v>
      </c>
      <c r="AD172" s="202" t="s">
        <v>913</v>
      </c>
      <c r="AE172" s="34" t="s">
        <v>173</v>
      </c>
      <c r="AF172" s="34" t="s">
        <v>191</v>
      </c>
      <c r="AG172" s="59">
        <v>17021</v>
      </c>
      <c r="AH172" s="98">
        <v>18301</v>
      </c>
      <c r="AI172" s="168">
        <v>4739</v>
      </c>
      <c r="AJ172" s="168">
        <v>440</v>
      </c>
      <c r="AK172" s="61">
        <v>25206</v>
      </c>
      <c r="AL172" s="62">
        <v>27627</v>
      </c>
      <c r="AM172" s="99">
        <v>31056</v>
      </c>
      <c r="AN172" s="34" t="s">
        <v>602</v>
      </c>
      <c r="AO172" s="21" t="str">
        <f t="shared" si="2"/>
        <v>[No subject line insertion]</v>
      </c>
      <c r="AP172" s="21"/>
      <c r="AQ172" s="21" t="s">
        <v>914</v>
      </c>
    </row>
    <row r="173" spans="1:43" s="64" customFormat="1" ht="16.5" thickBot="1">
      <c r="A173" s="52" t="s">
        <v>898</v>
      </c>
      <c r="B173" s="65">
        <v>15</v>
      </c>
      <c r="C173" s="52" t="s">
        <v>178</v>
      </c>
      <c r="D173" s="52" t="s">
        <v>179</v>
      </c>
      <c r="E173" s="50" t="s">
        <v>915</v>
      </c>
      <c r="F173" s="53">
        <v>1503</v>
      </c>
      <c r="G173" s="52" t="s">
        <v>916</v>
      </c>
      <c r="H173" s="52" t="s">
        <v>916</v>
      </c>
      <c r="I173" s="66" t="s">
        <v>900</v>
      </c>
      <c r="J173" s="66">
        <v>131231</v>
      </c>
      <c r="K173" s="67" t="s">
        <v>901</v>
      </c>
      <c r="L173" s="141" t="s">
        <v>212</v>
      </c>
      <c r="M173" s="50" t="s">
        <v>173</v>
      </c>
      <c r="N173" s="50" t="s">
        <v>186</v>
      </c>
      <c r="O173" s="50" t="s">
        <v>173</v>
      </c>
      <c r="P173" s="50" t="s">
        <v>905</v>
      </c>
      <c r="Q173" s="50" t="s">
        <v>186</v>
      </c>
      <c r="R173" s="50" t="s">
        <v>173</v>
      </c>
      <c r="S173" s="50" t="s">
        <v>917</v>
      </c>
      <c r="T173" s="50" t="s">
        <v>173</v>
      </c>
      <c r="U173" s="57">
        <v>0.18285799847770842</v>
      </c>
      <c r="V173" s="57">
        <v>0.18162104837478388</v>
      </c>
      <c r="W173" s="57">
        <v>-1.2369501029245444E-3</v>
      </c>
      <c r="X173" s="69" t="s">
        <v>187</v>
      </c>
      <c r="Y173">
        <v>240</v>
      </c>
      <c r="Z173" s="57">
        <v>4.6104928457869634E-2</v>
      </c>
      <c r="AA173" s="21">
        <v>5727</v>
      </c>
      <c r="AB173" s="21" t="s">
        <v>196</v>
      </c>
      <c r="AC173" t="s">
        <v>918</v>
      </c>
      <c r="AD173" s="34" t="s">
        <v>919</v>
      </c>
      <c r="AE173" s="34" t="s">
        <v>186</v>
      </c>
      <c r="AF173" s="34" t="s">
        <v>206</v>
      </c>
      <c r="AG173" s="59">
        <v>46020</v>
      </c>
      <c r="AH173" s="98">
        <v>45383</v>
      </c>
      <c r="AI173" s="168">
        <v>6498</v>
      </c>
      <c r="AJ173" s="168">
        <v>440</v>
      </c>
      <c r="AK173" s="61">
        <v>47873</v>
      </c>
      <c r="AL173" s="62">
        <v>44546</v>
      </c>
      <c r="AM173" s="99">
        <v>42676</v>
      </c>
      <c r="AN173" s="34" t="s">
        <v>602</v>
      </c>
      <c r="AO173" s="21" t="str">
        <f t="shared" si="2"/>
        <v>[No subject line insertion]</v>
      </c>
      <c r="AP173" s="21"/>
      <c r="AQ173" s="21" t="s">
        <v>920</v>
      </c>
    </row>
    <row r="174" spans="1:43" s="74" customFormat="1" ht="16.5" thickBot="1">
      <c r="A174" s="52" t="s">
        <v>898</v>
      </c>
      <c r="B174" s="65">
        <v>15</v>
      </c>
      <c r="C174" s="52" t="s">
        <v>178</v>
      </c>
      <c r="D174" s="52" t="s">
        <v>179</v>
      </c>
      <c r="E174" s="50" t="s">
        <v>250</v>
      </c>
      <c r="F174" s="53">
        <v>1550</v>
      </c>
      <c r="G174" s="52" t="s">
        <v>921</v>
      </c>
      <c r="H174" s="52" t="s">
        <v>921</v>
      </c>
      <c r="I174" s="66" t="s">
        <v>900</v>
      </c>
      <c r="J174" s="66">
        <v>131231</v>
      </c>
      <c r="K174" s="67" t="s">
        <v>901</v>
      </c>
      <c r="L174" s="141" t="s">
        <v>220</v>
      </c>
      <c r="M174" s="50" t="s">
        <v>173</v>
      </c>
      <c r="N174" s="50" t="s">
        <v>173</v>
      </c>
      <c r="O174" s="50" t="s">
        <v>186</v>
      </c>
      <c r="P174" s="50" t="s">
        <v>195</v>
      </c>
      <c r="Q174" s="203" t="s">
        <v>186</v>
      </c>
      <c r="R174" s="203" t="s">
        <v>173</v>
      </c>
      <c r="S174" s="203" t="s">
        <v>173</v>
      </c>
      <c r="T174" s="203" t="s">
        <v>186</v>
      </c>
      <c r="U174" s="57">
        <v>7.0707532847808273E-3</v>
      </c>
      <c r="V174" s="57">
        <v>6.7756884008632603E-3</v>
      </c>
      <c r="W174" s="57">
        <v>-2.9506488391756701E-4</v>
      </c>
      <c r="X174" s="58"/>
      <c r="Y174">
        <v>11</v>
      </c>
      <c r="Z174" s="57">
        <v>9.0584415584415587E-2</v>
      </c>
      <c r="AA174" s="21">
        <v>134</v>
      </c>
      <c r="AB174" s="34" t="s">
        <v>196</v>
      </c>
      <c r="AC174" t="s">
        <v>541</v>
      </c>
      <c r="AD174" s="34" t="s">
        <v>922</v>
      </c>
      <c r="AE174" s="34" t="s">
        <v>186</v>
      </c>
      <c r="AF174" s="34" t="s">
        <v>206</v>
      </c>
      <c r="AG174" s="59">
        <v>2118</v>
      </c>
      <c r="AH174" s="98">
        <v>2085</v>
      </c>
      <c r="AI174" s="168">
        <v>184</v>
      </c>
      <c r="AJ174" s="168">
        <v>22</v>
      </c>
      <c r="AK174" s="61">
        <v>1903</v>
      </c>
      <c r="AL174" s="62">
        <v>1769</v>
      </c>
      <c r="AM174" s="99">
        <v>1699</v>
      </c>
      <c r="AN174" s="34" t="s">
        <v>602</v>
      </c>
      <c r="AO174" s="21" t="str">
        <f t="shared" si="2"/>
        <v>[No subject line insertion]</v>
      </c>
      <c r="AP174" s="21"/>
      <c r="AQ174" s="21" t="s">
        <v>543</v>
      </c>
    </row>
    <row r="175" spans="1:43" ht="16.5" thickBot="1">
      <c r="A175" s="52" t="s">
        <v>898</v>
      </c>
      <c r="B175" s="65">
        <v>15</v>
      </c>
      <c r="C175" s="52" t="s">
        <v>178</v>
      </c>
      <c r="D175" s="52" t="s">
        <v>179</v>
      </c>
      <c r="E175" s="50" t="s">
        <v>923</v>
      </c>
      <c r="F175" s="53">
        <v>1502</v>
      </c>
      <c r="G175" s="52" t="s">
        <v>676</v>
      </c>
      <c r="H175" s="52" t="s">
        <v>676</v>
      </c>
      <c r="I175" s="66" t="s">
        <v>900</v>
      </c>
      <c r="J175" s="66">
        <v>131231</v>
      </c>
      <c r="K175" s="67" t="s">
        <v>901</v>
      </c>
      <c r="L175" s="141" t="s">
        <v>229</v>
      </c>
      <c r="M175" s="50" t="s">
        <v>173</v>
      </c>
      <c r="N175" s="50" t="s">
        <v>173</v>
      </c>
      <c r="O175" s="50" t="s">
        <v>186</v>
      </c>
      <c r="P175" s="204" t="s">
        <v>195</v>
      </c>
      <c r="Q175" s="205" t="s">
        <v>186</v>
      </c>
      <c r="R175" s="205" t="s">
        <v>173</v>
      </c>
      <c r="S175" s="205" t="s">
        <v>924</v>
      </c>
      <c r="T175" s="205" t="s">
        <v>925</v>
      </c>
      <c r="U175" s="57">
        <v>5.2221672274744516E-2</v>
      </c>
      <c r="V175" s="57">
        <v>5.7036275929800234E-2</v>
      </c>
      <c r="W175" s="57">
        <v>4.8146036550557186E-3</v>
      </c>
      <c r="X175" s="69" t="s">
        <v>187</v>
      </c>
      <c r="Y175">
        <v>240</v>
      </c>
      <c r="Z175" s="57">
        <v>7.5557310122564794E-2</v>
      </c>
      <c r="AA175" s="21">
        <v>3495</v>
      </c>
      <c r="AB175" s="21" t="s">
        <v>196</v>
      </c>
      <c r="AC175" t="s">
        <v>205</v>
      </c>
      <c r="AD175" s="34" t="s">
        <v>926</v>
      </c>
      <c r="AE175" s="34" t="s">
        <v>186</v>
      </c>
      <c r="AF175" s="34" t="s">
        <v>206</v>
      </c>
      <c r="AG175" s="59">
        <v>8005</v>
      </c>
      <c r="AH175" s="98">
        <v>9673</v>
      </c>
      <c r="AI175" s="168">
        <v>4607</v>
      </c>
      <c r="AJ175" s="168">
        <v>460</v>
      </c>
      <c r="AK175" s="61">
        <v>13182</v>
      </c>
      <c r="AL175" s="62">
        <v>13490</v>
      </c>
      <c r="AM175" s="99">
        <v>14625</v>
      </c>
      <c r="AN175" s="34" t="s">
        <v>602</v>
      </c>
      <c r="AO175" s="21" t="str">
        <f t="shared" si="2"/>
        <v>[No subject line insertion]</v>
      </c>
      <c r="AQ175" s="21" t="s">
        <v>208</v>
      </c>
    </row>
    <row r="176" spans="1:43" s="64" customFormat="1" ht="16.5" thickBot="1">
      <c r="A176" s="52" t="s">
        <v>898</v>
      </c>
      <c r="B176" s="65">
        <v>15</v>
      </c>
      <c r="C176" s="52" t="s">
        <v>178</v>
      </c>
      <c r="D176" s="52" t="s">
        <v>179</v>
      </c>
      <c r="E176" s="50" t="s">
        <v>209</v>
      </c>
      <c r="F176" s="53">
        <v>1553</v>
      </c>
      <c r="G176" s="52" t="s">
        <v>927</v>
      </c>
      <c r="H176" s="52" t="s">
        <v>927</v>
      </c>
      <c r="I176" s="66" t="s">
        <v>900</v>
      </c>
      <c r="J176" s="66">
        <v>131231</v>
      </c>
      <c r="K176" s="67" t="s">
        <v>901</v>
      </c>
      <c r="L176" s="141" t="s">
        <v>237</v>
      </c>
      <c r="M176" s="50" t="s">
        <v>173</v>
      </c>
      <c r="N176" s="50" t="s">
        <v>173</v>
      </c>
      <c r="O176" s="50" t="s">
        <v>186</v>
      </c>
      <c r="P176" s="204" t="s">
        <v>195</v>
      </c>
      <c r="Q176" s="205" t="s">
        <v>186</v>
      </c>
      <c r="R176" s="205" t="s">
        <v>173</v>
      </c>
      <c r="S176" s="206" t="s">
        <v>186</v>
      </c>
      <c r="T176" s="205" t="s">
        <v>925</v>
      </c>
      <c r="U176" s="57">
        <v>4.0617318354427751E-2</v>
      </c>
      <c r="V176" s="57">
        <v>3.7235337567106966E-2</v>
      </c>
      <c r="W176" s="57">
        <v>-3.3819807873207847E-3</v>
      </c>
      <c r="X176" s="69" t="s">
        <v>187</v>
      </c>
      <c r="Y176">
        <v>240</v>
      </c>
      <c r="Z176" s="57">
        <v>9.4368839861332224E-2</v>
      </c>
      <c r="AA176" s="21">
        <v>2798</v>
      </c>
      <c r="AB176" s="21" t="s">
        <v>196</v>
      </c>
      <c r="AC176" t="s">
        <v>214</v>
      </c>
      <c r="AD176" s="34" t="s">
        <v>928</v>
      </c>
      <c r="AE176" s="34" t="s">
        <v>186</v>
      </c>
      <c r="AF176" s="34" t="s">
        <v>206</v>
      </c>
      <c r="AG176" s="59">
        <v>12992</v>
      </c>
      <c r="AH176" s="98">
        <v>12646</v>
      </c>
      <c r="AI176" s="168">
        <v>4414</v>
      </c>
      <c r="AJ176" s="168">
        <v>440</v>
      </c>
      <c r="AK176" s="61">
        <v>10655</v>
      </c>
      <c r="AL176" s="62">
        <v>9584</v>
      </c>
      <c r="AM176" s="99">
        <v>8714</v>
      </c>
      <c r="AN176" s="34" t="s">
        <v>602</v>
      </c>
      <c r="AO176" s="21" t="str">
        <f t="shared" si="2"/>
        <v>[No subject line insertion]</v>
      </c>
      <c r="AP176" s="21"/>
      <c r="AQ176" s="21" t="s">
        <v>216</v>
      </c>
    </row>
    <row r="177" spans="1:43" s="64" customFormat="1" ht="16.5" thickBot="1">
      <c r="A177" s="52" t="s">
        <v>898</v>
      </c>
      <c r="B177" s="65">
        <v>15</v>
      </c>
      <c r="C177" s="52" t="s">
        <v>178</v>
      </c>
      <c r="D177" s="52" t="s">
        <v>179</v>
      </c>
      <c r="E177" s="50" t="s">
        <v>929</v>
      </c>
      <c r="F177" s="53">
        <v>1560</v>
      </c>
      <c r="G177" s="52" t="s">
        <v>916</v>
      </c>
      <c r="H177" s="52" t="s">
        <v>916</v>
      </c>
      <c r="I177" s="66" t="s">
        <v>900</v>
      </c>
      <c r="J177" s="66">
        <v>131231</v>
      </c>
      <c r="K177" s="67" t="s">
        <v>901</v>
      </c>
      <c r="L177" s="141" t="s">
        <v>245</v>
      </c>
      <c r="M177" s="50" t="s">
        <v>173</v>
      </c>
      <c r="N177" s="50" t="s">
        <v>186</v>
      </c>
      <c r="O177" s="50" t="s">
        <v>173</v>
      </c>
      <c r="P177" s="50" t="s">
        <v>905</v>
      </c>
      <c r="Q177" s="50" t="s">
        <v>186</v>
      </c>
      <c r="R177" s="50" t="s">
        <v>186</v>
      </c>
      <c r="S177" s="50" t="s">
        <v>930</v>
      </c>
      <c r="T177" s="50" t="s">
        <v>186</v>
      </c>
      <c r="U177" s="57">
        <v>9.5205613346254787E-3</v>
      </c>
      <c r="V177" s="57">
        <v>8.9709784308628065E-3</v>
      </c>
      <c r="W177" s="57">
        <v>-5.4958290376267219E-4</v>
      </c>
      <c r="X177" s="58" t="s">
        <v>187</v>
      </c>
      <c r="Y177">
        <v>70</v>
      </c>
      <c r="Z177" s="57">
        <v>6.5572137177797057E-2</v>
      </c>
      <c r="AA177" s="21">
        <v>1175</v>
      </c>
      <c r="AB177" s="34"/>
      <c r="AC177"/>
      <c r="AD177" s="34" t="s">
        <v>919</v>
      </c>
      <c r="AE177" s="34" t="s">
        <v>186</v>
      </c>
      <c r="AF177" s="34" t="s">
        <v>206</v>
      </c>
      <c r="AG177" s="59">
        <v>2853</v>
      </c>
      <c r="AH177" s="98">
        <v>2638</v>
      </c>
      <c r="AI177">
        <v>1030</v>
      </c>
      <c r="AJ177">
        <v>100</v>
      </c>
      <c r="AK177" s="61">
        <v>2825</v>
      </c>
      <c r="AL177" s="62">
        <v>2599</v>
      </c>
      <c r="AM177" s="99">
        <v>2373</v>
      </c>
      <c r="AN177" s="34" t="s">
        <v>602</v>
      </c>
      <c r="AO177" s="21" t="str">
        <f t="shared" si="2"/>
        <v>[No subject line insertion]</v>
      </c>
      <c r="AP177" s="21"/>
      <c r="AQ177" s="21" t="s">
        <v>931</v>
      </c>
    </row>
    <row r="178" spans="1:43" ht="12.75" customHeight="1">
      <c r="E178" s="50"/>
      <c r="F178" s="53"/>
      <c r="G178" s="50"/>
      <c r="H178" s="50"/>
      <c r="I178" s="34"/>
      <c r="J178" s="34"/>
      <c r="K178" s="34"/>
      <c r="M178" s="50"/>
      <c r="N178" s="50"/>
      <c r="O178" s="50"/>
      <c r="P178" s="50"/>
      <c r="Q178" s="50"/>
      <c r="R178" s="50"/>
      <c r="T178" s="50"/>
      <c r="U178" s="57" t="s">
        <v>361</v>
      </c>
      <c r="V178" s="57" t="s">
        <v>361</v>
      </c>
      <c r="W178" s="57" t="s">
        <v>361</v>
      </c>
      <c r="X178" s="58"/>
      <c r="Y178" t="s">
        <v>361</v>
      </c>
      <c r="Z178" s="92" t="s">
        <v>361</v>
      </c>
      <c r="AA178" s="21" t="s">
        <v>361</v>
      </c>
      <c r="AB178" s="34"/>
      <c r="AC178"/>
      <c r="AG178" s="93"/>
      <c r="AI178" s="94"/>
      <c r="AJ178" s="95"/>
      <c r="AK178" s="34"/>
      <c r="AL178" s="34"/>
      <c r="AM178" s="137"/>
      <c r="AO178" s="21" t="str">
        <f t="shared" si="2"/>
        <v/>
      </c>
    </row>
    <row r="179" spans="1:43" s="49" customFormat="1" ht="26.25" customHeight="1" thickBot="1">
      <c r="A179" s="36"/>
      <c r="B179" s="37"/>
      <c r="C179" s="36" t="s">
        <v>176</v>
      </c>
      <c r="D179" s="36" t="s">
        <v>932</v>
      </c>
      <c r="E179" s="38"/>
      <c r="F179" s="39"/>
      <c r="G179" s="38"/>
      <c r="H179" s="38"/>
      <c r="I179" s="40"/>
      <c r="J179" s="40"/>
      <c r="K179" s="41"/>
      <c r="L179" s="42"/>
      <c r="M179" s="38"/>
      <c r="N179" s="38"/>
      <c r="O179" s="38"/>
      <c r="P179" s="38"/>
      <c r="Q179" s="38"/>
      <c r="R179" s="38"/>
      <c r="S179" s="43"/>
      <c r="T179" s="38"/>
      <c r="U179" s="40" t="s">
        <v>361</v>
      </c>
      <c r="V179" s="40" t="s">
        <v>361</v>
      </c>
      <c r="W179" s="40" t="s">
        <v>361</v>
      </c>
      <c r="X179" s="40"/>
      <c r="Y179" s="40" t="s">
        <v>361</v>
      </c>
      <c r="Z179" s="40" t="s">
        <v>361</v>
      </c>
      <c r="AA179" s="40">
        <v>29537</v>
      </c>
      <c r="AB179" s="40"/>
      <c r="AC179" s="40"/>
      <c r="AD179" s="45"/>
      <c r="AE179" s="46"/>
      <c r="AF179" s="46"/>
      <c r="AG179" s="46"/>
      <c r="AH179" s="46"/>
      <c r="AI179" s="47">
        <f>SUM(AI180:AI189)</f>
        <v>13031</v>
      </c>
      <c r="AJ179" s="47">
        <f>SUM(AJ180:AJ189)</f>
        <v>1336</v>
      </c>
      <c r="AK179" s="40">
        <v>277565</v>
      </c>
      <c r="AL179" s="40">
        <v>300294</v>
      </c>
      <c r="AM179" s="41">
        <v>350845</v>
      </c>
      <c r="AN179" s="45"/>
      <c r="AO179" s="48" t="str">
        <f t="shared" si="2"/>
        <v/>
      </c>
      <c r="AP179" s="21"/>
      <c r="AQ179" s="48"/>
    </row>
    <row r="180" spans="1:43" ht="16.5" thickBot="1">
      <c r="A180" s="52" t="s">
        <v>932</v>
      </c>
      <c r="B180" s="65">
        <v>16</v>
      </c>
      <c r="C180" s="52" t="s">
        <v>178</v>
      </c>
      <c r="D180" s="52" t="s">
        <v>179</v>
      </c>
      <c r="E180" s="50" t="s">
        <v>180</v>
      </c>
      <c r="F180" s="53">
        <v>1699</v>
      </c>
      <c r="G180" s="50" t="s">
        <v>189</v>
      </c>
      <c r="H180" s="50" t="s">
        <v>182</v>
      </c>
      <c r="I180" s="66" t="s">
        <v>933</v>
      </c>
      <c r="J180" s="66">
        <v>131232</v>
      </c>
      <c r="K180" s="67" t="s">
        <v>934</v>
      </c>
      <c r="L180" s="141" t="s">
        <v>185</v>
      </c>
      <c r="M180" s="50" t="s">
        <v>173</v>
      </c>
      <c r="N180" s="50" t="s">
        <v>173</v>
      </c>
      <c r="O180" s="50" t="s">
        <v>186</v>
      </c>
      <c r="P180" s="50"/>
      <c r="Q180" s="50" t="s">
        <v>186</v>
      </c>
      <c r="R180" s="50" t="s">
        <v>173</v>
      </c>
      <c r="S180" s="50" t="s">
        <v>186</v>
      </c>
      <c r="T180" s="50" t="s">
        <v>186</v>
      </c>
      <c r="U180" s="57">
        <v>6.8049824715951191E-3</v>
      </c>
      <c r="V180" s="57">
        <v>6.3081984183467792E-3</v>
      </c>
      <c r="W180" s="57">
        <v>-4.9678405324833988E-4</v>
      </c>
      <c r="X180" s="58" t="s">
        <v>187</v>
      </c>
      <c r="Y180" s="193">
        <v>127</v>
      </c>
      <c r="Z180" s="57">
        <v>0.15877278230445385</v>
      </c>
      <c r="AA180" s="194">
        <v>960</v>
      </c>
      <c r="AB180" s="34"/>
      <c r="AC180"/>
      <c r="AD180" s="34" t="s">
        <v>935</v>
      </c>
      <c r="AE180" s="34" t="s">
        <v>173</v>
      </c>
      <c r="AF180" s="34" t="s">
        <v>180</v>
      </c>
      <c r="AG180" s="59">
        <v>1805</v>
      </c>
      <c r="AH180" s="60">
        <v>1354</v>
      </c>
      <c r="AI180">
        <v>487</v>
      </c>
      <c r="AJ180">
        <v>85</v>
      </c>
      <c r="AK180" s="61">
        <v>1917</v>
      </c>
      <c r="AL180" s="62">
        <v>2093</v>
      </c>
      <c r="AM180" s="99">
        <v>2142</v>
      </c>
      <c r="AN180" s="34" t="s">
        <v>189</v>
      </c>
      <c r="AO180" s="21" t="str">
        <f t="shared" si="2"/>
        <v>American Express Centurion Card</v>
      </c>
      <c r="AQ180" s="21" t="s">
        <v>190</v>
      </c>
    </row>
    <row r="181" spans="1:43" ht="16.5" thickBot="1">
      <c r="A181" s="52" t="s">
        <v>932</v>
      </c>
      <c r="B181" s="65">
        <v>16</v>
      </c>
      <c r="C181" s="52" t="s">
        <v>178</v>
      </c>
      <c r="D181" s="52" t="s">
        <v>179</v>
      </c>
      <c r="E181" s="50" t="s">
        <v>851</v>
      </c>
      <c r="F181" s="53">
        <v>1653</v>
      </c>
      <c r="G181" s="50" t="s">
        <v>762</v>
      </c>
      <c r="H181" s="50" t="s">
        <v>199</v>
      </c>
      <c r="I181" s="66" t="s">
        <v>933</v>
      </c>
      <c r="J181" s="66">
        <v>131232</v>
      </c>
      <c r="K181" s="67" t="s">
        <v>934</v>
      </c>
      <c r="L181" s="141" t="s">
        <v>194</v>
      </c>
      <c r="M181" s="50" t="s">
        <v>173</v>
      </c>
      <c r="N181" s="50" t="s">
        <v>173</v>
      </c>
      <c r="O181" s="50" t="s">
        <v>186</v>
      </c>
      <c r="P181" s="50" t="s">
        <v>195</v>
      </c>
      <c r="Q181" s="50" t="s">
        <v>186</v>
      </c>
      <c r="R181" s="50" t="s">
        <v>173</v>
      </c>
      <c r="S181" s="50" t="s">
        <v>186</v>
      </c>
      <c r="T181" s="50" t="s">
        <v>186</v>
      </c>
      <c r="U181" s="57">
        <v>8.0776097654891951E-2</v>
      </c>
      <c r="V181" s="57">
        <v>9.3943631830148963E-2</v>
      </c>
      <c r="W181" s="57">
        <v>1.3167534175257012E-2</v>
      </c>
      <c r="X181" s="58" t="s">
        <v>187</v>
      </c>
      <c r="Y181" s="193">
        <v>690</v>
      </c>
      <c r="Z181" s="57">
        <v>0.11302318180241742</v>
      </c>
      <c r="AA181" s="194">
        <v>7326</v>
      </c>
      <c r="AB181" s="34" t="s">
        <v>196</v>
      </c>
      <c r="AC181" t="s">
        <v>197</v>
      </c>
      <c r="AD181" s="34" t="s">
        <v>854</v>
      </c>
      <c r="AE181" s="34" t="s">
        <v>173</v>
      </c>
      <c r="AF181" s="34" t="s">
        <v>191</v>
      </c>
      <c r="AG181" s="59">
        <v>8800</v>
      </c>
      <c r="AH181" s="60">
        <v>7271</v>
      </c>
      <c r="AI181">
        <v>1687</v>
      </c>
      <c r="AJ181">
        <v>220</v>
      </c>
      <c r="AK181" s="61">
        <v>27090</v>
      </c>
      <c r="AL181" s="62">
        <v>33264</v>
      </c>
      <c r="AM181" s="99">
        <v>45777</v>
      </c>
      <c r="AN181" s="34" t="s">
        <v>199</v>
      </c>
      <c r="AO181" s="21" t="str">
        <f t="shared" si="2"/>
        <v>American Express Platinum Card</v>
      </c>
      <c r="AQ181" s="21" t="s">
        <v>200</v>
      </c>
    </row>
    <row r="182" spans="1:43" ht="16.5" thickBot="1">
      <c r="A182" s="52" t="s">
        <v>932</v>
      </c>
      <c r="B182" s="65">
        <v>16</v>
      </c>
      <c r="C182" s="52" t="s">
        <v>178</v>
      </c>
      <c r="D182" s="52" t="s">
        <v>179</v>
      </c>
      <c r="E182" s="50" t="s">
        <v>936</v>
      </c>
      <c r="F182" s="53">
        <v>1604</v>
      </c>
      <c r="G182" s="50" t="s">
        <v>937</v>
      </c>
      <c r="H182" s="50" t="s">
        <v>864</v>
      </c>
      <c r="I182" s="66" t="s">
        <v>933</v>
      </c>
      <c r="J182" s="66">
        <v>131232</v>
      </c>
      <c r="K182" s="67" t="s">
        <v>934</v>
      </c>
      <c r="L182" s="141" t="s">
        <v>204</v>
      </c>
      <c r="M182" s="50" t="s">
        <v>173</v>
      </c>
      <c r="N182" s="50" t="s">
        <v>173</v>
      </c>
      <c r="O182" s="50" t="s">
        <v>186</v>
      </c>
      <c r="P182" s="50" t="s">
        <v>195</v>
      </c>
      <c r="Q182" s="50" t="s">
        <v>186</v>
      </c>
      <c r="R182" s="130" t="s">
        <v>186</v>
      </c>
      <c r="S182" s="50" t="s">
        <v>173</v>
      </c>
      <c r="T182" s="50" t="s">
        <v>938</v>
      </c>
      <c r="U182" s="57">
        <v>4.7465895444553867E-2</v>
      </c>
      <c r="V182" s="57">
        <v>5.2074364576541965E-2</v>
      </c>
      <c r="W182" s="57">
        <v>4.608469131988098E-3</v>
      </c>
      <c r="X182" s="58" t="s">
        <v>187</v>
      </c>
      <c r="Y182" s="193">
        <v>276</v>
      </c>
      <c r="Z182" s="57">
        <v>6.6027447767557951E-2</v>
      </c>
      <c r="AA182" s="194">
        <v>4599</v>
      </c>
      <c r="AB182" s="34" t="s">
        <v>196</v>
      </c>
      <c r="AC182" t="s">
        <v>541</v>
      </c>
      <c r="AD182" s="34" t="s">
        <v>939</v>
      </c>
      <c r="AE182" s="34" t="s">
        <v>186</v>
      </c>
      <c r="AF182" s="34" t="s">
        <v>206</v>
      </c>
      <c r="AG182" s="59">
        <v>6779</v>
      </c>
      <c r="AH182" s="60">
        <v>5033</v>
      </c>
      <c r="AI182">
        <v>2375</v>
      </c>
      <c r="AJ182">
        <v>220</v>
      </c>
      <c r="AK182" s="61">
        <v>11463</v>
      </c>
      <c r="AL182" s="62">
        <v>15308</v>
      </c>
      <c r="AM182" s="99">
        <v>20143</v>
      </c>
      <c r="AN182" s="34" t="s">
        <v>864</v>
      </c>
      <c r="AO182" s="21" t="str">
        <f t="shared" si="2"/>
        <v>American Express Blue Card</v>
      </c>
      <c r="AQ182" s="21" t="s">
        <v>543</v>
      </c>
    </row>
    <row r="183" spans="1:43" ht="16.5" thickBot="1">
      <c r="A183" s="52" t="s">
        <v>932</v>
      </c>
      <c r="B183" s="65">
        <v>16</v>
      </c>
      <c r="C183" s="52" t="s">
        <v>178</v>
      </c>
      <c r="D183" s="52" t="s">
        <v>179</v>
      </c>
      <c r="E183" s="50" t="s">
        <v>940</v>
      </c>
      <c r="F183" s="53">
        <v>1651</v>
      </c>
      <c r="G183" s="171" t="s">
        <v>941</v>
      </c>
      <c r="H183" s="50" t="s">
        <v>941</v>
      </c>
      <c r="I183" s="66" t="s">
        <v>933</v>
      </c>
      <c r="J183" s="66">
        <v>131232</v>
      </c>
      <c r="K183" s="67" t="s">
        <v>934</v>
      </c>
      <c r="L183" s="141" t="s">
        <v>212</v>
      </c>
      <c r="M183" s="50" t="s">
        <v>213</v>
      </c>
      <c r="N183" s="50" t="s">
        <v>173</v>
      </c>
      <c r="O183" s="50" t="s">
        <v>173</v>
      </c>
      <c r="P183" s="50" t="s">
        <v>867</v>
      </c>
      <c r="Q183" s="50" t="s">
        <v>173</v>
      </c>
      <c r="R183" s="50" t="s">
        <v>173</v>
      </c>
      <c r="S183" s="50" t="s">
        <v>186</v>
      </c>
      <c r="T183" s="130" t="s">
        <v>173</v>
      </c>
      <c r="U183" s="57">
        <v>3.5333829198125687E-2</v>
      </c>
      <c r="V183" s="57">
        <v>3.5195267980231822E-2</v>
      </c>
      <c r="W183" s="57">
        <v>-1.38561217893865E-4</v>
      </c>
      <c r="X183" s="58"/>
      <c r="Y183" s="193">
        <v>77</v>
      </c>
      <c r="Z183" s="57">
        <v>8.9485745652177845E-2</v>
      </c>
      <c r="AA183" s="194">
        <v>948</v>
      </c>
      <c r="AB183" s="34" t="s">
        <v>196</v>
      </c>
      <c r="AC183" t="s">
        <v>942</v>
      </c>
      <c r="AD183" s="34" t="s">
        <v>943</v>
      </c>
      <c r="AE183" s="34" t="s">
        <v>186</v>
      </c>
      <c r="AF183" s="34" t="s">
        <v>206</v>
      </c>
      <c r="AG183" s="59">
        <v>8631</v>
      </c>
      <c r="AH183" s="60">
        <v>7794</v>
      </c>
      <c r="AI183">
        <v>599</v>
      </c>
      <c r="AJ183">
        <v>61</v>
      </c>
      <c r="AK183" s="61">
        <v>9222</v>
      </c>
      <c r="AL183" s="62">
        <v>9636</v>
      </c>
      <c r="AM183" s="99">
        <v>12353</v>
      </c>
      <c r="AN183" s="34" t="s">
        <v>941</v>
      </c>
      <c r="AO183" s="21" t="str">
        <f t="shared" si="2"/>
        <v>BMW Card von American Express</v>
      </c>
      <c r="AQ183" s="21" t="s">
        <v>944</v>
      </c>
    </row>
    <row r="184" spans="1:43" s="74" customFormat="1" ht="16.5" thickBot="1">
      <c r="A184" s="52" t="s">
        <v>932</v>
      </c>
      <c r="B184" s="65">
        <v>16</v>
      </c>
      <c r="C184" s="52" t="s">
        <v>178</v>
      </c>
      <c r="D184" s="52" t="s">
        <v>179</v>
      </c>
      <c r="E184" s="50" t="s">
        <v>872</v>
      </c>
      <c r="F184" s="53">
        <v>1652</v>
      </c>
      <c r="G184" s="50" t="s">
        <v>945</v>
      </c>
      <c r="H184" s="50" t="s">
        <v>945</v>
      </c>
      <c r="I184" s="66" t="s">
        <v>933</v>
      </c>
      <c r="J184" s="66">
        <v>131232</v>
      </c>
      <c r="K184" s="67" t="s">
        <v>934</v>
      </c>
      <c r="L184" s="141" t="s">
        <v>220</v>
      </c>
      <c r="M184" s="50" t="s">
        <v>173</v>
      </c>
      <c r="N184" s="50" t="s">
        <v>173</v>
      </c>
      <c r="O184" s="50" t="s">
        <v>173</v>
      </c>
      <c r="P184" s="50" t="s">
        <v>867</v>
      </c>
      <c r="Q184" s="50" t="s">
        <v>186</v>
      </c>
      <c r="R184" s="50" t="s">
        <v>173</v>
      </c>
      <c r="S184" s="50" t="s">
        <v>186</v>
      </c>
      <c r="T184" s="50" t="s">
        <v>186</v>
      </c>
      <c r="U184" s="57">
        <v>1.4713887399909415E-2</v>
      </c>
      <c r="V184" s="57">
        <v>1.280054148480309E-2</v>
      </c>
      <c r="W184" s="57">
        <v>-1.9133459151063244E-3</v>
      </c>
      <c r="X184" s="58"/>
      <c r="Y184" s="193">
        <v>24</v>
      </c>
      <c r="Z184" s="57">
        <v>8.9485745652177845E-2</v>
      </c>
      <c r="AA184" s="194">
        <v>293</v>
      </c>
      <c r="AB184" s="34" t="s">
        <v>196</v>
      </c>
      <c r="AC184" t="s">
        <v>946</v>
      </c>
      <c r="AD184" s="34" t="s">
        <v>947</v>
      </c>
      <c r="AE184" s="34" t="s">
        <v>186</v>
      </c>
      <c r="AF184" s="34" t="s">
        <v>206</v>
      </c>
      <c r="AG184" s="59">
        <v>4961</v>
      </c>
      <c r="AH184" s="60">
        <v>4515</v>
      </c>
      <c r="AI184">
        <v>347</v>
      </c>
      <c r="AJ184">
        <v>36</v>
      </c>
      <c r="AK184" s="61">
        <v>4084</v>
      </c>
      <c r="AL184" s="62">
        <v>3974</v>
      </c>
      <c r="AM184" s="99">
        <v>3823</v>
      </c>
      <c r="AN184" s="34" t="s">
        <v>945</v>
      </c>
      <c r="AO184" s="21" t="str">
        <f t="shared" si="2"/>
        <v>BMW Premium Card Gold</v>
      </c>
      <c r="AP184" s="21"/>
      <c r="AQ184" s="21" t="s">
        <v>876</v>
      </c>
    </row>
    <row r="185" spans="1:43" s="74" customFormat="1" ht="16.5" thickBot="1">
      <c r="A185" s="52" t="s">
        <v>932</v>
      </c>
      <c r="B185" s="65">
        <v>16</v>
      </c>
      <c r="C185" s="52" t="s">
        <v>178</v>
      </c>
      <c r="D185" s="52" t="s">
        <v>179</v>
      </c>
      <c r="E185" s="50" t="s">
        <v>948</v>
      </c>
      <c r="F185" s="53">
        <v>1656</v>
      </c>
      <c r="G185" s="50" t="s">
        <v>949</v>
      </c>
      <c r="H185" s="50" t="s">
        <v>949</v>
      </c>
      <c r="I185" s="66" t="s">
        <v>933</v>
      </c>
      <c r="J185" s="66">
        <v>131232</v>
      </c>
      <c r="K185" s="67" t="s">
        <v>934</v>
      </c>
      <c r="L185" s="141" t="s">
        <v>229</v>
      </c>
      <c r="M185" s="50" t="s">
        <v>173</v>
      </c>
      <c r="N185" s="50" t="s">
        <v>173</v>
      </c>
      <c r="O185" s="50" t="s">
        <v>173</v>
      </c>
      <c r="P185" s="50" t="s">
        <v>950</v>
      </c>
      <c r="Q185" s="50" t="s">
        <v>186</v>
      </c>
      <c r="R185" s="50" t="s">
        <v>173</v>
      </c>
      <c r="S185" s="50" t="s">
        <v>173</v>
      </c>
      <c r="T185" s="50" t="s">
        <v>186</v>
      </c>
      <c r="U185" s="57">
        <v>7.2094308497155707E-3</v>
      </c>
      <c r="V185" s="57">
        <v>6.2584295945333924E-3</v>
      </c>
      <c r="W185" s="57">
        <v>-9.5100125518217827E-4</v>
      </c>
      <c r="X185" s="58"/>
      <c r="Y185" s="193">
        <v>11</v>
      </c>
      <c r="Z185" s="57">
        <v>8.9485745652177845E-2</v>
      </c>
      <c r="AA185" s="194">
        <v>136</v>
      </c>
      <c r="AB185" s="34" t="s">
        <v>196</v>
      </c>
      <c r="AC185" t="s">
        <v>951</v>
      </c>
      <c r="AD185" s="34" t="s">
        <v>952</v>
      </c>
      <c r="AE185" s="34" t="s">
        <v>186</v>
      </c>
      <c r="AF185" s="34" t="s">
        <v>206</v>
      </c>
      <c r="AG185" s="59">
        <v>2473</v>
      </c>
      <c r="AH185" s="60">
        <v>2258</v>
      </c>
      <c r="AI185">
        <v>174</v>
      </c>
      <c r="AJ185">
        <v>18</v>
      </c>
      <c r="AK185" s="61">
        <v>1962</v>
      </c>
      <c r="AL185" s="62">
        <v>1866</v>
      </c>
      <c r="AM185" s="99">
        <v>1772</v>
      </c>
      <c r="AN185" s="34" t="s">
        <v>953</v>
      </c>
      <c r="AO185" s="21" t="str">
        <f t="shared" si="2"/>
        <v>Commerzbank American Express Gold Card</v>
      </c>
      <c r="AP185" s="21"/>
      <c r="AQ185" s="21" t="s">
        <v>954</v>
      </c>
    </row>
    <row r="186" spans="1:43" s="64" customFormat="1" ht="16.5" thickBot="1">
      <c r="A186" s="52" t="s">
        <v>932</v>
      </c>
      <c r="B186" s="65">
        <v>16</v>
      </c>
      <c r="C186" s="52" t="s">
        <v>178</v>
      </c>
      <c r="D186" s="52" t="s">
        <v>179</v>
      </c>
      <c r="E186" s="50" t="s">
        <v>877</v>
      </c>
      <c r="F186" s="53">
        <v>1601</v>
      </c>
      <c r="G186" s="50" t="s">
        <v>772</v>
      </c>
      <c r="H186" s="50" t="s">
        <v>203</v>
      </c>
      <c r="I186" s="66" t="s">
        <v>933</v>
      </c>
      <c r="J186" s="66">
        <v>131232</v>
      </c>
      <c r="K186" s="67" t="s">
        <v>934</v>
      </c>
      <c r="L186" s="141" t="s">
        <v>237</v>
      </c>
      <c r="M186" s="50" t="s">
        <v>173</v>
      </c>
      <c r="N186" s="50" t="s">
        <v>173</v>
      </c>
      <c r="O186" s="50" t="s">
        <v>186</v>
      </c>
      <c r="P186" s="50" t="s">
        <v>195</v>
      </c>
      <c r="Q186" s="50" t="s">
        <v>186</v>
      </c>
      <c r="R186" s="50" t="s">
        <v>173</v>
      </c>
      <c r="S186" s="130" t="s">
        <v>186</v>
      </c>
      <c r="T186" s="50" t="s">
        <v>186</v>
      </c>
      <c r="U186" s="57">
        <v>0.15773763766134652</v>
      </c>
      <c r="V186" s="57">
        <v>0.15193053267572126</v>
      </c>
      <c r="W186" s="57">
        <v>-5.8071049856252555E-3</v>
      </c>
      <c r="X186" s="58" t="s">
        <v>187</v>
      </c>
      <c r="Y186" s="193">
        <v>276</v>
      </c>
      <c r="Z186" s="57">
        <v>6.7145295278279671E-2</v>
      </c>
      <c r="AA186" s="194">
        <v>4522</v>
      </c>
      <c r="AB186" s="34" t="s">
        <v>196</v>
      </c>
      <c r="AC186" t="s">
        <v>205</v>
      </c>
      <c r="AD186" s="34" t="s">
        <v>878</v>
      </c>
      <c r="AE186" s="34" t="s">
        <v>186</v>
      </c>
      <c r="AF186" s="34" t="s">
        <v>206</v>
      </c>
      <c r="AG186" s="59">
        <v>42904</v>
      </c>
      <c r="AH186" s="60">
        <v>41778</v>
      </c>
      <c r="AI186">
        <v>2476</v>
      </c>
      <c r="AJ186">
        <v>220</v>
      </c>
      <c r="AK186" s="61">
        <v>49723</v>
      </c>
      <c r="AL186" s="62">
        <v>51298</v>
      </c>
      <c r="AM186" s="99">
        <v>58060</v>
      </c>
      <c r="AN186" s="34" t="s">
        <v>203</v>
      </c>
      <c r="AO186" s="21" t="str">
        <f t="shared" si="2"/>
        <v>American Express Gold Card</v>
      </c>
      <c r="AP186" s="21"/>
      <c r="AQ186" s="21" t="s">
        <v>208</v>
      </c>
    </row>
    <row r="187" spans="1:43" ht="16.5" thickBot="1">
      <c r="A187" s="52" t="s">
        <v>932</v>
      </c>
      <c r="B187" s="65">
        <v>16</v>
      </c>
      <c r="C187" s="52" t="s">
        <v>178</v>
      </c>
      <c r="D187" s="52" t="s">
        <v>179</v>
      </c>
      <c r="E187" s="50" t="s">
        <v>879</v>
      </c>
      <c r="F187" s="53">
        <v>1602</v>
      </c>
      <c r="G187" s="50" t="s">
        <v>377</v>
      </c>
      <c r="H187" s="50" t="s">
        <v>378</v>
      </c>
      <c r="I187" s="66" t="s">
        <v>933</v>
      </c>
      <c r="J187" s="66">
        <v>131232</v>
      </c>
      <c r="K187" s="67" t="s">
        <v>934</v>
      </c>
      <c r="L187" s="141" t="s">
        <v>245</v>
      </c>
      <c r="M187" s="50" t="s">
        <v>173</v>
      </c>
      <c r="N187" s="50" t="s">
        <v>173</v>
      </c>
      <c r="O187" s="50" t="s">
        <v>186</v>
      </c>
      <c r="P187" s="50" t="s">
        <v>195</v>
      </c>
      <c r="Q187" s="50" t="s">
        <v>186</v>
      </c>
      <c r="R187" s="50" t="s">
        <v>173</v>
      </c>
      <c r="S187" s="130" t="s">
        <v>186</v>
      </c>
      <c r="T187" s="50" t="s">
        <v>938</v>
      </c>
      <c r="U187" s="57">
        <v>7.5084733320313415E-2</v>
      </c>
      <c r="V187" s="57">
        <v>6.8116100712191874E-2</v>
      </c>
      <c r="W187" s="57">
        <v>-6.9686326081215416E-3</v>
      </c>
      <c r="X187" s="58" t="s">
        <v>187</v>
      </c>
      <c r="Y187" s="193">
        <v>276</v>
      </c>
      <c r="Z187" s="57">
        <v>6.2418467000164443E-2</v>
      </c>
      <c r="AA187" s="194">
        <v>4864</v>
      </c>
      <c r="AB187" s="34" t="s">
        <v>196</v>
      </c>
      <c r="AC187" t="s">
        <v>214</v>
      </c>
      <c r="AD187" s="34" t="s">
        <v>880</v>
      </c>
      <c r="AE187" s="34" t="s">
        <v>186</v>
      </c>
      <c r="AF187" s="34" t="s">
        <v>206</v>
      </c>
      <c r="AG187" s="59">
        <v>13685</v>
      </c>
      <c r="AH187" s="60">
        <v>12330</v>
      </c>
      <c r="AI187">
        <v>2547</v>
      </c>
      <c r="AJ187">
        <v>220</v>
      </c>
      <c r="AK187" s="61">
        <v>18490</v>
      </c>
      <c r="AL187" s="62">
        <v>18305</v>
      </c>
      <c r="AM187" s="99">
        <v>19223</v>
      </c>
      <c r="AN187" s="34" t="s">
        <v>378</v>
      </c>
      <c r="AO187" s="21" t="str">
        <f t="shared" si="2"/>
        <v>American Express Card</v>
      </c>
      <c r="AQ187" s="21" t="s">
        <v>216</v>
      </c>
    </row>
    <row r="188" spans="1:43" s="80" customFormat="1" ht="16.5" thickBot="1">
      <c r="A188" s="52" t="s">
        <v>932</v>
      </c>
      <c r="B188" s="65">
        <v>16</v>
      </c>
      <c r="C188" s="52" t="s">
        <v>178</v>
      </c>
      <c r="D188" s="52" t="s">
        <v>225</v>
      </c>
      <c r="E188" s="50" t="s">
        <v>250</v>
      </c>
      <c r="F188" s="53">
        <v>1620</v>
      </c>
      <c r="G188" s="50" t="s">
        <v>937</v>
      </c>
      <c r="H188" s="50" t="s">
        <v>864</v>
      </c>
      <c r="I188" s="66" t="s">
        <v>933</v>
      </c>
      <c r="J188" s="66">
        <v>131232</v>
      </c>
      <c r="K188" s="67" t="s">
        <v>934</v>
      </c>
      <c r="L188" s="141" t="s">
        <v>253</v>
      </c>
      <c r="M188" s="50" t="s">
        <v>173</v>
      </c>
      <c r="N188" s="50" t="s">
        <v>173</v>
      </c>
      <c r="O188" s="50" t="s">
        <v>186</v>
      </c>
      <c r="P188" s="50"/>
      <c r="Q188" s="50" t="s">
        <v>186</v>
      </c>
      <c r="R188" s="50" t="s">
        <v>173</v>
      </c>
      <c r="S188" s="50" t="s">
        <v>186</v>
      </c>
      <c r="T188" s="50" t="s">
        <v>186</v>
      </c>
      <c r="U188" s="57">
        <v>1.6567147433899698E-2</v>
      </c>
      <c r="V188" s="57">
        <v>1.4323467493492727E-2</v>
      </c>
      <c r="W188" s="57">
        <v>-2.2436799404069712E-3</v>
      </c>
      <c r="X188" s="58"/>
      <c r="Y188" s="193">
        <v>29</v>
      </c>
      <c r="Z188" s="57">
        <v>8.9670300411048162E-2</v>
      </c>
      <c r="AA188" s="194">
        <v>356</v>
      </c>
      <c r="AB188" s="34" t="s">
        <v>196</v>
      </c>
      <c r="AC188" t="s">
        <v>254</v>
      </c>
      <c r="AD188" s="34" t="s">
        <v>939</v>
      </c>
      <c r="AE188" s="34" t="s">
        <v>186</v>
      </c>
      <c r="AF188" s="34" t="s">
        <v>206</v>
      </c>
      <c r="AG188" s="59">
        <v>3657</v>
      </c>
      <c r="AH188" s="60">
        <v>3151</v>
      </c>
      <c r="AI188">
        <v>377</v>
      </c>
      <c r="AJ188">
        <v>36</v>
      </c>
      <c r="AK188" s="61">
        <v>3193</v>
      </c>
      <c r="AL188" s="62">
        <v>3085</v>
      </c>
      <c r="AM188" s="99">
        <v>2958</v>
      </c>
      <c r="AN188" s="34" t="s">
        <v>864</v>
      </c>
      <c r="AO188" s="21" t="str">
        <f t="shared" si="2"/>
        <v>American Express Blue Card</v>
      </c>
      <c r="AP188" s="21"/>
      <c r="AQ188" s="34" t="s">
        <v>256</v>
      </c>
    </row>
    <row r="189" spans="1:43" s="75" customFormat="1" ht="16.5" thickBot="1">
      <c r="A189" s="52" t="s">
        <v>932</v>
      </c>
      <c r="B189" s="65">
        <v>16</v>
      </c>
      <c r="C189" s="52" t="s">
        <v>178</v>
      </c>
      <c r="D189" s="52" t="s">
        <v>179</v>
      </c>
      <c r="E189" s="50" t="s">
        <v>588</v>
      </c>
      <c r="F189" s="53">
        <v>1658</v>
      </c>
      <c r="G189" s="50" t="s">
        <v>955</v>
      </c>
      <c r="H189" s="50" t="s">
        <v>955</v>
      </c>
      <c r="I189" s="66" t="s">
        <v>933</v>
      </c>
      <c r="J189" s="66">
        <v>131232</v>
      </c>
      <c r="K189" s="67" t="s">
        <v>934</v>
      </c>
      <c r="L189" s="141" t="s">
        <v>259</v>
      </c>
      <c r="M189" s="50" t="s">
        <v>173</v>
      </c>
      <c r="N189" s="50" t="s">
        <v>186</v>
      </c>
      <c r="O189" s="50" t="s">
        <v>173</v>
      </c>
      <c r="P189" s="50" t="s">
        <v>956</v>
      </c>
      <c r="Q189" s="50" t="s">
        <v>186</v>
      </c>
      <c r="R189" s="50" t="s">
        <v>186</v>
      </c>
      <c r="S189" s="130" t="s">
        <v>173</v>
      </c>
      <c r="T189" s="50" t="s">
        <v>186</v>
      </c>
      <c r="U189" s="57">
        <v>0.55830635856564881</v>
      </c>
      <c r="V189" s="57">
        <v>0.55904946523398813</v>
      </c>
      <c r="W189" s="57">
        <v>7.4310666833932171E-4</v>
      </c>
      <c r="X189" s="58" t="s">
        <v>187</v>
      </c>
      <c r="Y189" s="193">
        <v>276</v>
      </c>
      <c r="Z189" s="57">
        <v>5.4871184898456618E-2</v>
      </c>
      <c r="AA189" s="194">
        <v>5533</v>
      </c>
      <c r="AB189" s="34" t="s">
        <v>196</v>
      </c>
      <c r="AC189" t="s">
        <v>593</v>
      </c>
      <c r="AD189" s="34" t="s">
        <v>957</v>
      </c>
      <c r="AE189" s="34" t="s">
        <v>186</v>
      </c>
      <c r="AF189" s="34" t="s">
        <v>206</v>
      </c>
      <c r="AG189" s="207">
        <v>101410</v>
      </c>
      <c r="AH189" s="60">
        <v>103004</v>
      </c>
      <c r="AI189">
        <v>1962</v>
      </c>
      <c r="AJ189">
        <v>220</v>
      </c>
      <c r="AK189" s="61">
        <v>150421</v>
      </c>
      <c r="AL189" s="62">
        <v>161465</v>
      </c>
      <c r="AM189" s="99">
        <v>184594</v>
      </c>
      <c r="AN189" s="34" t="s">
        <v>955</v>
      </c>
      <c r="AO189" s="21" t="str">
        <f t="shared" si="2"/>
        <v>PAYBACK American Express Karte</v>
      </c>
      <c r="AP189" s="21"/>
      <c r="AQ189" s="34" t="s">
        <v>595</v>
      </c>
    </row>
    <row r="190" spans="1:43" s="34" customFormat="1" ht="15" customHeight="1">
      <c r="A190" s="52"/>
      <c r="B190" s="65"/>
      <c r="C190" s="52"/>
      <c r="D190" s="52"/>
      <c r="E190" s="50"/>
      <c r="F190" s="53"/>
      <c r="G190" s="50"/>
      <c r="H190" s="50"/>
      <c r="L190" s="56"/>
      <c r="M190" s="50"/>
      <c r="N190" s="50"/>
      <c r="O190" s="50"/>
      <c r="P190" s="50"/>
      <c r="Q190" s="50"/>
      <c r="R190" s="50"/>
      <c r="S190" s="50"/>
      <c r="T190" s="50"/>
      <c r="U190" s="57" t="s">
        <v>361</v>
      </c>
      <c r="V190" s="57" t="s">
        <v>361</v>
      </c>
      <c r="W190" s="57" t="s">
        <v>361</v>
      </c>
      <c r="X190" s="58"/>
      <c r="Y190" t="s">
        <v>361</v>
      </c>
      <c r="Z190" s="92" t="s">
        <v>361</v>
      </c>
      <c r="AA190" s="21" t="s">
        <v>361</v>
      </c>
      <c r="AC190"/>
      <c r="AG190" s="93"/>
      <c r="AI190" s="94"/>
      <c r="AJ190" s="95"/>
      <c r="AM190" s="137"/>
      <c r="AO190" s="21" t="str">
        <f t="shared" si="2"/>
        <v/>
      </c>
      <c r="AP190" s="21"/>
    </row>
    <row r="191" spans="1:43" s="49" customFormat="1" ht="19.5" customHeight="1" thickBot="1">
      <c r="A191" s="36"/>
      <c r="B191" s="37"/>
      <c r="C191" s="36" t="s">
        <v>176</v>
      </c>
      <c r="D191" s="36" t="s">
        <v>958</v>
      </c>
      <c r="E191" s="38"/>
      <c r="F191" s="39"/>
      <c r="G191" s="38"/>
      <c r="H191" s="38"/>
      <c r="I191" s="40"/>
      <c r="J191" s="40"/>
      <c r="K191" s="41"/>
      <c r="L191" s="42"/>
      <c r="M191" s="38"/>
      <c r="N191" s="38"/>
      <c r="O191" s="38"/>
      <c r="P191" s="38"/>
      <c r="Q191" s="38"/>
      <c r="R191" s="38"/>
      <c r="S191" s="43"/>
      <c r="T191" s="38"/>
      <c r="U191" s="40" t="s">
        <v>361</v>
      </c>
      <c r="V191" s="40" t="s">
        <v>361</v>
      </c>
      <c r="W191" s="40" t="s">
        <v>361</v>
      </c>
      <c r="X191" s="40"/>
      <c r="Y191" s="40" t="s">
        <v>361</v>
      </c>
      <c r="Z191" s="40" t="s">
        <v>361</v>
      </c>
      <c r="AA191" s="40">
        <v>11797</v>
      </c>
      <c r="AB191" s="40"/>
      <c r="AC191" s="40"/>
      <c r="AD191" s="45"/>
      <c r="AE191" s="46"/>
      <c r="AF191" s="46"/>
      <c r="AG191" s="46"/>
      <c r="AH191" s="46"/>
      <c r="AI191" s="47">
        <f>SUM(AI192:AI202)</f>
        <v>4339</v>
      </c>
      <c r="AJ191" s="47">
        <f>SUM(AJ192:AJ202)</f>
        <v>236</v>
      </c>
      <c r="AK191" s="40">
        <v>55229</v>
      </c>
      <c r="AL191" s="40">
        <v>68136</v>
      </c>
      <c r="AM191" s="41">
        <v>61667</v>
      </c>
      <c r="AN191" s="45"/>
      <c r="AO191" s="48" t="str">
        <f t="shared" si="2"/>
        <v/>
      </c>
      <c r="AP191" s="21"/>
      <c r="AQ191" s="48"/>
    </row>
    <row r="192" spans="1:43" ht="15" customHeight="1" thickBot="1">
      <c r="A192" s="50" t="s">
        <v>959</v>
      </c>
      <c r="B192" s="51">
        <v>18</v>
      </c>
      <c r="C192" s="50" t="s">
        <v>178</v>
      </c>
      <c r="D192" s="50" t="s">
        <v>179</v>
      </c>
      <c r="E192" s="50" t="s">
        <v>180</v>
      </c>
      <c r="F192" s="53">
        <v>1899</v>
      </c>
      <c r="G192" s="50" t="s">
        <v>960</v>
      </c>
      <c r="H192" s="50" t="s">
        <v>182</v>
      </c>
      <c r="I192" s="66" t="s">
        <v>961</v>
      </c>
      <c r="J192" s="66">
        <v>131831</v>
      </c>
      <c r="K192" s="67" t="s">
        <v>962</v>
      </c>
      <c r="L192" s="56" t="s">
        <v>185</v>
      </c>
      <c r="M192" s="50" t="s">
        <v>173</v>
      </c>
      <c r="N192" s="50" t="s">
        <v>173</v>
      </c>
      <c r="O192" s="50" t="s">
        <v>186</v>
      </c>
      <c r="P192" s="50"/>
      <c r="Q192" s="50" t="s">
        <v>186</v>
      </c>
      <c r="R192" s="50" t="s">
        <v>173</v>
      </c>
      <c r="S192" s="50" t="s">
        <v>186</v>
      </c>
      <c r="T192" s="50" t="s">
        <v>186</v>
      </c>
      <c r="U192" s="57">
        <v>1.1991563015928039E-2</v>
      </c>
      <c r="V192" s="57">
        <v>1.3312187772579495E-2</v>
      </c>
      <c r="W192" s="57">
        <v>1.3206247566514562E-3</v>
      </c>
      <c r="X192" s="58" t="s">
        <v>187</v>
      </c>
      <c r="Y192">
        <v>76</v>
      </c>
      <c r="Z192" s="57">
        <v>0.13353293413173653</v>
      </c>
      <c r="AA192" s="21">
        <v>679</v>
      </c>
      <c r="AB192" s="34"/>
      <c r="AC192"/>
      <c r="AD192" s="34" t="s">
        <v>963</v>
      </c>
      <c r="AE192" s="34" t="s">
        <v>173</v>
      </c>
      <c r="AF192" s="34" t="s">
        <v>180</v>
      </c>
      <c r="AG192" s="59">
        <v>908</v>
      </c>
      <c r="AH192" s="60">
        <v>814</v>
      </c>
      <c r="AI192">
        <v>533</v>
      </c>
      <c r="AJ192">
        <v>51</v>
      </c>
      <c r="AK192" s="61">
        <v>1491</v>
      </c>
      <c r="AL192" s="62">
        <v>1541</v>
      </c>
      <c r="AM192" s="63">
        <v>1578</v>
      </c>
      <c r="AN192" s="34" t="s">
        <v>964</v>
      </c>
      <c r="AO192" s="21" t="str">
        <f t="shared" si="2"/>
        <v>Centurion Card</v>
      </c>
      <c r="AQ192" s="21" t="s">
        <v>190</v>
      </c>
    </row>
    <row r="193" spans="1:43" s="64" customFormat="1" ht="16.5" thickBot="1">
      <c r="A193" s="52" t="s">
        <v>965</v>
      </c>
      <c r="B193" s="65">
        <v>18</v>
      </c>
      <c r="C193" s="52" t="s">
        <v>178</v>
      </c>
      <c r="D193" s="52" t="s">
        <v>179</v>
      </c>
      <c r="E193" s="50" t="s">
        <v>191</v>
      </c>
      <c r="F193" s="53">
        <v>1853</v>
      </c>
      <c r="G193" s="208" t="s">
        <v>966</v>
      </c>
      <c r="H193" s="208" t="s">
        <v>655</v>
      </c>
      <c r="I193" s="66" t="s">
        <v>961</v>
      </c>
      <c r="J193" s="66">
        <v>131831</v>
      </c>
      <c r="K193" s="67" t="s">
        <v>962</v>
      </c>
      <c r="L193" s="56" t="s">
        <v>194</v>
      </c>
      <c r="M193" s="50" t="s">
        <v>173</v>
      </c>
      <c r="N193" s="50" t="s">
        <v>173</v>
      </c>
      <c r="O193" s="50" t="s">
        <v>186</v>
      </c>
      <c r="P193" s="50" t="s">
        <v>195</v>
      </c>
      <c r="Q193" s="50" t="s">
        <v>186</v>
      </c>
      <c r="R193" s="50" t="s">
        <v>173</v>
      </c>
      <c r="S193" s="50" t="s">
        <v>186</v>
      </c>
      <c r="T193" s="50" t="s">
        <v>186</v>
      </c>
      <c r="U193" s="57">
        <v>4.7346403999929496E-2</v>
      </c>
      <c r="V193" s="57">
        <v>5.5364364443739593E-2</v>
      </c>
      <c r="W193" s="57">
        <v>8.0179604438100974E-3</v>
      </c>
      <c r="X193" s="58" t="s">
        <v>187</v>
      </c>
      <c r="Y193">
        <v>207</v>
      </c>
      <c r="Z193" s="57">
        <v>0.10062636165577342</v>
      </c>
      <c r="AA193" s="21">
        <v>2467</v>
      </c>
      <c r="AB193" s="34" t="s">
        <v>196</v>
      </c>
      <c r="AC193" t="s">
        <v>197</v>
      </c>
      <c r="AD193" s="209" t="s">
        <v>966</v>
      </c>
      <c r="AE193" s="34" t="s">
        <v>173</v>
      </c>
      <c r="AF193" s="34" t="s">
        <v>191</v>
      </c>
      <c r="AG193" s="59">
        <v>1228</v>
      </c>
      <c r="AH193" s="60">
        <v>1155</v>
      </c>
      <c r="AI193">
        <v>788</v>
      </c>
      <c r="AJ193">
        <v>56</v>
      </c>
      <c r="AK193" s="61">
        <v>5226</v>
      </c>
      <c r="AL193" s="62">
        <v>4976</v>
      </c>
      <c r="AM193" s="63">
        <v>5668</v>
      </c>
      <c r="AN193" s="209" t="s">
        <v>967</v>
      </c>
      <c r="AO193" s="21" t="str">
        <f t="shared" si="2"/>
        <v>Platinum Card</v>
      </c>
      <c r="AP193" s="21"/>
      <c r="AQ193" s="21" t="s">
        <v>200</v>
      </c>
    </row>
    <row r="194" spans="1:43" s="64" customFormat="1" ht="16.5" thickBot="1">
      <c r="A194" s="52" t="s">
        <v>965</v>
      </c>
      <c r="B194" s="65">
        <v>18</v>
      </c>
      <c r="C194" s="52" t="s">
        <v>178</v>
      </c>
      <c r="D194" s="52" t="s">
        <v>225</v>
      </c>
      <c r="E194" s="50" t="s">
        <v>191</v>
      </c>
      <c r="F194" s="53">
        <v>1801</v>
      </c>
      <c r="G194" s="50" t="s">
        <v>968</v>
      </c>
      <c r="H194" s="50" t="s">
        <v>969</v>
      </c>
      <c r="I194" s="66" t="s">
        <v>961</v>
      </c>
      <c r="J194" s="66">
        <v>131831</v>
      </c>
      <c r="K194" s="67" t="s">
        <v>962</v>
      </c>
      <c r="L194" s="56" t="s">
        <v>204</v>
      </c>
      <c r="M194" s="50" t="s">
        <v>173</v>
      </c>
      <c r="N194" s="50" t="s">
        <v>173</v>
      </c>
      <c r="O194" s="50" t="s">
        <v>186</v>
      </c>
      <c r="P194" s="50" t="s">
        <v>195</v>
      </c>
      <c r="Q194" s="50" t="s">
        <v>186</v>
      </c>
      <c r="R194" s="50" t="s">
        <v>173</v>
      </c>
      <c r="S194" s="50" t="s">
        <v>186</v>
      </c>
      <c r="T194" s="50" t="s">
        <v>186</v>
      </c>
      <c r="U194" s="57">
        <v>8.8667649806407636E-2</v>
      </c>
      <c r="V194" s="57">
        <v>8.8843073507255566E-2</v>
      </c>
      <c r="W194" s="57">
        <v>1.7542370084792924E-4</v>
      </c>
      <c r="X194" s="58" t="s">
        <v>187</v>
      </c>
      <c r="Y194">
        <v>118</v>
      </c>
      <c r="Z194" s="57">
        <v>4.2353479853479856E-2</v>
      </c>
      <c r="AA194" s="21">
        <v>3062</v>
      </c>
      <c r="AB194" s="21" t="s">
        <v>196</v>
      </c>
      <c r="AC194" t="s">
        <v>266</v>
      </c>
      <c r="AD194" s="34" t="s">
        <v>970</v>
      </c>
      <c r="AE194" s="34" t="s">
        <v>186</v>
      </c>
      <c r="AF194" s="34" t="s">
        <v>206</v>
      </c>
      <c r="AG194" s="59">
        <v>10132</v>
      </c>
      <c r="AH194" s="60">
        <v>1774</v>
      </c>
      <c r="AI194">
        <v>1448</v>
      </c>
      <c r="AJ194">
        <v>56</v>
      </c>
      <c r="AK194" s="61">
        <v>7864</v>
      </c>
      <c r="AL194" s="62">
        <v>7475</v>
      </c>
      <c r="AM194" s="63">
        <v>6178</v>
      </c>
      <c r="AN194" s="34" t="s">
        <v>969</v>
      </c>
      <c r="AO194" s="21" t="str">
        <f t="shared" si="2"/>
        <v>American Express Platinum Credit Card</v>
      </c>
      <c r="AP194" s="21"/>
      <c r="AQ194" s="21" t="s">
        <v>268</v>
      </c>
    </row>
    <row r="195" spans="1:43" ht="15" customHeight="1" thickBot="1">
      <c r="A195" s="52" t="s">
        <v>965</v>
      </c>
      <c r="B195" s="65">
        <v>18</v>
      </c>
      <c r="C195" s="52" t="s">
        <v>178</v>
      </c>
      <c r="D195" s="52" t="s">
        <v>225</v>
      </c>
      <c r="E195" s="50" t="s">
        <v>201</v>
      </c>
      <c r="F195" s="53">
        <v>1822</v>
      </c>
      <c r="G195" s="208" t="s">
        <v>797</v>
      </c>
      <c r="H195" s="208" t="s">
        <v>240</v>
      </c>
      <c r="I195" s="66" t="s">
        <v>961</v>
      </c>
      <c r="J195" s="66">
        <v>131831</v>
      </c>
      <c r="K195" s="67" t="s">
        <v>962</v>
      </c>
      <c r="L195" s="56" t="s">
        <v>212</v>
      </c>
      <c r="M195" s="50" t="s">
        <v>173</v>
      </c>
      <c r="N195" s="50" t="s">
        <v>173</v>
      </c>
      <c r="O195" s="50" t="s">
        <v>186</v>
      </c>
      <c r="P195" s="50" t="s">
        <v>195</v>
      </c>
      <c r="Q195" s="50" t="s">
        <v>186</v>
      </c>
      <c r="R195" s="50" t="s">
        <v>173</v>
      </c>
      <c r="S195" s="50" t="s">
        <v>173</v>
      </c>
      <c r="T195" s="50" t="s">
        <v>173</v>
      </c>
      <c r="U195" s="57">
        <v>2.336621563662215E-2</v>
      </c>
      <c r="V195" s="57">
        <v>2.3363730076916979E-2</v>
      </c>
      <c r="W195" s="57">
        <v>-2.4855597051710865E-6</v>
      </c>
      <c r="X195" s="58"/>
      <c r="Y195">
        <v>9</v>
      </c>
      <c r="Z195" s="57">
        <v>3.3984374999999997E-2</v>
      </c>
      <c r="AA195" s="21">
        <v>296</v>
      </c>
      <c r="AB195" s="34" t="s">
        <v>196</v>
      </c>
      <c r="AC195" t="s">
        <v>559</v>
      </c>
      <c r="AD195" s="209" t="s">
        <v>798</v>
      </c>
      <c r="AE195" s="34" t="s">
        <v>186</v>
      </c>
      <c r="AF195" s="34" t="s">
        <v>206</v>
      </c>
      <c r="AG195" s="59">
        <v>847</v>
      </c>
      <c r="AH195" s="60">
        <v>799</v>
      </c>
      <c r="AI195">
        <v>384</v>
      </c>
      <c r="AJ195">
        <v>11</v>
      </c>
      <c r="AK195" s="61">
        <v>898</v>
      </c>
      <c r="AL195" s="62">
        <v>908</v>
      </c>
      <c r="AM195" s="63">
        <v>841</v>
      </c>
      <c r="AN195" s="209" t="s">
        <v>240</v>
      </c>
      <c r="AO195" s="21" t="str">
        <f t="shared" si="2"/>
        <v>American Express Gold Credit Card</v>
      </c>
      <c r="AQ195" s="21" t="s">
        <v>561</v>
      </c>
    </row>
    <row r="196" spans="1:43" ht="15" customHeight="1" thickBot="1">
      <c r="A196" s="52" t="s">
        <v>965</v>
      </c>
      <c r="B196" s="65">
        <v>18</v>
      </c>
      <c r="C196" s="52" t="s">
        <v>178</v>
      </c>
      <c r="D196" s="52" t="s">
        <v>225</v>
      </c>
      <c r="E196" s="50" t="s">
        <v>209</v>
      </c>
      <c r="F196" s="53">
        <v>1823</v>
      </c>
      <c r="G196" s="208" t="s">
        <v>971</v>
      </c>
      <c r="H196" s="208" t="s">
        <v>972</v>
      </c>
      <c r="I196" s="66" t="s">
        <v>961</v>
      </c>
      <c r="J196" s="66">
        <v>131831</v>
      </c>
      <c r="K196" s="67" t="s">
        <v>962</v>
      </c>
      <c r="L196" s="56" t="s">
        <v>220</v>
      </c>
      <c r="M196" s="50" t="s">
        <v>173</v>
      </c>
      <c r="N196" s="50" t="s">
        <v>173</v>
      </c>
      <c r="O196" s="50" t="s">
        <v>186</v>
      </c>
      <c r="P196" s="50" t="s">
        <v>195</v>
      </c>
      <c r="Q196" s="50" t="s">
        <v>186</v>
      </c>
      <c r="R196" s="50" t="s">
        <v>173</v>
      </c>
      <c r="S196" s="130" t="s">
        <v>186</v>
      </c>
      <c r="T196" s="50" t="s">
        <v>186</v>
      </c>
      <c r="U196" s="57">
        <v>1.1738923520737002E-2</v>
      </c>
      <c r="V196" s="57">
        <v>1.1767504559511538E-2</v>
      </c>
      <c r="W196" s="57">
        <v>2.8581038774535411E-5</v>
      </c>
      <c r="X196" s="58"/>
      <c r="Y196">
        <v>6</v>
      </c>
      <c r="Z196" s="57">
        <v>3.3984374999999997E-2</v>
      </c>
      <c r="AA196" s="21">
        <v>180</v>
      </c>
      <c r="AB196" s="34" t="s">
        <v>196</v>
      </c>
      <c r="AC196" t="s">
        <v>811</v>
      </c>
      <c r="AD196" s="209" t="s">
        <v>770</v>
      </c>
      <c r="AE196" s="34" t="s">
        <v>186</v>
      </c>
      <c r="AF196" s="34" t="s">
        <v>206</v>
      </c>
      <c r="AG196" s="59">
        <v>462</v>
      </c>
      <c r="AH196" s="60">
        <v>427</v>
      </c>
      <c r="AI196">
        <v>205</v>
      </c>
      <c r="AJ196">
        <v>6</v>
      </c>
      <c r="AK196" s="61">
        <v>511</v>
      </c>
      <c r="AL196" s="62">
        <v>542</v>
      </c>
      <c r="AM196" s="63">
        <v>512</v>
      </c>
      <c r="AN196" s="209" t="s">
        <v>972</v>
      </c>
      <c r="AO196" s="21" t="str">
        <f t="shared" si="2"/>
        <v>American Express Credit Card</v>
      </c>
      <c r="AQ196" s="21" t="s">
        <v>415</v>
      </c>
    </row>
    <row r="197" spans="1:43" ht="15" customHeight="1" thickBot="1">
      <c r="A197" s="52" t="s">
        <v>965</v>
      </c>
      <c r="B197" s="65">
        <v>18</v>
      </c>
      <c r="C197" s="52" t="s">
        <v>178</v>
      </c>
      <c r="D197" s="52" t="s">
        <v>179</v>
      </c>
      <c r="E197" s="50" t="s">
        <v>201</v>
      </c>
      <c r="F197" s="53">
        <v>1850</v>
      </c>
      <c r="G197" s="208" t="s">
        <v>772</v>
      </c>
      <c r="H197" s="208" t="s">
        <v>203</v>
      </c>
      <c r="I197" s="66" t="s">
        <v>961</v>
      </c>
      <c r="J197" s="66">
        <v>131831</v>
      </c>
      <c r="K197" s="67" t="s">
        <v>962</v>
      </c>
      <c r="L197" s="56" t="s">
        <v>229</v>
      </c>
      <c r="M197" s="50" t="s">
        <v>173</v>
      </c>
      <c r="N197" s="50" t="s">
        <v>173</v>
      </c>
      <c r="O197" s="50" t="s">
        <v>186</v>
      </c>
      <c r="P197" s="50" t="s">
        <v>195</v>
      </c>
      <c r="Q197" s="50" t="s">
        <v>186</v>
      </c>
      <c r="R197" s="50" t="s">
        <v>173</v>
      </c>
      <c r="S197" s="130" t="s">
        <v>186</v>
      </c>
      <c r="T197" s="50" t="s">
        <v>186</v>
      </c>
      <c r="U197" s="57">
        <v>2.2144145520349229E-2</v>
      </c>
      <c r="V197" s="57">
        <v>2.20188724129728E-2</v>
      </c>
      <c r="W197" s="57">
        <v>-1.2527310737642933E-4</v>
      </c>
      <c r="X197" s="58"/>
      <c r="Y197">
        <v>9</v>
      </c>
      <c r="Z197" s="57">
        <v>5.7038834951456313E-2</v>
      </c>
      <c r="AA197" s="21">
        <v>169</v>
      </c>
      <c r="AB197" s="34" t="s">
        <v>196</v>
      </c>
      <c r="AC197" t="s">
        <v>205</v>
      </c>
      <c r="AD197" s="209" t="s">
        <v>773</v>
      </c>
      <c r="AE197" s="34" t="s">
        <v>186</v>
      </c>
      <c r="AF197" s="34" t="s">
        <v>206</v>
      </c>
      <c r="AG197" s="59">
        <v>762</v>
      </c>
      <c r="AH197" s="60">
        <v>724</v>
      </c>
      <c r="AI197">
        <v>189</v>
      </c>
      <c r="AJ197">
        <v>10</v>
      </c>
      <c r="AK197" s="61">
        <v>645</v>
      </c>
      <c r="AL197" s="62">
        <v>757</v>
      </c>
      <c r="AM197" s="63">
        <v>760</v>
      </c>
      <c r="AN197" s="209" t="s">
        <v>203</v>
      </c>
      <c r="AO197" s="21" t="str">
        <f t="shared" ref="AO197:AO260" si="3">TRIM(AN197)</f>
        <v>American Express Gold Card</v>
      </c>
      <c r="AQ197" s="21" t="s">
        <v>208</v>
      </c>
    </row>
    <row r="198" spans="1:43" s="74" customFormat="1" ht="15" customHeight="1" thickBot="1">
      <c r="A198" s="52" t="s">
        <v>965</v>
      </c>
      <c r="B198" s="65">
        <v>18</v>
      </c>
      <c r="C198" s="52" t="s">
        <v>178</v>
      </c>
      <c r="D198" s="52" t="s">
        <v>179</v>
      </c>
      <c r="E198" s="50" t="s">
        <v>973</v>
      </c>
      <c r="F198" s="53">
        <v>1851</v>
      </c>
      <c r="G198" s="208" t="s">
        <v>974</v>
      </c>
      <c r="H198" s="208" t="s">
        <v>975</v>
      </c>
      <c r="I198" s="66" t="s">
        <v>961</v>
      </c>
      <c r="J198" s="66">
        <v>131831</v>
      </c>
      <c r="K198" s="67" t="s">
        <v>962</v>
      </c>
      <c r="L198" s="56" t="s">
        <v>237</v>
      </c>
      <c r="M198" s="50" t="s">
        <v>173</v>
      </c>
      <c r="N198" s="50" t="s">
        <v>173</v>
      </c>
      <c r="O198" s="50" t="s">
        <v>173</v>
      </c>
      <c r="P198" s="50" t="s">
        <v>976</v>
      </c>
      <c r="Q198" s="50" t="s">
        <v>186</v>
      </c>
      <c r="R198" s="50" t="s">
        <v>173</v>
      </c>
      <c r="S198" s="130" t="s">
        <v>186</v>
      </c>
      <c r="T198" s="50" t="s">
        <v>186</v>
      </c>
      <c r="U198" s="57">
        <v>1.2276516865155138E-2</v>
      </c>
      <c r="V198" s="57">
        <v>1.3064784711759574E-2</v>
      </c>
      <c r="W198" s="57">
        <v>7.8826784660443634E-4</v>
      </c>
      <c r="X198" s="58"/>
      <c r="Y198">
        <v>8</v>
      </c>
      <c r="Z198" s="57">
        <v>7.575757575757576E-2</v>
      </c>
      <c r="AA198" s="21">
        <v>115</v>
      </c>
      <c r="AB198" s="34" t="s">
        <v>196</v>
      </c>
      <c r="AC198" t="s">
        <v>977</v>
      </c>
      <c r="AD198" s="209" t="s">
        <v>978</v>
      </c>
      <c r="AE198" s="34" t="s">
        <v>186</v>
      </c>
      <c r="AF198" s="34" t="s">
        <v>206</v>
      </c>
      <c r="AG198" s="59">
        <v>466</v>
      </c>
      <c r="AH198" s="60">
        <v>472</v>
      </c>
      <c r="AI198">
        <v>107</v>
      </c>
      <c r="AJ198">
        <v>8</v>
      </c>
      <c r="AK198" s="61">
        <v>455</v>
      </c>
      <c r="AL198" s="62">
        <v>723</v>
      </c>
      <c r="AM198" s="63">
        <v>606</v>
      </c>
      <c r="AN198" s="209" t="s">
        <v>975</v>
      </c>
      <c r="AO198" s="21" t="str">
        <f t="shared" si="3"/>
        <v>American Express Peninsula Gold Card</v>
      </c>
      <c r="AP198" s="21"/>
      <c r="AQ198" s="21" t="s">
        <v>979</v>
      </c>
    </row>
    <row r="199" spans="1:43" s="74" customFormat="1" ht="16.5" thickBot="1">
      <c r="A199" s="52" t="s">
        <v>965</v>
      </c>
      <c r="B199" s="65">
        <v>18</v>
      </c>
      <c r="C199" s="52" t="s">
        <v>178</v>
      </c>
      <c r="D199" s="52" t="s">
        <v>179</v>
      </c>
      <c r="E199" s="50" t="s">
        <v>209</v>
      </c>
      <c r="F199" s="53">
        <v>1852</v>
      </c>
      <c r="G199" s="208" t="s">
        <v>377</v>
      </c>
      <c r="H199" s="208" t="s">
        <v>378</v>
      </c>
      <c r="I199" s="66" t="s">
        <v>961</v>
      </c>
      <c r="J199" s="66">
        <v>131831</v>
      </c>
      <c r="K199" s="67" t="s">
        <v>962</v>
      </c>
      <c r="L199" s="56" t="s">
        <v>245</v>
      </c>
      <c r="M199" s="50" t="s">
        <v>173</v>
      </c>
      <c r="N199" s="50" t="s">
        <v>173</v>
      </c>
      <c r="O199" s="50" t="s">
        <v>186</v>
      </c>
      <c r="P199" s="50" t="s">
        <v>195</v>
      </c>
      <c r="Q199" s="50" t="s">
        <v>186</v>
      </c>
      <c r="R199" s="50" t="s">
        <v>173</v>
      </c>
      <c r="S199" s="50" t="s">
        <v>186</v>
      </c>
      <c r="T199" s="50" t="s">
        <v>186</v>
      </c>
      <c r="U199" s="57">
        <v>7.6496889009006891E-3</v>
      </c>
      <c r="V199" s="57">
        <v>7.6694948854174926E-3</v>
      </c>
      <c r="W199" s="57">
        <v>1.9805984516803495E-5</v>
      </c>
      <c r="X199" s="58"/>
      <c r="Y199">
        <v>4</v>
      </c>
      <c r="Z199" s="57">
        <v>5.7038834951456313E-2</v>
      </c>
      <c r="AA199" s="21">
        <v>67</v>
      </c>
      <c r="AB199" s="34" t="s">
        <v>196</v>
      </c>
      <c r="AC199" t="s">
        <v>214</v>
      </c>
      <c r="AD199" s="209" t="s">
        <v>379</v>
      </c>
      <c r="AE199" s="34" t="s">
        <v>186</v>
      </c>
      <c r="AF199" s="34" t="s">
        <v>206</v>
      </c>
      <c r="AG199" s="59">
        <v>294</v>
      </c>
      <c r="AH199" s="60">
        <v>273</v>
      </c>
      <c r="AI199">
        <v>71</v>
      </c>
      <c r="AJ199">
        <v>4</v>
      </c>
      <c r="AK199" s="61">
        <v>290</v>
      </c>
      <c r="AL199" s="62">
        <v>315</v>
      </c>
      <c r="AM199" s="63">
        <v>300</v>
      </c>
      <c r="AN199" s="209" t="s">
        <v>378</v>
      </c>
      <c r="AO199" s="21" t="str">
        <f t="shared" si="3"/>
        <v>American Express Card</v>
      </c>
      <c r="AP199" s="21"/>
      <c r="AQ199" s="21" t="s">
        <v>216</v>
      </c>
    </row>
    <row r="200" spans="1:43" s="74" customFormat="1" ht="16.5" thickBot="1">
      <c r="A200" s="50" t="s">
        <v>965</v>
      </c>
      <c r="B200" s="51">
        <v>18</v>
      </c>
      <c r="C200" s="50" t="s">
        <v>178</v>
      </c>
      <c r="D200" s="50" t="s">
        <v>179</v>
      </c>
      <c r="E200" s="50" t="s">
        <v>980</v>
      </c>
      <c r="F200" s="53">
        <v>1857</v>
      </c>
      <c r="G200" s="50" t="s">
        <v>981</v>
      </c>
      <c r="H200" s="50" t="s">
        <v>982</v>
      </c>
      <c r="I200" s="66" t="s">
        <v>961</v>
      </c>
      <c r="J200" s="66">
        <v>131831</v>
      </c>
      <c r="K200" s="67" t="s">
        <v>962</v>
      </c>
      <c r="L200" s="56" t="s">
        <v>253</v>
      </c>
      <c r="M200" s="50" t="s">
        <v>173</v>
      </c>
      <c r="N200" s="50" t="s">
        <v>173</v>
      </c>
      <c r="O200" s="50" t="s">
        <v>186</v>
      </c>
      <c r="P200" s="50"/>
      <c r="Q200" s="50" t="s">
        <v>186</v>
      </c>
      <c r="R200" s="50" t="s">
        <v>173</v>
      </c>
      <c r="S200" s="50" t="s">
        <v>186</v>
      </c>
      <c r="T200" s="50" t="s">
        <v>186</v>
      </c>
      <c r="U200" s="57">
        <v>1.3040310687825714E-2</v>
      </c>
      <c r="V200" s="57">
        <v>1.3439061137102529E-2</v>
      </c>
      <c r="W200" s="57">
        <v>3.987504492768152E-4</v>
      </c>
      <c r="X200" s="58"/>
      <c r="Y200">
        <v>8</v>
      </c>
      <c r="Z200" s="57">
        <v>5.7038834951456313E-2</v>
      </c>
      <c r="AA200" s="21">
        <v>161</v>
      </c>
      <c r="AB200" s="34" t="s">
        <v>196</v>
      </c>
      <c r="AC200" t="s">
        <v>983</v>
      </c>
      <c r="AD200" s="34" t="s">
        <v>984</v>
      </c>
      <c r="AE200" s="34" t="s">
        <v>186</v>
      </c>
      <c r="AF200" s="34" t="s">
        <v>206</v>
      </c>
      <c r="AG200" s="59">
        <v>556</v>
      </c>
      <c r="AH200" s="60">
        <v>560</v>
      </c>
      <c r="AI200">
        <v>146</v>
      </c>
      <c r="AJ200">
        <v>8</v>
      </c>
      <c r="AK200" s="61">
        <v>558</v>
      </c>
      <c r="AL200" s="62">
        <v>732</v>
      </c>
      <c r="AM200" s="63">
        <v>724</v>
      </c>
      <c r="AN200" s="34" t="s">
        <v>982</v>
      </c>
      <c r="AO200" s="21" t="str">
        <f t="shared" si="3"/>
        <v>American Express Charter Card</v>
      </c>
      <c r="AP200" s="21"/>
      <c r="AQ200" s="21" t="s">
        <v>985</v>
      </c>
    </row>
    <row r="201" spans="1:43" s="64" customFormat="1" ht="16.5" thickBot="1">
      <c r="A201" s="50" t="s">
        <v>965</v>
      </c>
      <c r="B201" s="51">
        <v>18</v>
      </c>
      <c r="C201" s="50" t="s">
        <v>178</v>
      </c>
      <c r="D201" s="50" t="s">
        <v>225</v>
      </c>
      <c r="E201" s="50" t="s">
        <v>250</v>
      </c>
      <c r="F201" s="53">
        <v>1858</v>
      </c>
      <c r="G201" s="50" t="s">
        <v>986</v>
      </c>
      <c r="H201" s="50" t="s">
        <v>987</v>
      </c>
      <c r="I201" s="66" t="s">
        <v>961</v>
      </c>
      <c r="J201" s="66">
        <v>131831</v>
      </c>
      <c r="K201" s="67" t="s">
        <v>962</v>
      </c>
      <c r="L201" s="56" t="s">
        <v>259</v>
      </c>
      <c r="M201" s="50" t="s">
        <v>173</v>
      </c>
      <c r="N201" s="50" t="s">
        <v>186</v>
      </c>
      <c r="O201" s="50" t="s">
        <v>186</v>
      </c>
      <c r="P201" s="50"/>
      <c r="Q201" s="50" t="s">
        <v>173</v>
      </c>
      <c r="R201" s="50" t="s">
        <v>173</v>
      </c>
      <c r="S201" s="50" t="s">
        <v>173</v>
      </c>
      <c r="T201" s="130" t="s">
        <v>186</v>
      </c>
      <c r="U201" s="57">
        <v>0.11572357714023843</v>
      </c>
      <c r="V201" s="57">
        <v>0.12141463801443185</v>
      </c>
      <c r="W201" s="57">
        <v>5.6910608741934238E-3</v>
      </c>
      <c r="X201" s="58" t="s">
        <v>187</v>
      </c>
      <c r="Y201">
        <v>65</v>
      </c>
      <c r="Z201" s="57">
        <v>5.529061102831595E-2</v>
      </c>
      <c r="AA201" s="21">
        <v>1286</v>
      </c>
      <c r="AB201" s="34"/>
      <c r="AC201"/>
      <c r="AD201" s="34" t="s">
        <v>988</v>
      </c>
      <c r="AE201" s="34" t="s">
        <v>186</v>
      </c>
      <c r="AF201" s="34" t="s">
        <v>206</v>
      </c>
      <c r="AG201" s="59">
        <v>1129</v>
      </c>
      <c r="AH201" s="60">
        <v>1260</v>
      </c>
      <c r="AI201">
        <v>327</v>
      </c>
      <c r="AJ201">
        <v>18</v>
      </c>
      <c r="AK201" s="61">
        <v>2454</v>
      </c>
      <c r="AL201" s="62">
        <v>4701</v>
      </c>
      <c r="AM201" s="63">
        <v>5294</v>
      </c>
      <c r="AN201" s="34" t="s">
        <v>987</v>
      </c>
      <c r="AO201" s="21" t="str">
        <f t="shared" si="3"/>
        <v>Blue Cash Credit Card from American Express </v>
      </c>
      <c r="AP201" s="21"/>
      <c r="AQ201" s="21" t="s">
        <v>256</v>
      </c>
    </row>
    <row r="202" spans="1:43" ht="16.5" thickBot="1">
      <c r="A202" s="50" t="s">
        <v>965</v>
      </c>
      <c r="B202" s="51">
        <v>18</v>
      </c>
      <c r="C202" s="50" t="s">
        <v>178</v>
      </c>
      <c r="D202" s="50" t="s">
        <v>225</v>
      </c>
      <c r="E202" s="50" t="s">
        <v>766</v>
      </c>
      <c r="F202" s="53">
        <v>1859</v>
      </c>
      <c r="G202" s="50" t="s">
        <v>989</v>
      </c>
      <c r="H202" s="50" t="s">
        <v>990</v>
      </c>
      <c r="I202" s="66" t="s">
        <v>961</v>
      </c>
      <c r="J202" s="66">
        <v>131831</v>
      </c>
      <c r="K202" s="67" t="s">
        <v>962</v>
      </c>
      <c r="L202" s="56" t="s">
        <v>265</v>
      </c>
      <c r="M202" s="50" t="s">
        <v>173</v>
      </c>
      <c r="N202" s="50" t="s">
        <v>186</v>
      </c>
      <c r="O202" s="50" t="s">
        <v>173</v>
      </c>
      <c r="P202" s="50" t="s">
        <v>991</v>
      </c>
      <c r="Q202" s="50" t="s">
        <v>173</v>
      </c>
      <c r="R202" s="50" t="s">
        <v>173</v>
      </c>
      <c r="S202" s="50" t="s">
        <v>173</v>
      </c>
      <c r="T202" s="130" t="s">
        <v>186</v>
      </c>
      <c r="U202" s="57">
        <v>2.1835690322732266E-2</v>
      </c>
      <c r="V202" s="57">
        <v>1.4841011815082071E-2</v>
      </c>
      <c r="W202" s="57">
        <v>-6.9946785076501952E-3</v>
      </c>
      <c r="X202" s="58"/>
      <c r="Y202">
        <v>4</v>
      </c>
      <c r="Z202" s="57">
        <v>5.4335445381713796E-2</v>
      </c>
      <c r="AA202" s="21">
        <v>83</v>
      </c>
      <c r="AB202" s="34"/>
      <c r="AC202"/>
      <c r="AD202" s="34" t="s">
        <v>992</v>
      </c>
      <c r="AE202" s="34" t="s">
        <v>186</v>
      </c>
      <c r="AF202" s="34" t="s">
        <v>206</v>
      </c>
      <c r="AG202" s="83"/>
      <c r="AH202" s="60">
        <v>993</v>
      </c>
      <c r="AI202">
        <v>141</v>
      </c>
      <c r="AJ202">
        <v>8</v>
      </c>
      <c r="AK202" s="61">
        <v>624</v>
      </c>
      <c r="AL202" s="62">
        <v>598</v>
      </c>
      <c r="AM202" s="63">
        <v>388</v>
      </c>
      <c r="AN202" s="34" t="s">
        <v>990</v>
      </c>
      <c r="AO202" s="21" t="str">
        <f t="shared" si="3"/>
        <v>American Express I.T Cashback Card</v>
      </c>
      <c r="AQ202" s="21" t="s">
        <v>993</v>
      </c>
    </row>
    <row r="203" spans="1:43" s="64" customFormat="1" ht="15.75">
      <c r="A203" s="50" t="s">
        <v>965</v>
      </c>
      <c r="B203" s="51">
        <v>18</v>
      </c>
      <c r="C203" s="50" t="s">
        <v>178</v>
      </c>
      <c r="D203" s="50" t="s">
        <v>225</v>
      </c>
      <c r="E203" s="50" t="s">
        <v>342</v>
      </c>
      <c r="F203" s="53">
        <v>1860</v>
      </c>
      <c r="G203" s="50" t="s">
        <v>994</v>
      </c>
      <c r="H203" s="50" t="s">
        <v>344</v>
      </c>
      <c r="I203" s="66" t="s">
        <v>961</v>
      </c>
      <c r="J203" s="66">
        <v>131831</v>
      </c>
      <c r="K203" s="67" t="s">
        <v>962</v>
      </c>
      <c r="L203" s="56" t="s">
        <v>271</v>
      </c>
      <c r="M203" s="50" t="s">
        <v>173</v>
      </c>
      <c r="N203" s="50" t="s">
        <v>173</v>
      </c>
      <c r="O203" s="50" t="s">
        <v>186</v>
      </c>
      <c r="P203" s="50"/>
      <c r="Q203" s="50" t="s">
        <v>186</v>
      </c>
      <c r="R203" s="50" t="s">
        <v>173</v>
      </c>
      <c r="S203" s="50" t="s">
        <v>173</v>
      </c>
      <c r="T203" s="50" t="s">
        <v>173</v>
      </c>
      <c r="U203" s="78">
        <v>0.62421931458317426</v>
      </c>
      <c r="V203" s="78">
        <v>0.61490127666323047</v>
      </c>
      <c r="W203" s="78">
        <v>-9.318037919943789E-3</v>
      </c>
      <c r="X203" s="129" t="s">
        <v>187</v>
      </c>
      <c r="Y203">
        <v>114</v>
      </c>
      <c r="Z203" s="78">
        <v>3.9651837524177946E-2</v>
      </c>
      <c r="AA203" s="21">
        <v>3151</v>
      </c>
      <c r="AB203" s="34"/>
      <c r="AC203"/>
      <c r="AD203" s="34" t="s">
        <v>995</v>
      </c>
      <c r="AE203" s="34" t="s">
        <v>186</v>
      </c>
      <c r="AF203" s="34" t="s">
        <v>206</v>
      </c>
      <c r="AG203" s="83"/>
      <c r="AH203" s="87"/>
      <c r="AI203"/>
      <c r="AJ203"/>
      <c r="AK203" s="152">
        <v>34213</v>
      </c>
      <c r="AL203" s="110">
        <v>44868</v>
      </c>
      <c r="AM203" s="63">
        <v>38599</v>
      </c>
      <c r="AN203" s="34" t="s">
        <v>344</v>
      </c>
      <c r="AO203" s="21" t="str">
        <f t="shared" si="3"/>
        <v>American Express Explorer Credit Card</v>
      </c>
      <c r="AP203" s="21"/>
      <c r="AQ203" s="21" t="s">
        <v>348</v>
      </c>
    </row>
    <row r="204" spans="1:43" s="128" customFormat="1" ht="15.75">
      <c r="A204" s="130" t="s">
        <v>965</v>
      </c>
      <c r="B204" s="210">
        <v>18</v>
      </c>
      <c r="C204" s="130" t="s">
        <v>178</v>
      </c>
      <c r="D204" s="130" t="s">
        <v>225</v>
      </c>
      <c r="E204" s="211" t="s">
        <v>331</v>
      </c>
      <c r="F204" s="212">
        <v>1861</v>
      </c>
      <c r="G204" s="130" t="s">
        <v>332</v>
      </c>
      <c r="H204" s="130" t="s">
        <v>333</v>
      </c>
      <c r="I204" s="213"/>
      <c r="J204" s="213"/>
      <c r="K204" s="214"/>
      <c r="L204" s="215" t="s">
        <v>279</v>
      </c>
      <c r="M204" s="130" t="s">
        <v>173</v>
      </c>
      <c r="N204" s="130" t="s">
        <v>173</v>
      </c>
      <c r="O204" s="130" t="s">
        <v>186</v>
      </c>
      <c r="P204" s="130"/>
      <c r="Q204" s="130" t="s">
        <v>186</v>
      </c>
      <c r="R204" s="130" t="s">
        <v>186</v>
      </c>
      <c r="S204" s="130" t="s">
        <v>186</v>
      </c>
      <c r="T204" s="130" t="s">
        <v>186</v>
      </c>
      <c r="U204" s="216" t="s">
        <v>361</v>
      </c>
      <c r="V204" s="216">
        <v>7.2825311236222349E-3</v>
      </c>
      <c r="W204" s="216">
        <v>7.2825311236222349E-3</v>
      </c>
      <c r="X204" s="133"/>
      <c r="Y204" s="131">
        <v>3</v>
      </c>
      <c r="Z204" s="216">
        <v>3.3984374999999997E-2</v>
      </c>
      <c r="AA204" s="119">
        <v>81</v>
      </c>
      <c r="AB204" s="119"/>
      <c r="AC204" s="131"/>
      <c r="AD204" s="119"/>
      <c r="AE204" s="119"/>
      <c r="AF204" s="119"/>
      <c r="AG204" s="217"/>
      <c r="AH204" s="119"/>
      <c r="AI204" s="131"/>
      <c r="AJ204" s="131"/>
      <c r="AK204" s="218"/>
      <c r="AL204" s="218"/>
      <c r="AM204" s="219">
        <v>229</v>
      </c>
      <c r="AN204" s="177" t="s">
        <v>333</v>
      </c>
      <c r="AO204" s="121" t="str">
        <f t="shared" si="3"/>
        <v>American Express Essential Credit Card</v>
      </c>
      <c r="AP204" s="21"/>
      <c r="AQ204" s="123" t="s">
        <v>337</v>
      </c>
    </row>
    <row r="205" spans="1:43" s="64" customFormat="1" ht="13.5" thickBot="1">
      <c r="A205" s="220"/>
      <c r="B205" s="221"/>
      <c r="C205" s="220"/>
      <c r="D205" s="220"/>
      <c r="E205" s="220"/>
      <c r="F205" s="221"/>
      <c r="G205" s="220"/>
      <c r="H205" s="220"/>
      <c r="I205" s="47"/>
      <c r="J205" s="47"/>
      <c r="K205" s="47"/>
      <c r="L205" s="220"/>
      <c r="M205" s="220"/>
      <c r="N205" s="220"/>
      <c r="O205" s="220"/>
      <c r="P205" s="220"/>
      <c r="Q205" s="220"/>
      <c r="R205" s="220"/>
      <c r="S205" s="220"/>
      <c r="T205" s="220"/>
      <c r="U205" s="47" t="s">
        <v>361</v>
      </c>
      <c r="V205" s="47" t="s">
        <v>361</v>
      </c>
      <c r="W205" s="47" t="s">
        <v>361</v>
      </c>
      <c r="X205" s="47"/>
      <c r="Y205" s="47" t="s">
        <v>361</v>
      </c>
      <c r="Z205" s="47" t="s">
        <v>361</v>
      </c>
      <c r="AA205" s="40">
        <v>14818</v>
      </c>
      <c r="AB205" s="40"/>
      <c r="AC205" s="40"/>
      <c r="AD205" s="40"/>
      <c r="AE205" s="40"/>
      <c r="AF205" s="40"/>
      <c r="AG205" s="40"/>
      <c r="AH205" s="40"/>
      <c r="AI205" s="40">
        <f>SUM(AI206:AI216)</f>
        <v>5889</v>
      </c>
      <c r="AJ205" s="40">
        <f>SUM(AJ206:AJ216)</f>
        <v>284</v>
      </c>
      <c r="AK205" s="40">
        <v>60400</v>
      </c>
      <c r="AL205" s="40">
        <v>84130</v>
      </c>
      <c r="AM205" s="41">
        <v>77144</v>
      </c>
      <c r="AN205" s="45"/>
      <c r="AO205" s="48" t="str">
        <f t="shared" si="3"/>
        <v/>
      </c>
      <c r="AP205" s="21"/>
      <c r="AQ205" s="48"/>
    </row>
    <row r="206" spans="1:43" ht="16.5" thickBot="1">
      <c r="A206" s="50" t="s">
        <v>996</v>
      </c>
      <c r="B206" s="51">
        <v>18</v>
      </c>
      <c r="C206" s="50" t="s">
        <v>997</v>
      </c>
      <c r="D206" s="50" t="s">
        <v>179</v>
      </c>
      <c r="E206" s="50" t="s">
        <v>180</v>
      </c>
      <c r="F206" s="53">
        <v>1899</v>
      </c>
      <c r="G206" s="222" t="s">
        <v>998</v>
      </c>
      <c r="H206" s="222" t="s">
        <v>999</v>
      </c>
      <c r="I206" s="66" t="s">
        <v>1000</v>
      </c>
      <c r="J206" s="66">
        <v>131830</v>
      </c>
      <c r="K206" s="67" t="s">
        <v>1001</v>
      </c>
      <c r="L206" s="56" t="s">
        <v>185</v>
      </c>
      <c r="M206" s="50" t="s">
        <v>173</v>
      </c>
      <c r="N206" s="50" t="s">
        <v>173</v>
      </c>
      <c r="O206" s="50" t="s">
        <v>186</v>
      </c>
      <c r="P206" s="50"/>
      <c r="Q206" s="50" t="s">
        <v>186</v>
      </c>
      <c r="R206" s="50" t="s">
        <v>173</v>
      </c>
      <c r="S206" s="50" t="s">
        <v>186</v>
      </c>
      <c r="T206" s="50" t="s">
        <v>186</v>
      </c>
      <c r="U206" s="57">
        <v>1.1991563015928039E-2</v>
      </c>
      <c r="V206" s="57">
        <v>1.3312187772579495E-2</v>
      </c>
      <c r="W206" s="57">
        <v>1.3206247566514562E-3</v>
      </c>
      <c r="X206" s="58" t="s">
        <v>187</v>
      </c>
      <c r="Y206">
        <v>44</v>
      </c>
      <c r="Z206" s="57">
        <v>0.13353293413173653</v>
      </c>
      <c r="AA206" s="21">
        <v>400</v>
      </c>
      <c r="AB206" s="105"/>
      <c r="AC206"/>
      <c r="AD206" s="223" t="s">
        <v>998</v>
      </c>
      <c r="AE206" s="34" t="s">
        <v>173</v>
      </c>
      <c r="AF206" s="34" t="s">
        <v>180</v>
      </c>
      <c r="AG206" s="59">
        <v>505</v>
      </c>
      <c r="AH206" s="60">
        <v>474</v>
      </c>
      <c r="AI206">
        <v>310</v>
      </c>
      <c r="AJ206">
        <v>29</v>
      </c>
      <c r="AK206" s="61">
        <v>845</v>
      </c>
      <c r="AL206" s="62">
        <v>862</v>
      </c>
      <c r="AM206" s="63">
        <v>929</v>
      </c>
      <c r="AN206" s="223" t="s">
        <v>999</v>
      </c>
      <c r="AO206" s="21" t="str">
        <f t="shared" si="3"/>
        <v>Centurion卡</v>
      </c>
      <c r="AQ206" s="21" t="s">
        <v>190</v>
      </c>
    </row>
    <row r="207" spans="1:43" s="75" customFormat="1" ht="16.5" thickBot="1">
      <c r="A207" s="50" t="s">
        <v>965</v>
      </c>
      <c r="B207" s="51">
        <v>18</v>
      </c>
      <c r="C207" s="50" t="s">
        <v>178</v>
      </c>
      <c r="D207" s="50" t="s">
        <v>179</v>
      </c>
      <c r="E207" s="50" t="s">
        <v>191</v>
      </c>
      <c r="F207" s="53">
        <v>1853</v>
      </c>
      <c r="G207" s="50" t="s">
        <v>1002</v>
      </c>
      <c r="H207" s="50" t="s">
        <v>1002</v>
      </c>
      <c r="I207" s="66" t="s">
        <v>1000</v>
      </c>
      <c r="J207" s="66">
        <v>131830</v>
      </c>
      <c r="K207" s="67" t="s">
        <v>1001</v>
      </c>
      <c r="L207" s="56" t="s">
        <v>194</v>
      </c>
      <c r="M207" s="50" t="s">
        <v>173</v>
      </c>
      <c r="N207" s="50" t="s">
        <v>173</v>
      </c>
      <c r="O207" s="50" t="s">
        <v>186</v>
      </c>
      <c r="P207" s="50" t="s">
        <v>195</v>
      </c>
      <c r="Q207" s="50" t="s">
        <v>186</v>
      </c>
      <c r="R207" s="50" t="s">
        <v>173</v>
      </c>
      <c r="S207" s="50" t="s">
        <v>186</v>
      </c>
      <c r="T207" s="50" t="s">
        <v>186</v>
      </c>
      <c r="U207" s="57">
        <v>4.7346403999929496E-2</v>
      </c>
      <c r="V207" s="57">
        <v>5.5364364443739593E-2</v>
      </c>
      <c r="W207" s="57">
        <v>8.0179604438100974E-3</v>
      </c>
      <c r="X207" s="58" t="s">
        <v>187</v>
      </c>
      <c r="Y207">
        <v>183</v>
      </c>
      <c r="Z207" s="57">
        <v>0.10062636165577342</v>
      </c>
      <c r="AA207" s="21">
        <v>2184</v>
      </c>
      <c r="AB207" s="34" t="s">
        <v>196</v>
      </c>
      <c r="AC207" t="s">
        <v>197</v>
      </c>
      <c r="AD207" s="34" t="s">
        <v>1002</v>
      </c>
      <c r="AE207" s="34" t="s">
        <v>173</v>
      </c>
      <c r="AF207" s="34" t="s">
        <v>191</v>
      </c>
      <c r="AG207" s="59">
        <v>620</v>
      </c>
      <c r="AH207" s="60">
        <v>586</v>
      </c>
      <c r="AI207">
        <v>400</v>
      </c>
      <c r="AJ207">
        <v>29</v>
      </c>
      <c r="AK207" s="61">
        <v>4446</v>
      </c>
      <c r="AL207" s="62">
        <v>4228</v>
      </c>
      <c r="AM207" s="63">
        <v>5017</v>
      </c>
      <c r="AN207" s="34" t="s">
        <v>1002</v>
      </c>
      <c r="AO207" s="21" t="str">
        <f t="shared" si="3"/>
        <v>美國運通白金卡</v>
      </c>
      <c r="AP207" s="21"/>
      <c r="AQ207" s="34" t="s">
        <v>200</v>
      </c>
    </row>
    <row r="208" spans="1:43" s="64" customFormat="1" ht="16.5" thickBot="1">
      <c r="A208" s="50" t="s">
        <v>965</v>
      </c>
      <c r="B208" s="51">
        <v>18</v>
      </c>
      <c r="C208" s="50" t="s">
        <v>178</v>
      </c>
      <c r="D208" s="50" t="s">
        <v>225</v>
      </c>
      <c r="E208" s="50" t="s">
        <v>191</v>
      </c>
      <c r="F208" s="53">
        <v>1801</v>
      </c>
      <c r="G208" s="50" t="s">
        <v>1003</v>
      </c>
      <c r="H208" s="50" t="s">
        <v>1003</v>
      </c>
      <c r="I208" s="66" t="s">
        <v>1000</v>
      </c>
      <c r="J208" s="66">
        <v>131830</v>
      </c>
      <c r="K208" s="67" t="s">
        <v>1001</v>
      </c>
      <c r="L208" s="56" t="s">
        <v>204</v>
      </c>
      <c r="M208" s="50" t="s">
        <v>173</v>
      </c>
      <c r="N208" s="50" t="s">
        <v>173</v>
      </c>
      <c r="O208" s="50" t="s">
        <v>186</v>
      </c>
      <c r="P208" s="50" t="s">
        <v>195</v>
      </c>
      <c r="Q208" s="50" t="s">
        <v>186</v>
      </c>
      <c r="R208" s="50" t="s">
        <v>173</v>
      </c>
      <c r="S208" s="50" t="s">
        <v>186</v>
      </c>
      <c r="T208" s="50" t="s">
        <v>186</v>
      </c>
      <c r="U208" s="57">
        <v>8.8667649806407636E-2</v>
      </c>
      <c r="V208" s="57">
        <v>8.8843073507255566E-2</v>
      </c>
      <c r="W208" s="57">
        <v>1.7542370084792924E-4</v>
      </c>
      <c r="X208" s="58" t="s">
        <v>187</v>
      </c>
      <c r="Y208">
        <v>122</v>
      </c>
      <c r="Z208" s="57">
        <v>4.2353479853479856E-2</v>
      </c>
      <c r="AA208" s="21">
        <v>3172</v>
      </c>
      <c r="AB208" s="34" t="s">
        <v>196</v>
      </c>
      <c r="AC208" t="s">
        <v>266</v>
      </c>
      <c r="AD208" s="34" t="s">
        <v>1003</v>
      </c>
      <c r="AE208" s="34" t="s">
        <v>186</v>
      </c>
      <c r="AF208" s="34" t="s">
        <v>206</v>
      </c>
      <c r="AG208" s="59">
        <v>9141</v>
      </c>
      <c r="AH208" s="60">
        <v>1710</v>
      </c>
      <c r="AI208">
        <v>1395</v>
      </c>
      <c r="AJ208">
        <v>54</v>
      </c>
      <c r="AK208" s="61">
        <v>7722</v>
      </c>
      <c r="AL208" s="62">
        <v>8061</v>
      </c>
      <c r="AM208" s="63">
        <v>6401</v>
      </c>
      <c r="AN208" s="34" t="s">
        <v>1003</v>
      </c>
      <c r="AO208" s="21" t="str">
        <f t="shared" si="3"/>
        <v>美國運通白金信用卡</v>
      </c>
      <c r="AP208" s="21"/>
      <c r="AQ208" s="21" t="s">
        <v>268</v>
      </c>
    </row>
    <row r="209" spans="1:43" ht="16.5" thickBot="1">
      <c r="A209" s="50" t="s">
        <v>965</v>
      </c>
      <c r="B209" s="51">
        <v>18</v>
      </c>
      <c r="C209" s="50" t="s">
        <v>178</v>
      </c>
      <c r="D209" s="50" t="s">
        <v>225</v>
      </c>
      <c r="E209" s="50" t="s">
        <v>201</v>
      </c>
      <c r="F209" s="53">
        <v>1822</v>
      </c>
      <c r="G209" s="50" t="s">
        <v>1004</v>
      </c>
      <c r="H209" s="50" t="s">
        <v>1004</v>
      </c>
      <c r="I209" s="66" t="s">
        <v>1000</v>
      </c>
      <c r="J209" s="66">
        <v>131830</v>
      </c>
      <c r="K209" s="67" t="s">
        <v>1001</v>
      </c>
      <c r="L209" s="56" t="s">
        <v>212</v>
      </c>
      <c r="M209" s="50" t="s">
        <v>173</v>
      </c>
      <c r="N209" s="50" t="s">
        <v>173</v>
      </c>
      <c r="O209" s="50" t="s">
        <v>186</v>
      </c>
      <c r="P209" s="50" t="s">
        <v>195</v>
      </c>
      <c r="Q209" s="50" t="s">
        <v>186</v>
      </c>
      <c r="R209" s="50" t="s">
        <v>173</v>
      </c>
      <c r="S209" s="50" t="s">
        <v>173</v>
      </c>
      <c r="T209" s="50" t="s">
        <v>173</v>
      </c>
      <c r="U209" s="57">
        <v>2.336621563662215E-2</v>
      </c>
      <c r="V209" s="57">
        <v>2.3363730076916979E-2</v>
      </c>
      <c r="W209" s="57">
        <v>-2.4855597051710865E-6</v>
      </c>
      <c r="X209" s="58"/>
      <c r="Y209">
        <v>22</v>
      </c>
      <c r="Z209" s="57">
        <v>3.3984374999999997E-2</v>
      </c>
      <c r="AA209" s="21">
        <v>720</v>
      </c>
      <c r="AB209" s="34" t="s">
        <v>196</v>
      </c>
      <c r="AC209" t="s">
        <v>559</v>
      </c>
      <c r="AD209" s="34" t="s">
        <v>1004</v>
      </c>
      <c r="AE209" s="34" t="s">
        <v>186</v>
      </c>
      <c r="AF209" s="34" t="s">
        <v>206</v>
      </c>
      <c r="AG209" s="59">
        <v>2181</v>
      </c>
      <c r="AH209" s="60">
        <v>2018</v>
      </c>
      <c r="AI209">
        <v>971</v>
      </c>
      <c r="AJ209">
        <v>27</v>
      </c>
      <c r="AK209" s="61">
        <v>2301</v>
      </c>
      <c r="AL209" s="62">
        <v>2180</v>
      </c>
      <c r="AM209" s="63">
        <v>2048</v>
      </c>
      <c r="AN209" s="34" t="s">
        <v>1004</v>
      </c>
      <c r="AO209" s="21" t="str">
        <f t="shared" si="3"/>
        <v>美國運通信用金卡</v>
      </c>
      <c r="AQ209" s="21" t="s">
        <v>561</v>
      </c>
    </row>
    <row r="210" spans="1:43" ht="16.5" thickBot="1">
      <c r="A210" s="50" t="s">
        <v>965</v>
      </c>
      <c r="B210" s="51">
        <v>18</v>
      </c>
      <c r="C210" s="50" t="s">
        <v>178</v>
      </c>
      <c r="D210" s="50" t="s">
        <v>225</v>
      </c>
      <c r="E210" s="50" t="s">
        <v>209</v>
      </c>
      <c r="F210" s="53">
        <v>1823</v>
      </c>
      <c r="G210" s="50" t="s">
        <v>1005</v>
      </c>
      <c r="H210" s="50" t="s">
        <v>1005</v>
      </c>
      <c r="I210" s="66" t="s">
        <v>1000</v>
      </c>
      <c r="J210" s="66">
        <v>131830</v>
      </c>
      <c r="K210" s="67" t="s">
        <v>1001</v>
      </c>
      <c r="L210" s="56" t="s">
        <v>220</v>
      </c>
      <c r="M210" s="50" t="s">
        <v>173</v>
      </c>
      <c r="N210" s="50" t="s">
        <v>173</v>
      </c>
      <c r="O210" s="50" t="s">
        <v>186</v>
      </c>
      <c r="P210" s="50" t="s">
        <v>195</v>
      </c>
      <c r="Q210" s="50" t="s">
        <v>186</v>
      </c>
      <c r="R210" s="50" t="s">
        <v>173</v>
      </c>
      <c r="S210" s="130" t="s">
        <v>186</v>
      </c>
      <c r="T210" s="50" t="s">
        <v>186</v>
      </c>
      <c r="U210" s="57">
        <v>1.1738923520737002E-2</v>
      </c>
      <c r="V210" s="57">
        <v>1.1767504559511538E-2</v>
      </c>
      <c r="W210" s="57">
        <v>2.8581038774535411E-5</v>
      </c>
      <c r="X210" s="58"/>
      <c r="Y210">
        <v>12</v>
      </c>
      <c r="Z210" s="57">
        <v>3.3984374999999997E-2</v>
      </c>
      <c r="AA210" s="21">
        <v>396</v>
      </c>
      <c r="AB210" s="34" t="s">
        <v>196</v>
      </c>
      <c r="AC210" t="s">
        <v>811</v>
      </c>
      <c r="AD210" s="34" t="s">
        <v>1005</v>
      </c>
      <c r="AE210" s="34" t="s">
        <v>186</v>
      </c>
      <c r="AF210" s="34" t="s">
        <v>206</v>
      </c>
      <c r="AG210" s="59">
        <v>1067</v>
      </c>
      <c r="AH210" s="60">
        <v>994</v>
      </c>
      <c r="AI210">
        <v>478</v>
      </c>
      <c r="AJ210">
        <v>13</v>
      </c>
      <c r="AK210" s="61">
        <v>1198</v>
      </c>
      <c r="AL210" s="62">
        <v>1180</v>
      </c>
      <c r="AM210" s="63">
        <v>1128</v>
      </c>
      <c r="AN210" s="34" t="s">
        <v>1005</v>
      </c>
      <c r="AO210" s="21" t="str">
        <f t="shared" si="3"/>
        <v>美國運通信用卡</v>
      </c>
      <c r="AQ210" s="21" t="s">
        <v>415</v>
      </c>
    </row>
    <row r="211" spans="1:43" ht="16.5" thickBot="1">
      <c r="A211" s="50" t="s">
        <v>965</v>
      </c>
      <c r="B211" s="51">
        <v>18</v>
      </c>
      <c r="C211" s="50" t="s">
        <v>178</v>
      </c>
      <c r="D211" s="50" t="s">
        <v>179</v>
      </c>
      <c r="E211" s="50" t="s">
        <v>201</v>
      </c>
      <c r="F211" s="53">
        <v>1850</v>
      </c>
      <c r="G211" s="50" t="s">
        <v>1006</v>
      </c>
      <c r="H211" s="50" t="s">
        <v>1006</v>
      </c>
      <c r="I211" s="66" t="s">
        <v>1000</v>
      </c>
      <c r="J211" s="66">
        <v>131830</v>
      </c>
      <c r="K211" s="67" t="s">
        <v>1001</v>
      </c>
      <c r="L211" s="56" t="s">
        <v>229</v>
      </c>
      <c r="M211" s="50" t="s">
        <v>173</v>
      </c>
      <c r="N211" s="50" t="s">
        <v>173</v>
      </c>
      <c r="O211" s="50" t="s">
        <v>186</v>
      </c>
      <c r="P211" s="50" t="s">
        <v>195</v>
      </c>
      <c r="Q211" s="50" t="s">
        <v>186</v>
      </c>
      <c r="R211" s="50" t="s">
        <v>173</v>
      </c>
      <c r="S211" s="130" t="s">
        <v>186</v>
      </c>
      <c r="T211" s="50" t="s">
        <v>186</v>
      </c>
      <c r="U211" s="57">
        <v>2.2144145520349229E-2</v>
      </c>
      <c r="V211" s="57">
        <v>2.20188724129728E-2</v>
      </c>
      <c r="W211" s="57">
        <v>-1.2527310737642933E-4</v>
      </c>
      <c r="X211" s="58"/>
      <c r="Y211">
        <v>20</v>
      </c>
      <c r="Z211" s="57">
        <v>5.7038834951456313E-2</v>
      </c>
      <c r="AA211" s="21">
        <v>396</v>
      </c>
      <c r="AB211" s="34" t="s">
        <v>196</v>
      </c>
      <c r="AC211" t="s">
        <v>205</v>
      </c>
      <c r="AD211" s="34" t="s">
        <v>1006</v>
      </c>
      <c r="AE211" s="34" t="s">
        <v>186</v>
      </c>
      <c r="AF211" s="34" t="s">
        <v>206</v>
      </c>
      <c r="AG211" s="59">
        <v>1944</v>
      </c>
      <c r="AH211" s="60">
        <v>1779</v>
      </c>
      <c r="AI211">
        <v>463</v>
      </c>
      <c r="AJ211">
        <v>25</v>
      </c>
      <c r="AK211" s="61">
        <v>1847</v>
      </c>
      <c r="AL211" s="62">
        <v>1838</v>
      </c>
      <c r="AM211" s="63">
        <v>1779</v>
      </c>
      <c r="AN211" s="34" t="s">
        <v>1006</v>
      </c>
      <c r="AO211" s="21" t="str">
        <f t="shared" si="3"/>
        <v>美國運通金卡</v>
      </c>
      <c r="AQ211" s="21" t="s">
        <v>208</v>
      </c>
    </row>
    <row r="212" spans="1:43" s="74" customFormat="1" ht="16.5" thickBot="1">
      <c r="A212" s="50" t="s">
        <v>965</v>
      </c>
      <c r="B212" s="51">
        <v>18</v>
      </c>
      <c r="C212" s="50" t="s">
        <v>178</v>
      </c>
      <c r="D212" s="50" t="s">
        <v>179</v>
      </c>
      <c r="E212" s="50" t="s">
        <v>973</v>
      </c>
      <c r="F212" s="53">
        <v>1851</v>
      </c>
      <c r="G212" s="50" t="s">
        <v>1007</v>
      </c>
      <c r="H212" s="50" t="s">
        <v>1007</v>
      </c>
      <c r="I212" s="66" t="s">
        <v>1000</v>
      </c>
      <c r="J212" s="66">
        <v>131830</v>
      </c>
      <c r="K212" s="67" t="s">
        <v>1001</v>
      </c>
      <c r="L212" s="56" t="s">
        <v>237</v>
      </c>
      <c r="M212" s="50" t="s">
        <v>173</v>
      </c>
      <c r="N212" s="50" t="s">
        <v>173</v>
      </c>
      <c r="O212" s="50" t="s">
        <v>173</v>
      </c>
      <c r="P212" s="50" t="s">
        <v>1008</v>
      </c>
      <c r="Q212" s="50" t="s">
        <v>186</v>
      </c>
      <c r="R212" s="50" t="s">
        <v>173</v>
      </c>
      <c r="S212" s="130" t="s">
        <v>186</v>
      </c>
      <c r="T212" s="50" t="s">
        <v>186</v>
      </c>
      <c r="U212" s="57">
        <v>1.2276516865155138E-2</v>
      </c>
      <c r="V212" s="57">
        <v>1.3064784711759574E-2</v>
      </c>
      <c r="W212" s="57">
        <v>7.8826784660443634E-4</v>
      </c>
      <c r="X212" s="58"/>
      <c r="Y212">
        <v>9</v>
      </c>
      <c r="Z212" s="57">
        <v>7.575757575757576E-2</v>
      </c>
      <c r="AA212" s="21">
        <v>132</v>
      </c>
      <c r="AB212" s="34" t="s">
        <v>196</v>
      </c>
      <c r="AC212" t="s">
        <v>977</v>
      </c>
      <c r="AD212" s="34" t="s">
        <v>1007</v>
      </c>
      <c r="AE212" s="34" t="s">
        <v>186</v>
      </c>
      <c r="AF212" s="34" t="s">
        <v>206</v>
      </c>
      <c r="AG212" s="59">
        <v>511</v>
      </c>
      <c r="AH212" s="60">
        <v>458</v>
      </c>
      <c r="AI212">
        <v>103</v>
      </c>
      <c r="AJ212">
        <v>7</v>
      </c>
      <c r="AK212" s="61">
        <v>546</v>
      </c>
      <c r="AL212" s="62">
        <v>781</v>
      </c>
      <c r="AM212" s="63">
        <v>691</v>
      </c>
      <c r="AN212" s="34" t="s">
        <v>1007</v>
      </c>
      <c r="AO212" s="21" t="str">
        <f t="shared" si="3"/>
        <v>美國運通半島金卡</v>
      </c>
      <c r="AP212" s="21"/>
      <c r="AQ212" s="21" t="s">
        <v>979</v>
      </c>
    </row>
    <row r="213" spans="1:43" ht="16.5" thickBot="1">
      <c r="A213" s="50" t="s">
        <v>965</v>
      </c>
      <c r="B213" s="51">
        <v>18</v>
      </c>
      <c r="C213" s="50" t="s">
        <v>178</v>
      </c>
      <c r="D213" s="50" t="s">
        <v>179</v>
      </c>
      <c r="E213" s="50" t="s">
        <v>209</v>
      </c>
      <c r="F213" s="53">
        <v>1852</v>
      </c>
      <c r="G213" s="50" t="s">
        <v>1009</v>
      </c>
      <c r="H213" s="50" t="s">
        <v>1009</v>
      </c>
      <c r="I213" s="66" t="s">
        <v>1000</v>
      </c>
      <c r="J213" s="66">
        <v>131830</v>
      </c>
      <c r="K213" s="67" t="s">
        <v>1001</v>
      </c>
      <c r="L213" s="56" t="s">
        <v>245</v>
      </c>
      <c r="M213" s="50" t="s">
        <v>173</v>
      </c>
      <c r="N213" s="50" t="s">
        <v>173</v>
      </c>
      <c r="O213" s="50" t="s">
        <v>186</v>
      </c>
      <c r="P213" s="50" t="s">
        <v>195</v>
      </c>
      <c r="Q213" s="50" t="s">
        <v>186</v>
      </c>
      <c r="R213" s="50" t="s">
        <v>173</v>
      </c>
      <c r="S213" s="50" t="s">
        <v>186</v>
      </c>
      <c r="T213" s="50" t="s">
        <v>186</v>
      </c>
      <c r="U213" s="57">
        <v>7.6496889009006891E-3</v>
      </c>
      <c r="V213" s="57">
        <v>7.6694948854174926E-3</v>
      </c>
      <c r="W213" s="57">
        <v>1.9805984516803495E-5</v>
      </c>
      <c r="X213" s="58"/>
      <c r="Y213">
        <v>6</v>
      </c>
      <c r="Z213" s="57">
        <v>5.7038834951456313E-2</v>
      </c>
      <c r="AA213" s="21">
        <v>123</v>
      </c>
      <c r="AB213" s="34" t="s">
        <v>196</v>
      </c>
      <c r="AC213" t="s">
        <v>214</v>
      </c>
      <c r="AD213" s="34" t="s">
        <v>1009</v>
      </c>
      <c r="AE213" s="34" t="s">
        <v>186</v>
      </c>
      <c r="AF213" s="34" t="s">
        <v>206</v>
      </c>
      <c r="AG213" s="59">
        <v>524</v>
      </c>
      <c r="AH213" s="60">
        <v>482</v>
      </c>
      <c r="AI213">
        <v>126</v>
      </c>
      <c r="AJ213">
        <v>7</v>
      </c>
      <c r="AK213" s="61">
        <v>524</v>
      </c>
      <c r="AL213" s="62">
        <v>537</v>
      </c>
      <c r="AM213" s="63">
        <v>555</v>
      </c>
      <c r="AN213" s="34" t="s">
        <v>1009</v>
      </c>
      <c r="AO213" s="21" t="str">
        <f t="shared" si="3"/>
        <v>美國運通卡</v>
      </c>
      <c r="AQ213" s="21" t="s">
        <v>216</v>
      </c>
    </row>
    <row r="214" spans="1:43" s="74" customFormat="1" ht="16.5" thickBot="1">
      <c r="A214" s="50" t="s">
        <v>965</v>
      </c>
      <c r="B214" s="51">
        <v>18</v>
      </c>
      <c r="C214" s="50" t="s">
        <v>178</v>
      </c>
      <c r="D214" s="50" t="s">
        <v>179</v>
      </c>
      <c r="E214" s="50" t="s">
        <v>980</v>
      </c>
      <c r="F214" s="53">
        <v>1857</v>
      </c>
      <c r="G214" s="50" t="s">
        <v>1010</v>
      </c>
      <c r="H214" s="224" t="s">
        <v>1010</v>
      </c>
      <c r="I214" s="66" t="s">
        <v>1000</v>
      </c>
      <c r="J214" s="66">
        <v>131830</v>
      </c>
      <c r="K214" s="67" t="s">
        <v>1001</v>
      </c>
      <c r="L214" s="56" t="s">
        <v>253</v>
      </c>
      <c r="M214" s="50" t="s">
        <v>173</v>
      </c>
      <c r="N214" s="50" t="s">
        <v>173</v>
      </c>
      <c r="O214" s="50" t="s">
        <v>186</v>
      </c>
      <c r="P214" s="50"/>
      <c r="Q214" s="50" t="s">
        <v>186</v>
      </c>
      <c r="R214" s="50" t="s">
        <v>173</v>
      </c>
      <c r="S214" s="50" t="s">
        <v>186</v>
      </c>
      <c r="T214" s="50" t="s">
        <v>186</v>
      </c>
      <c r="U214" s="57">
        <v>1.3040310687825714E-2</v>
      </c>
      <c r="V214" s="57">
        <v>1.3439061137102529E-2</v>
      </c>
      <c r="W214" s="57">
        <v>3.987504492768152E-4</v>
      </c>
      <c r="X214" s="58"/>
      <c r="Y214">
        <v>11</v>
      </c>
      <c r="Z214" s="57">
        <v>5.7038834951456313E-2</v>
      </c>
      <c r="AA214" s="21">
        <v>203</v>
      </c>
      <c r="AB214" s="34" t="s">
        <v>196</v>
      </c>
      <c r="AC214" t="s">
        <v>983</v>
      </c>
      <c r="AD214" s="34" t="s">
        <v>1011</v>
      </c>
      <c r="AE214" s="34" t="s">
        <v>186</v>
      </c>
      <c r="AF214" s="34" t="s">
        <v>206</v>
      </c>
      <c r="AG214" s="59">
        <v>921</v>
      </c>
      <c r="AH214" s="60">
        <v>818</v>
      </c>
      <c r="AI214">
        <v>213</v>
      </c>
      <c r="AJ214">
        <v>12</v>
      </c>
      <c r="AK214" s="61">
        <v>822</v>
      </c>
      <c r="AL214" s="62">
        <v>907</v>
      </c>
      <c r="AM214" s="63">
        <v>912</v>
      </c>
      <c r="AN214" s="34" t="s">
        <v>1011</v>
      </c>
      <c r="AO214" s="21" t="str">
        <f t="shared" si="3"/>
        <v>美國運通Charter卡</v>
      </c>
      <c r="AP214" s="21"/>
      <c r="AQ214" s="21" t="s">
        <v>985</v>
      </c>
    </row>
    <row r="215" spans="1:43" s="64" customFormat="1" ht="16.5" thickBot="1">
      <c r="A215" s="50" t="s">
        <v>965</v>
      </c>
      <c r="B215" s="51">
        <v>18</v>
      </c>
      <c r="C215" s="50" t="s">
        <v>178</v>
      </c>
      <c r="D215" s="50" t="s">
        <v>225</v>
      </c>
      <c r="E215" s="50" t="s">
        <v>250</v>
      </c>
      <c r="F215" s="53">
        <v>1858</v>
      </c>
      <c r="G215" s="50" t="s">
        <v>1012</v>
      </c>
      <c r="H215" s="50" t="s">
        <v>1013</v>
      </c>
      <c r="I215" s="66" t="s">
        <v>1000</v>
      </c>
      <c r="J215" s="66">
        <v>131830</v>
      </c>
      <c r="K215" s="67" t="s">
        <v>1001</v>
      </c>
      <c r="L215" s="56" t="s">
        <v>259</v>
      </c>
      <c r="M215" s="50" t="s">
        <v>173</v>
      </c>
      <c r="N215" s="50" t="s">
        <v>186</v>
      </c>
      <c r="O215" s="50" t="s">
        <v>186</v>
      </c>
      <c r="P215" s="50"/>
      <c r="Q215" s="50" t="s">
        <v>173</v>
      </c>
      <c r="R215" s="50" t="s">
        <v>173</v>
      </c>
      <c r="S215" s="50" t="s">
        <v>173</v>
      </c>
      <c r="T215" s="130" t="s">
        <v>186</v>
      </c>
      <c r="U215" s="57">
        <v>0.11572357714023843</v>
      </c>
      <c r="V215" s="57">
        <v>0.12141463801443185</v>
      </c>
      <c r="W215" s="57">
        <v>5.6910608741934238E-3</v>
      </c>
      <c r="X215" s="58" t="s">
        <v>187</v>
      </c>
      <c r="Y215">
        <v>155</v>
      </c>
      <c r="Z215" s="57">
        <v>5.529061102831595E-2</v>
      </c>
      <c r="AA215" s="21">
        <v>3091</v>
      </c>
      <c r="AB215" s="34"/>
      <c r="AC215"/>
      <c r="AD215" s="34" t="s">
        <v>1014</v>
      </c>
      <c r="AE215" s="34" t="s">
        <v>186</v>
      </c>
      <c r="AF215" s="34" t="s">
        <v>206</v>
      </c>
      <c r="AG215" s="59">
        <v>2755</v>
      </c>
      <c r="AH215" s="60">
        <v>3043</v>
      </c>
      <c r="AI215">
        <v>789</v>
      </c>
      <c r="AJ215">
        <v>44</v>
      </c>
      <c r="AK215" s="61">
        <v>6834</v>
      </c>
      <c r="AL215" s="62">
        <v>11548</v>
      </c>
      <c r="AM215" s="63">
        <v>12727</v>
      </c>
      <c r="AN215" s="34" t="s">
        <v>1013</v>
      </c>
      <c r="AO215" s="21" t="str">
        <f t="shared" si="3"/>
        <v>美國運通Blue Cash信用卡                          </v>
      </c>
      <c r="AP215" s="21"/>
      <c r="AQ215" s="21" t="s">
        <v>256</v>
      </c>
    </row>
    <row r="216" spans="1:43" s="64" customFormat="1" ht="16.5" thickBot="1">
      <c r="A216" s="50" t="s">
        <v>965</v>
      </c>
      <c r="B216" s="51">
        <v>18</v>
      </c>
      <c r="C216" s="50" t="s">
        <v>178</v>
      </c>
      <c r="D216" s="50" t="s">
        <v>225</v>
      </c>
      <c r="E216" s="50" t="s">
        <v>766</v>
      </c>
      <c r="F216" s="53">
        <v>1859</v>
      </c>
      <c r="G216" s="50" t="s">
        <v>1015</v>
      </c>
      <c r="H216" s="50" t="s">
        <v>1015</v>
      </c>
      <c r="I216" s="66" t="s">
        <v>1000</v>
      </c>
      <c r="J216" s="66">
        <v>131830</v>
      </c>
      <c r="K216" s="67" t="s">
        <v>1001</v>
      </c>
      <c r="L216" s="56" t="s">
        <v>265</v>
      </c>
      <c r="M216" s="50" t="s">
        <v>173</v>
      </c>
      <c r="N216" s="50" t="s">
        <v>186</v>
      </c>
      <c r="O216" s="50" t="s">
        <v>173</v>
      </c>
      <c r="P216" s="50" t="s">
        <v>991</v>
      </c>
      <c r="Q216" s="50" t="s">
        <v>173</v>
      </c>
      <c r="R216" s="50" t="s">
        <v>173</v>
      </c>
      <c r="S216" s="50" t="s">
        <v>173</v>
      </c>
      <c r="T216" s="130" t="s">
        <v>186</v>
      </c>
      <c r="U216" s="57">
        <v>2.1835690322732266E-2</v>
      </c>
      <c r="V216" s="57">
        <v>1.4841011815082071E-2</v>
      </c>
      <c r="W216" s="57">
        <v>-6.9946785076501952E-3</v>
      </c>
      <c r="X216" s="58"/>
      <c r="Y216">
        <v>16</v>
      </c>
      <c r="Z216" s="57">
        <v>5.4335445381713796E-2</v>
      </c>
      <c r="AA216" s="21">
        <v>322</v>
      </c>
      <c r="AB216" s="34"/>
      <c r="AC216"/>
      <c r="AD216" s="34" t="s">
        <v>1015</v>
      </c>
      <c r="AE216" s="34" t="s">
        <v>186</v>
      </c>
      <c r="AF216" s="34" t="s">
        <v>206</v>
      </c>
      <c r="AG216" s="83"/>
      <c r="AH216" s="60">
        <v>4510</v>
      </c>
      <c r="AI216">
        <v>641</v>
      </c>
      <c r="AJ216">
        <v>37</v>
      </c>
      <c r="AK216" s="61">
        <v>2574</v>
      </c>
      <c r="AL216" s="62">
        <v>2297</v>
      </c>
      <c r="AM216" s="63">
        <v>1513</v>
      </c>
      <c r="AN216" s="34" t="s">
        <v>1015</v>
      </c>
      <c r="AO216" s="21" t="str">
        <f t="shared" si="3"/>
        <v>美國運通I.T Cashback卡</v>
      </c>
      <c r="AP216" s="21"/>
      <c r="AQ216" s="21" t="s">
        <v>993</v>
      </c>
    </row>
    <row r="217" spans="1:43" s="64" customFormat="1" ht="15.75">
      <c r="A217" s="50" t="s">
        <v>965</v>
      </c>
      <c r="B217" s="51">
        <v>18</v>
      </c>
      <c r="C217" s="50" t="s">
        <v>178</v>
      </c>
      <c r="D217" s="50" t="s">
        <v>225</v>
      </c>
      <c r="E217" s="50" t="s">
        <v>342</v>
      </c>
      <c r="F217" s="53">
        <v>1860</v>
      </c>
      <c r="G217" s="50" t="s">
        <v>1016</v>
      </c>
      <c r="H217" s="50" t="s">
        <v>1017</v>
      </c>
      <c r="I217" s="66" t="s">
        <v>1000</v>
      </c>
      <c r="J217" s="66">
        <v>131830</v>
      </c>
      <c r="K217" s="67" t="s">
        <v>1001</v>
      </c>
      <c r="L217" s="56" t="s">
        <v>271</v>
      </c>
      <c r="M217" s="50" t="s">
        <v>173</v>
      </c>
      <c r="N217" s="50" t="s">
        <v>173</v>
      </c>
      <c r="O217" s="50" t="s">
        <v>186</v>
      </c>
      <c r="P217" s="50"/>
      <c r="Q217" s="50" t="s">
        <v>186</v>
      </c>
      <c r="R217" s="50" t="s">
        <v>173</v>
      </c>
      <c r="S217" s="50" t="s">
        <v>173</v>
      </c>
      <c r="T217" s="50" t="s">
        <v>173</v>
      </c>
      <c r="U217" s="78">
        <v>0.62421931458317426</v>
      </c>
      <c r="V217" s="78">
        <v>0.61490127666323047</v>
      </c>
      <c r="W217" s="78">
        <v>-9.318037919943789E-3</v>
      </c>
      <c r="X217" s="129" t="s">
        <v>187</v>
      </c>
      <c r="Y217">
        <v>126</v>
      </c>
      <c r="Z217" s="78">
        <v>3.9651837524177946E-2</v>
      </c>
      <c r="AA217" s="21">
        <v>3507</v>
      </c>
      <c r="AB217" s="34"/>
      <c r="AC217"/>
      <c r="AD217" s="34" t="s">
        <v>1018</v>
      </c>
      <c r="AE217" s="34" t="s">
        <v>186</v>
      </c>
      <c r="AF217" s="34" t="s">
        <v>206</v>
      </c>
      <c r="AG217" s="83"/>
      <c r="AH217" s="87"/>
      <c r="AI217"/>
      <c r="AJ217"/>
      <c r="AK217" s="152">
        <v>30741</v>
      </c>
      <c r="AL217" s="110">
        <v>49711</v>
      </c>
      <c r="AM217" s="63">
        <v>42954</v>
      </c>
      <c r="AN217" s="34" t="s">
        <v>1017</v>
      </c>
      <c r="AO217" s="21" t="str">
        <f t="shared" si="3"/>
        <v>美國運通Explorer信用卡</v>
      </c>
      <c r="AP217" s="21"/>
      <c r="AQ217" s="21" t="s">
        <v>348</v>
      </c>
    </row>
    <row r="218" spans="1:43" s="105" customFormat="1" ht="15" customHeight="1">
      <c r="A218" s="130" t="s">
        <v>965</v>
      </c>
      <c r="B218" s="210">
        <v>18</v>
      </c>
      <c r="C218" s="130" t="s">
        <v>178</v>
      </c>
      <c r="D218" s="130" t="s">
        <v>225</v>
      </c>
      <c r="E218" s="211" t="s">
        <v>331</v>
      </c>
      <c r="F218" s="212">
        <v>1861</v>
      </c>
      <c r="G218" s="225"/>
      <c r="H218" s="130" t="s">
        <v>1019</v>
      </c>
      <c r="I218" s="119" t="s">
        <v>1020</v>
      </c>
      <c r="J218" s="119"/>
      <c r="K218" s="119"/>
      <c r="L218" s="215" t="s">
        <v>279</v>
      </c>
      <c r="M218" s="130" t="s">
        <v>173</v>
      </c>
      <c r="N218" s="130" t="s">
        <v>173</v>
      </c>
      <c r="O218" s="130" t="s">
        <v>186</v>
      </c>
      <c r="P218" s="130"/>
      <c r="Q218" s="130" t="s">
        <v>186</v>
      </c>
      <c r="R218" s="130" t="s">
        <v>186</v>
      </c>
      <c r="S218" s="130" t="s">
        <v>186</v>
      </c>
      <c r="T218" s="130" t="s">
        <v>186</v>
      </c>
      <c r="U218" s="216" t="s">
        <v>361</v>
      </c>
      <c r="V218" s="216">
        <v>7.2825311236222349E-3</v>
      </c>
      <c r="W218" s="216">
        <v>7.2825311236222349E-3</v>
      </c>
      <c r="X218" s="226"/>
      <c r="Y218" s="131">
        <v>5</v>
      </c>
      <c r="Z218" s="227">
        <v>3.3984374999999997E-2</v>
      </c>
      <c r="AA218" s="119">
        <v>172</v>
      </c>
      <c r="AB218" s="119"/>
      <c r="AC218" s="131"/>
      <c r="AD218" s="119"/>
      <c r="AE218" s="119"/>
      <c r="AF218" s="119"/>
      <c r="AG218" s="228"/>
      <c r="AH218" s="119"/>
      <c r="AI218" s="119"/>
      <c r="AJ218" s="226"/>
      <c r="AK218" s="119"/>
      <c r="AL218" s="119"/>
      <c r="AM218" s="219">
        <v>490</v>
      </c>
      <c r="AN218" s="177" t="s">
        <v>1021</v>
      </c>
      <c r="AO218" s="121" t="str">
        <f t="shared" si="3"/>
        <v>美國運通Essential 信用卡</v>
      </c>
      <c r="AP218" s="21"/>
      <c r="AQ218" s="123" t="s">
        <v>337</v>
      </c>
    </row>
    <row r="219" spans="1:43" s="49" customFormat="1" ht="19.5" customHeight="1">
      <c r="A219" s="36" t="s">
        <v>1022</v>
      </c>
      <c r="B219" s="37"/>
      <c r="C219" s="36" t="s">
        <v>176</v>
      </c>
      <c r="D219" s="36" t="s">
        <v>1023</v>
      </c>
      <c r="E219" s="38"/>
      <c r="F219" s="39"/>
      <c r="G219" s="38"/>
      <c r="H219" s="38"/>
      <c r="I219" s="40"/>
      <c r="J219" s="40"/>
      <c r="K219" s="41"/>
      <c r="L219" s="42"/>
      <c r="M219" s="38"/>
      <c r="N219" s="38"/>
      <c r="O219" s="38"/>
      <c r="P219" s="38"/>
      <c r="Q219" s="38"/>
      <c r="R219" s="38"/>
      <c r="S219" s="43"/>
      <c r="T219" s="38"/>
      <c r="U219" s="40" t="s">
        <v>361</v>
      </c>
      <c r="V219" s="40" t="s">
        <v>361</v>
      </c>
      <c r="W219" s="40" t="s">
        <v>361</v>
      </c>
      <c r="X219" s="40"/>
      <c r="Y219" s="40" t="s">
        <v>361</v>
      </c>
      <c r="Z219" s="40" t="s">
        <v>361</v>
      </c>
      <c r="AA219" s="40">
        <v>4664</v>
      </c>
      <c r="AB219" s="40"/>
      <c r="AC219" s="40"/>
      <c r="AD219" s="45"/>
      <c r="AE219" s="46"/>
      <c r="AF219" s="46"/>
      <c r="AG219" s="46"/>
      <c r="AH219" s="46"/>
      <c r="AI219" s="47">
        <f>SUM(AI221:AI224)</f>
        <v>1295</v>
      </c>
      <c r="AJ219" s="47">
        <f>SUM(AJ221:AJ224)</f>
        <v>129</v>
      </c>
      <c r="AK219" s="40">
        <v>7063</v>
      </c>
      <c r="AL219" s="40">
        <v>11592</v>
      </c>
      <c r="AM219" s="41">
        <v>14518</v>
      </c>
      <c r="AN219" s="45"/>
      <c r="AO219" s="48" t="str">
        <f t="shared" si="3"/>
        <v/>
      </c>
      <c r="AP219" s="21"/>
      <c r="AQ219" s="48"/>
    </row>
    <row r="220" spans="1:43" s="235" customFormat="1" ht="17.25" customHeight="1">
      <c r="A220" s="52" t="s">
        <v>1024</v>
      </c>
      <c r="B220" s="65">
        <v>23</v>
      </c>
      <c r="C220" s="52" t="s">
        <v>178</v>
      </c>
      <c r="D220" s="52" t="s">
        <v>179</v>
      </c>
      <c r="E220" s="68" t="s">
        <v>180</v>
      </c>
      <c r="F220" s="229">
        <v>2354</v>
      </c>
      <c r="G220" s="27" t="s">
        <v>1025</v>
      </c>
      <c r="H220" s="27" t="s">
        <v>1025</v>
      </c>
      <c r="I220" s="66" t="s">
        <v>1026</v>
      </c>
      <c r="J220" s="66">
        <v>131235</v>
      </c>
      <c r="K220" s="67" t="s">
        <v>1027</v>
      </c>
      <c r="L220" s="56" t="s">
        <v>185</v>
      </c>
      <c r="M220" s="68" t="s">
        <v>173</v>
      </c>
      <c r="N220" s="68" t="s">
        <v>173</v>
      </c>
      <c r="O220" s="68" t="s">
        <v>186</v>
      </c>
      <c r="P220" s="68"/>
      <c r="Q220" s="68" t="s">
        <v>186</v>
      </c>
      <c r="R220" s="68" t="s">
        <v>173</v>
      </c>
      <c r="S220" s="68" t="s">
        <v>186</v>
      </c>
      <c r="T220" s="230" t="s">
        <v>173</v>
      </c>
      <c r="U220" s="78">
        <v>7.3918807553119067E-2</v>
      </c>
      <c r="V220" s="78">
        <v>7.3918807553119067E-2</v>
      </c>
      <c r="W220" s="78">
        <v>0</v>
      </c>
      <c r="X220" s="199" t="s">
        <v>187</v>
      </c>
      <c r="Y220">
        <v>35</v>
      </c>
      <c r="Z220" s="231">
        <v>9.9299065420560745E-2</v>
      </c>
      <c r="AA220" s="21">
        <v>425</v>
      </c>
      <c r="AB220" s="14"/>
      <c r="AC220" s="232"/>
      <c r="AD220" s="233" t="s">
        <v>1028</v>
      </c>
      <c r="AE220" s="21" t="s">
        <v>173</v>
      </c>
      <c r="AF220" s="21" t="s">
        <v>180</v>
      </c>
      <c r="AG220" s="234"/>
      <c r="AH220" s="21"/>
      <c r="AI220" s="94"/>
      <c r="AJ220" s="94"/>
      <c r="AK220" s="152">
        <v>315</v>
      </c>
      <c r="AL220" s="110">
        <v>773</v>
      </c>
      <c r="AM220" s="99">
        <v>1086</v>
      </c>
      <c r="AN220" s="19" t="s">
        <v>182</v>
      </c>
      <c r="AO220" s="21" t="str">
        <f t="shared" si="3"/>
        <v>Centurion Card</v>
      </c>
      <c r="AP220" s="21"/>
      <c r="AQ220" s="21" t="s">
        <v>190</v>
      </c>
    </row>
    <row r="221" spans="1:43" s="64" customFormat="1" ht="16.5" thickBot="1">
      <c r="A221" s="52" t="s">
        <v>18</v>
      </c>
      <c r="B221" s="65">
        <v>23</v>
      </c>
      <c r="C221" s="52" t="s">
        <v>178</v>
      </c>
      <c r="D221" s="52" t="s">
        <v>179</v>
      </c>
      <c r="E221" s="52" t="s">
        <v>191</v>
      </c>
      <c r="F221" s="53">
        <v>2352</v>
      </c>
      <c r="G221" s="50" t="s">
        <v>1029</v>
      </c>
      <c r="H221" s="50" t="s">
        <v>1029</v>
      </c>
      <c r="I221" s="66" t="s">
        <v>1026</v>
      </c>
      <c r="J221" s="66">
        <v>131235</v>
      </c>
      <c r="K221" s="67" t="s">
        <v>1027</v>
      </c>
      <c r="L221" s="56" t="s">
        <v>194</v>
      </c>
      <c r="M221" s="50" t="s">
        <v>173</v>
      </c>
      <c r="N221" s="50" t="s">
        <v>173</v>
      </c>
      <c r="O221" s="50" t="s">
        <v>186</v>
      </c>
      <c r="P221" s="50" t="s">
        <v>195</v>
      </c>
      <c r="Q221" s="50" t="s">
        <v>186</v>
      </c>
      <c r="R221" s="50" t="s">
        <v>173</v>
      </c>
      <c r="S221" s="196" t="s">
        <v>186</v>
      </c>
      <c r="T221" s="201" t="s">
        <v>186</v>
      </c>
      <c r="U221" s="78">
        <v>0.44175713927406929</v>
      </c>
      <c r="V221" s="78">
        <v>0.44175713927406929</v>
      </c>
      <c r="W221" s="78">
        <v>0</v>
      </c>
      <c r="X221" s="129" t="s">
        <v>187</v>
      </c>
      <c r="Y221">
        <v>168</v>
      </c>
      <c r="Z221" s="78">
        <v>9.8307816277195814E-2</v>
      </c>
      <c r="AA221" s="21">
        <v>2051</v>
      </c>
      <c r="AB221" s="34" t="s">
        <v>196</v>
      </c>
      <c r="AC221" t="s">
        <v>197</v>
      </c>
      <c r="AD221" s="105" t="s">
        <v>1029</v>
      </c>
      <c r="AE221" s="34" t="s">
        <v>173</v>
      </c>
      <c r="AF221" s="34" t="s">
        <v>191</v>
      </c>
      <c r="AG221" s="93">
        <v>969</v>
      </c>
      <c r="AH221">
        <v>959</v>
      </c>
      <c r="AI221">
        <v>577</v>
      </c>
      <c r="AJ221">
        <v>59</v>
      </c>
      <c r="AK221" s="152">
        <v>3038</v>
      </c>
      <c r="AL221" s="110">
        <v>5157</v>
      </c>
      <c r="AM221" s="99">
        <v>6466</v>
      </c>
      <c r="AN221" s="34" t="s">
        <v>967</v>
      </c>
      <c r="AO221" s="21" t="str">
        <f t="shared" si="3"/>
        <v>Platinum Card</v>
      </c>
      <c r="AP221" s="21"/>
      <c r="AQ221" s="21" t="s">
        <v>200</v>
      </c>
    </row>
    <row r="222" spans="1:43" ht="16.5" thickBot="1">
      <c r="A222" s="52" t="s">
        <v>18</v>
      </c>
      <c r="B222" s="65">
        <v>23</v>
      </c>
      <c r="C222" s="52" t="s">
        <v>178</v>
      </c>
      <c r="D222" s="52" t="s">
        <v>179</v>
      </c>
      <c r="E222" s="52" t="s">
        <v>201</v>
      </c>
      <c r="F222" s="53">
        <v>2353</v>
      </c>
      <c r="G222" s="50" t="s">
        <v>1030</v>
      </c>
      <c r="H222" s="50" t="s">
        <v>1030</v>
      </c>
      <c r="I222" s="66" t="s">
        <v>1026</v>
      </c>
      <c r="J222" s="66">
        <v>131235</v>
      </c>
      <c r="K222" s="67" t="s">
        <v>1027</v>
      </c>
      <c r="L222" s="56" t="s">
        <v>204</v>
      </c>
      <c r="M222" s="50" t="s">
        <v>173</v>
      </c>
      <c r="N222" s="50" t="s">
        <v>173</v>
      </c>
      <c r="O222" s="50" t="s">
        <v>186</v>
      </c>
      <c r="P222" s="50" t="s">
        <v>195</v>
      </c>
      <c r="Q222" s="50" t="s">
        <v>186</v>
      </c>
      <c r="R222" s="50" t="s">
        <v>173</v>
      </c>
      <c r="S222" s="50" t="s">
        <v>186</v>
      </c>
      <c r="T222" s="201" t="s">
        <v>186</v>
      </c>
      <c r="U222" s="78">
        <v>0.11551829159052636</v>
      </c>
      <c r="V222" s="78">
        <v>0.11551829159052636</v>
      </c>
      <c r="W222" s="78">
        <v>0</v>
      </c>
      <c r="X222" s="129"/>
      <c r="Y222">
        <v>34</v>
      </c>
      <c r="Z222" s="78">
        <v>0.113556338028169</v>
      </c>
      <c r="AA222" s="21">
        <v>335</v>
      </c>
      <c r="AB222" s="34" t="s">
        <v>196</v>
      </c>
      <c r="AC222" t="s">
        <v>205</v>
      </c>
      <c r="AD222" s="105" t="s">
        <v>1030</v>
      </c>
      <c r="AE222" s="34" t="s">
        <v>186</v>
      </c>
      <c r="AF222" s="34" t="s">
        <v>206</v>
      </c>
      <c r="AG222" s="79">
        <v>637</v>
      </c>
      <c r="AH222">
        <v>587</v>
      </c>
      <c r="AI222">
        <v>364</v>
      </c>
      <c r="AJ222">
        <v>37</v>
      </c>
      <c r="AK222" s="152">
        <v>839</v>
      </c>
      <c r="AL222" s="110">
        <v>1137</v>
      </c>
      <c r="AM222" s="99">
        <v>1324</v>
      </c>
      <c r="AN222" s="34" t="s">
        <v>1031</v>
      </c>
      <c r="AO222" s="21" t="str">
        <f t="shared" si="3"/>
        <v>Gold Card</v>
      </c>
      <c r="AQ222" s="21" t="s">
        <v>208</v>
      </c>
    </row>
    <row r="223" spans="1:43" ht="16.5" thickBot="1">
      <c r="A223" s="52" t="s">
        <v>18</v>
      </c>
      <c r="B223" s="65">
        <v>23</v>
      </c>
      <c r="C223" s="52" t="s">
        <v>178</v>
      </c>
      <c r="D223" s="52" t="s">
        <v>179</v>
      </c>
      <c r="E223" s="52" t="s">
        <v>1032</v>
      </c>
      <c r="F223" s="53">
        <v>2350</v>
      </c>
      <c r="G223" s="50" t="s">
        <v>1033</v>
      </c>
      <c r="H223" s="50" t="s">
        <v>1033</v>
      </c>
      <c r="I223" s="66" t="s">
        <v>1026</v>
      </c>
      <c r="J223" s="66">
        <v>131235</v>
      </c>
      <c r="K223" s="67" t="s">
        <v>1027</v>
      </c>
      <c r="L223" s="56" t="s">
        <v>212</v>
      </c>
      <c r="M223" s="50" t="s">
        <v>173</v>
      </c>
      <c r="N223" s="50" t="s">
        <v>173</v>
      </c>
      <c r="O223" s="50" t="s">
        <v>186</v>
      </c>
      <c r="P223" s="50"/>
      <c r="Q223" s="50" t="s">
        <v>186</v>
      </c>
      <c r="R223" s="50" t="s">
        <v>173</v>
      </c>
      <c r="S223" s="196" t="s">
        <v>186</v>
      </c>
      <c r="T223" s="201" t="s">
        <v>186</v>
      </c>
      <c r="U223" s="78">
        <v>0.21656096599663191</v>
      </c>
      <c r="V223" s="78">
        <v>0.21656096599663191</v>
      </c>
      <c r="W223" s="78">
        <v>0</v>
      </c>
      <c r="X223" s="129" t="s">
        <v>187</v>
      </c>
      <c r="Y223">
        <v>98</v>
      </c>
      <c r="Z223" s="78">
        <v>8.7520938023450581E-2</v>
      </c>
      <c r="AA223" s="21">
        <v>1232</v>
      </c>
      <c r="AB223" s="34" t="s">
        <v>196</v>
      </c>
      <c r="AC223" t="s">
        <v>1034</v>
      </c>
      <c r="AD223" s="34" t="s">
        <v>1033</v>
      </c>
      <c r="AE223" s="34" t="s">
        <v>186</v>
      </c>
      <c r="AF223" s="34" t="s">
        <v>206</v>
      </c>
      <c r="AG223" s="79">
        <v>212</v>
      </c>
      <c r="AH223">
        <v>225</v>
      </c>
      <c r="AI223">
        <v>154</v>
      </c>
      <c r="AJ223">
        <v>12</v>
      </c>
      <c r="AK223" s="152">
        <v>995</v>
      </c>
      <c r="AL223" s="110">
        <v>2424</v>
      </c>
      <c r="AM223" s="99">
        <v>3186</v>
      </c>
      <c r="AN223" s="34" t="s">
        <v>203</v>
      </c>
      <c r="AO223" s="21" t="str">
        <f t="shared" si="3"/>
        <v>American Express Gold Card</v>
      </c>
      <c r="AQ223" s="21" t="s">
        <v>1035</v>
      </c>
    </row>
    <row r="224" spans="1:43" s="74" customFormat="1" ht="16.5" thickBot="1">
      <c r="A224" s="52" t="s">
        <v>18</v>
      </c>
      <c r="B224" s="65">
        <v>23</v>
      </c>
      <c r="C224" s="52" t="s">
        <v>178</v>
      </c>
      <c r="D224" s="52" t="s">
        <v>179</v>
      </c>
      <c r="E224" s="52" t="s">
        <v>209</v>
      </c>
      <c r="F224" s="53">
        <v>2351</v>
      </c>
      <c r="G224" s="50" t="s">
        <v>1036</v>
      </c>
      <c r="H224" s="50" t="s">
        <v>1036</v>
      </c>
      <c r="I224" s="66" t="s">
        <v>1026</v>
      </c>
      <c r="J224" s="66">
        <v>131235</v>
      </c>
      <c r="K224" s="67" t="s">
        <v>1027</v>
      </c>
      <c r="L224" s="56" t="s">
        <v>220</v>
      </c>
      <c r="M224" s="50" t="s">
        <v>173</v>
      </c>
      <c r="N224" s="50" t="s">
        <v>173</v>
      </c>
      <c r="O224" s="50" t="s">
        <v>186</v>
      </c>
      <c r="P224" s="50" t="s">
        <v>195</v>
      </c>
      <c r="Q224" s="50" t="s">
        <v>186</v>
      </c>
      <c r="R224" s="50" t="s">
        <v>173</v>
      </c>
      <c r="S224" s="50" t="s">
        <v>186</v>
      </c>
      <c r="T224" s="201" t="s">
        <v>186</v>
      </c>
      <c r="U224" s="78">
        <v>0.15224479558565338</v>
      </c>
      <c r="V224" s="78">
        <v>0.15224479558565338</v>
      </c>
      <c r="W224" s="78">
        <v>0</v>
      </c>
      <c r="X224" s="129"/>
      <c r="Y224">
        <v>64</v>
      </c>
      <c r="Z224" s="78">
        <v>0.113556338028169</v>
      </c>
      <c r="AA224" s="21">
        <v>621</v>
      </c>
      <c r="AB224" s="34" t="s">
        <v>196</v>
      </c>
      <c r="AC224" t="s">
        <v>214</v>
      </c>
      <c r="AD224" s="105" t="s">
        <v>1036</v>
      </c>
      <c r="AE224" s="34" t="s">
        <v>186</v>
      </c>
      <c r="AF224" s="34" t="s">
        <v>206</v>
      </c>
      <c r="AG224" s="79">
        <v>675</v>
      </c>
      <c r="AH224">
        <v>632</v>
      </c>
      <c r="AI224">
        <v>200</v>
      </c>
      <c r="AJ224">
        <v>21</v>
      </c>
      <c r="AK224" s="152">
        <v>1876</v>
      </c>
      <c r="AL224" s="110">
        <v>2101</v>
      </c>
      <c r="AM224" s="99">
        <v>2456</v>
      </c>
      <c r="AN224" s="34" t="s">
        <v>211</v>
      </c>
      <c r="AO224" s="21" t="str">
        <f t="shared" si="3"/>
        <v>American Express Green Card</v>
      </c>
      <c r="AP224" s="21"/>
      <c r="AQ224" s="21" t="s">
        <v>216</v>
      </c>
    </row>
    <row r="225" spans="1:43" s="64" customFormat="1" ht="12.75">
      <c r="A225" s="38"/>
      <c r="B225" s="39"/>
      <c r="C225" s="38"/>
      <c r="D225" s="38"/>
      <c r="E225" s="38"/>
      <c r="F225" s="39"/>
      <c r="G225" s="38"/>
      <c r="H225" s="38"/>
      <c r="I225" s="40"/>
      <c r="J225" s="40"/>
      <c r="K225" s="40"/>
      <c r="L225" s="38"/>
      <c r="M225" s="38"/>
      <c r="N225" s="38"/>
      <c r="O225" s="38"/>
      <c r="P225" s="38"/>
      <c r="Q225" s="38"/>
      <c r="R225" s="38"/>
      <c r="S225" s="38"/>
      <c r="T225" s="38"/>
      <c r="U225" s="40" t="s">
        <v>361</v>
      </c>
      <c r="V225" s="40" t="s">
        <v>361</v>
      </c>
      <c r="W225" s="40" t="s">
        <v>361</v>
      </c>
      <c r="X225" s="40"/>
      <c r="Y225" s="40" t="s">
        <v>361</v>
      </c>
      <c r="Z225" s="47" t="s">
        <v>361</v>
      </c>
      <c r="AA225" s="40">
        <v>1420</v>
      </c>
      <c r="AB225" s="40"/>
      <c r="AC225" s="40"/>
      <c r="AD225" s="40"/>
      <c r="AE225" s="40"/>
      <c r="AF225" s="40"/>
      <c r="AG225" s="40"/>
      <c r="AH225" s="40"/>
      <c r="AI225" s="40">
        <f>SUM(AI227:AI230)</f>
        <v>1126</v>
      </c>
      <c r="AJ225" s="40">
        <f>SUM(AJ227:AJ230)</f>
        <v>109</v>
      </c>
      <c r="AK225" s="40">
        <v>2724</v>
      </c>
      <c r="AL225" s="40">
        <v>3850</v>
      </c>
      <c r="AM225" s="41">
        <v>4575</v>
      </c>
      <c r="AN225" s="45"/>
      <c r="AO225" s="48" t="str">
        <f t="shared" si="3"/>
        <v/>
      </c>
      <c r="AP225" s="21"/>
      <c r="AQ225" s="48"/>
    </row>
    <row r="226" spans="1:43" s="64" customFormat="1" ht="16.5" thickBot="1">
      <c r="A226" s="50" t="s">
        <v>1037</v>
      </c>
      <c r="B226" s="65">
        <v>23</v>
      </c>
      <c r="C226" s="52" t="s">
        <v>178</v>
      </c>
      <c r="D226" s="52" t="s">
        <v>179</v>
      </c>
      <c r="E226" s="52" t="s">
        <v>180</v>
      </c>
      <c r="F226" s="53">
        <v>2354</v>
      </c>
      <c r="G226" s="27" t="s">
        <v>182</v>
      </c>
      <c r="H226" s="27" t="s">
        <v>182</v>
      </c>
      <c r="I226" s="66" t="s">
        <v>1038</v>
      </c>
      <c r="J226" s="66">
        <v>131236</v>
      </c>
      <c r="K226" s="67" t="s">
        <v>1039</v>
      </c>
      <c r="L226" s="56" t="s">
        <v>185</v>
      </c>
      <c r="M226" s="68" t="s">
        <v>173</v>
      </c>
      <c r="N226" s="68" t="s">
        <v>173</v>
      </c>
      <c r="O226" s="68" t="s">
        <v>186</v>
      </c>
      <c r="P226" s="68"/>
      <c r="Q226" s="68" t="s">
        <v>186</v>
      </c>
      <c r="R226" s="68" t="s">
        <v>173</v>
      </c>
      <c r="S226" s="68" t="s">
        <v>186</v>
      </c>
      <c r="T226" s="230" t="s">
        <v>173</v>
      </c>
      <c r="U226" s="78">
        <v>7.3918807553119067E-2</v>
      </c>
      <c r="V226" s="78">
        <v>7.3918807553119067E-2</v>
      </c>
      <c r="W226" s="78">
        <v>0</v>
      </c>
      <c r="X226" s="199" t="s">
        <v>187</v>
      </c>
      <c r="Y226">
        <v>9</v>
      </c>
      <c r="Z226" s="236">
        <v>9.9299065420560745E-2</v>
      </c>
      <c r="AA226" s="21">
        <v>107</v>
      </c>
      <c r="AB226" s="34"/>
      <c r="AC226"/>
      <c r="AD226" s="233" t="s">
        <v>1040</v>
      </c>
      <c r="AE226" s="34" t="s">
        <v>173</v>
      </c>
      <c r="AF226" s="34" t="s">
        <v>180</v>
      </c>
      <c r="AG226" s="34"/>
      <c r="AH226" s="21"/>
      <c r="AI226" s="237"/>
      <c r="AJ226" s="237"/>
      <c r="AK226" s="152">
        <v>69</v>
      </c>
      <c r="AL226" s="110">
        <v>187</v>
      </c>
      <c r="AM226" s="99">
        <v>272</v>
      </c>
      <c r="AN226" s="19" t="s">
        <v>182</v>
      </c>
      <c r="AO226" s="21" t="str">
        <f t="shared" si="3"/>
        <v>Centurion Card</v>
      </c>
      <c r="AP226" s="21"/>
      <c r="AQ226" s="21" t="s">
        <v>190</v>
      </c>
    </row>
    <row r="227" spans="1:43" s="64" customFormat="1" ht="16.5" thickBot="1">
      <c r="A227" s="50" t="s">
        <v>18</v>
      </c>
      <c r="B227" s="51">
        <v>23</v>
      </c>
      <c r="C227" s="50" t="s">
        <v>178</v>
      </c>
      <c r="D227" s="50" t="s">
        <v>179</v>
      </c>
      <c r="E227" s="50" t="s">
        <v>191</v>
      </c>
      <c r="F227" s="53">
        <v>2352</v>
      </c>
      <c r="G227" s="50" t="s">
        <v>1029</v>
      </c>
      <c r="H227" s="50" t="s">
        <v>1029</v>
      </c>
      <c r="I227" s="66" t="s">
        <v>1038</v>
      </c>
      <c r="J227" s="66">
        <v>131236</v>
      </c>
      <c r="K227" s="67" t="s">
        <v>1039</v>
      </c>
      <c r="L227" s="56" t="s">
        <v>194</v>
      </c>
      <c r="M227" s="50" t="s">
        <v>173</v>
      </c>
      <c r="N227" s="50" t="s">
        <v>173</v>
      </c>
      <c r="O227" s="50" t="s">
        <v>186</v>
      </c>
      <c r="P227" s="196" t="s">
        <v>195</v>
      </c>
      <c r="Q227" s="50" t="s">
        <v>186</v>
      </c>
      <c r="R227" s="50" t="s">
        <v>173</v>
      </c>
      <c r="S227" s="196" t="s">
        <v>186</v>
      </c>
      <c r="T227" s="50" t="s">
        <v>186</v>
      </c>
      <c r="U227" s="78">
        <v>0.44175713927406929</v>
      </c>
      <c r="V227" s="78">
        <v>0.44175713927406929</v>
      </c>
      <c r="W227" s="78">
        <v>0</v>
      </c>
      <c r="X227" s="129" t="s">
        <v>187</v>
      </c>
      <c r="Y227">
        <v>52</v>
      </c>
      <c r="Z227" s="78">
        <v>9.8307816277195814E-2</v>
      </c>
      <c r="AA227" s="21">
        <v>635</v>
      </c>
      <c r="AB227" s="105" t="s">
        <v>196</v>
      </c>
      <c r="AC227" t="s">
        <v>197</v>
      </c>
      <c r="AD227" s="105" t="s">
        <v>1029</v>
      </c>
      <c r="AE227" s="34" t="s">
        <v>173</v>
      </c>
      <c r="AF227" s="34" t="s">
        <v>191</v>
      </c>
      <c r="AG227" s="79">
        <v>887</v>
      </c>
      <c r="AH227" s="60">
        <v>842</v>
      </c>
      <c r="AI227">
        <v>507</v>
      </c>
      <c r="AJ227">
        <v>51</v>
      </c>
      <c r="AK227" s="152">
        <v>1075</v>
      </c>
      <c r="AL227" s="110">
        <v>1651</v>
      </c>
      <c r="AM227" s="99">
        <v>2000</v>
      </c>
      <c r="AN227" s="34" t="s">
        <v>1041</v>
      </c>
      <c r="AO227" s="21" t="str">
        <f t="shared" si="3"/>
        <v>Platinum Card​</v>
      </c>
      <c r="AP227" s="21"/>
      <c r="AQ227" s="21" t="s">
        <v>200</v>
      </c>
    </row>
    <row r="228" spans="1:43" ht="16.5" thickBot="1">
      <c r="A228" s="50" t="s">
        <v>18</v>
      </c>
      <c r="B228" s="51">
        <v>23</v>
      </c>
      <c r="C228" s="50" t="s">
        <v>178</v>
      </c>
      <c r="D228" s="50" t="s">
        <v>179</v>
      </c>
      <c r="E228" s="50" t="s">
        <v>201</v>
      </c>
      <c r="F228" s="53">
        <v>2353</v>
      </c>
      <c r="G228" s="50" t="s">
        <v>1030</v>
      </c>
      <c r="H228" s="50" t="s">
        <v>1030</v>
      </c>
      <c r="I228" s="66" t="s">
        <v>1038</v>
      </c>
      <c r="J228" s="66">
        <v>131236</v>
      </c>
      <c r="K228" s="67" t="s">
        <v>1039</v>
      </c>
      <c r="L228" s="56" t="s">
        <v>204</v>
      </c>
      <c r="M228" s="50" t="s">
        <v>173</v>
      </c>
      <c r="N228" s="50" t="s">
        <v>173</v>
      </c>
      <c r="O228" s="50" t="s">
        <v>186</v>
      </c>
      <c r="P228" s="196" t="s">
        <v>195</v>
      </c>
      <c r="Q228" s="50" t="s">
        <v>186</v>
      </c>
      <c r="R228" s="50" t="s">
        <v>173</v>
      </c>
      <c r="S228" s="50" t="s">
        <v>186</v>
      </c>
      <c r="T228" s="50" t="s">
        <v>186</v>
      </c>
      <c r="U228" s="78">
        <v>0.11551829159052636</v>
      </c>
      <c r="V228" s="78">
        <v>0.11551829159052636</v>
      </c>
      <c r="W228" s="78">
        <v>0</v>
      </c>
      <c r="X228" s="129"/>
      <c r="Y228">
        <v>22</v>
      </c>
      <c r="Z228" s="78">
        <v>0.113556338028169</v>
      </c>
      <c r="AA228" s="21">
        <v>211</v>
      </c>
      <c r="AB228" s="105" t="s">
        <v>196</v>
      </c>
      <c r="AC228" t="s">
        <v>205</v>
      </c>
      <c r="AD228" s="105" t="s">
        <v>1030</v>
      </c>
      <c r="AE228" s="34" t="s">
        <v>186</v>
      </c>
      <c r="AF228" s="34" t="s">
        <v>206</v>
      </c>
      <c r="AG228" s="79">
        <v>539</v>
      </c>
      <c r="AH228" s="60">
        <v>530</v>
      </c>
      <c r="AI228">
        <v>329</v>
      </c>
      <c r="AJ228">
        <v>33</v>
      </c>
      <c r="AK228" s="152">
        <v>670</v>
      </c>
      <c r="AL228" s="110">
        <v>747</v>
      </c>
      <c r="AM228" s="99">
        <v>836</v>
      </c>
      <c r="AN228" s="34" t="s">
        <v>1031</v>
      </c>
      <c r="AO228" s="21" t="str">
        <f t="shared" si="3"/>
        <v>Gold Card</v>
      </c>
      <c r="AQ228" s="21" t="s">
        <v>208</v>
      </c>
    </row>
    <row r="229" spans="1:43" ht="12.75" customHeight="1" thickBot="1">
      <c r="A229" s="50" t="s">
        <v>18</v>
      </c>
      <c r="B229" s="51">
        <v>23</v>
      </c>
      <c r="C229" s="50" t="s">
        <v>178</v>
      </c>
      <c r="D229" s="50" t="s">
        <v>179</v>
      </c>
      <c r="E229" s="50" t="s">
        <v>1032</v>
      </c>
      <c r="F229" s="53">
        <v>2350</v>
      </c>
      <c r="G229" s="50" t="s">
        <v>1033</v>
      </c>
      <c r="H229" s="50" t="s">
        <v>1033</v>
      </c>
      <c r="I229" s="66" t="s">
        <v>1038</v>
      </c>
      <c r="J229" s="66">
        <v>131236</v>
      </c>
      <c r="K229" s="67" t="s">
        <v>1039</v>
      </c>
      <c r="L229" s="56" t="s">
        <v>212</v>
      </c>
      <c r="M229" s="50" t="s">
        <v>173</v>
      </c>
      <c r="N229" s="50" t="s">
        <v>173</v>
      </c>
      <c r="O229" s="50" t="s">
        <v>186</v>
      </c>
      <c r="P229" s="196"/>
      <c r="Q229" s="50" t="s">
        <v>186</v>
      </c>
      <c r="R229" s="50" t="s">
        <v>173</v>
      </c>
      <c r="S229" s="196" t="s">
        <v>186</v>
      </c>
      <c r="T229" s="50" t="s">
        <v>186</v>
      </c>
      <c r="U229" s="78">
        <v>0.21656096599663191</v>
      </c>
      <c r="V229" s="78">
        <v>0.21656096599663191</v>
      </c>
      <c r="W229" s="78">
        <v>0</v>
      </c>
      <c r="X229" s="129" t="s">
        <v>187</v>
      </c>
      <c r="Y229">
        <v>22</v>
      </c>
      <c r="Z229" s="78">
        <v>8.7520938023450581E-2</v>
      </c>
      <c r="AA229" s="21">
        <v>277</v>
      </c>
      <c r="AB229" s="105" t="s">
        <v>196</v>
      </c>
      <c r="AC229" t="s">
        <v>1034</v>
      </c>
      <c r="AD229" s="34" t="s">
        <v>1033</v>
      </c>
      <c r="AE229" s="34" t="s">
        <v>186</v>
      </c>
      <c r="AF229" s="34" t="s">
        <v>206</v>
      </c>
      <c r="AG229" s="79">
        <v>235</v>
      </c>
      <c r="AH229" s="60">
        <v>224</v>
      </c>
      <c r="AI229">
        <v>153</v>
      </c>
      <c r="AJ229">
        <v>11</v>
      </c>
      <c r="AK229" s="152">
        <v>358</v>
      </c>
      <c r="AL229" s="110">
        <v>672</v>
      </c>
      <c r="AM229" s="99">
        <v>716</v>
      </c>
      <c r="AN229" s="34" t="s">
        <v>203</v>
      </c>
      <c r="AO229" s="21" t="str">
        <f t="shared" si="3"/>
        <v>American Express Gold Card</v>
      </c>
      <c r="AQ229" s="21" t="s">
        <v>1035</v>
      </c>
    </row>
    <row r="230" spans="1:43" s="80" customFormat="1" ht="16.5" thickBot="1">
      <c r="A230" s="50" t="s">
        <v>18</v>
      </c>
      <c r="B230" s="51">
        <v>23</v>
      </c>
      <c r="C230" s="50" t="s">
        <v>178</v>
      </c>
      <c r="D230" s="50" t="s">
        <v>179</v>
      </c>
      <c r="E230" s="50" t="s">
        <v>209</v>
      </c>
      <c r="F230" s="53">
        <v>2351</v>
      </c>
      <c r="G230" s="50" t="s">
        <v>1036</v>
      </c>
      <c r="H230" s="50" t="s">
        <v>1036</v>
      </c>
      <c r="I230" s="66" t="s">
        <v>1038</v>
      </c>
      <c r="J230" s="66">
        <v>131236</v>
      </c>
      <c r="K230" s="67" t="s">
        <v>1039</v>
      </c>
      <c r="L230" s="56" t="s">
        <v>220</v>
      </c>
      <c r="M230" s="50" t="s">
        <v>173</v>
      </c>
      <c r="N230" s="50" t="s">
        <v>173</v>
      </c>
      <c r="O230" s="50" t="s">
        <v>186</v>
      </c>
      <c r="P230" s="196" t="s">
        <v>195</v>
      </c>
      <c r="Q230" s="50" t="s">
        <v>186</v>
      </c>
      <c r="R230" s="50" t="s">
        <v>173</v>
      </c>
      <c r="S230" s="50" t="s">
        <v>186</v>
      </c>
      <c r="T230" s="50" t="s">
        <v>186</v>
      </c>
      <c r="U230" s="78">
        <v>0.15224479558565338</v>
      </c>
      <c r="V230" s="78">
        <v>0.15224479558565338</v>
      </c>
      <c r="W230" s="78">
        <v>0</v>
      </c>
      <c r="X230" s="129"/>
      <c r="Y230">
        <v>20</v>
      </c>
      <c r="Z230" s="78">
        <v>0.113556338028169</v>
      </c>
      <c r="AA230" s="21">
        <v>190</v>
      </c>
      <c r="AB230" s="105" t="s">
        <v>196</v>
      </c>
      <c r="AC230" t="s">
        <v>214</v>
      </c>
      <c r="AD230" s="105" t="s">
        <v>1036</v>
      </c>
      <c r="AE230" s="34" t="s">
        <v>186</v>
      </c>
      <c r="AF230" s="34" t="s">
        <v>206</v>
      </c>
      <c r="AG230" s="79">
        <v>453</v>
      </c>
      <c r="AH230" s="60">
        <v>435</v>
      </c>
      <c r="AI230">
        <v>137</v>
      </c>
      <c r="AJ230">
        <v>14</v>
      </c>
      <c r="AK230" s="152">
        <v>552</v>
      </c>
      <c r="AL230" s="110">
        <v>593</v>
      </c>
      <c r="AM230" s="99">
        <v>751</v>
      </c>
      <c r="AN230" s="34" t="s">
        <v>211</v>
      </c>
      <c r="AO230" s="21" t="str">
        <f t="shared" si="3"/>
        <v>American Express Green Card</v>
      </c>
      <c r="AP230" s="21"/>
      <c r="AQ230" s="21" t="s">
        <v>216</v>
      </c>
    </row>
    <row r="231" spans="1:43" s="34" customFormat="1" ht="15" customHeight="1">
      <c r="A231" s="196"/>
      <c r="B231" s="197"/>
      <c r="C231" s="196"/>
      <c r="D231" s="196"/>
      <c r="E231" s="196"/>
      <c r="F231" s="53"/>
      <c r="G231" s="196"/>
      <c r="H231" s="196"/>
      <c r="I231" s="105"/>
      <c r="J231" s="105"/>
      <c r="K231" s="105"/>
      <c r="L231" s="56"/>
      <c r="M231" s="196"/>
      <c r="N231" s="196"/>
      <c r="O231" s="196"/>
      <c r="P231" s="196"/>
      <c r="Q231" s="196"/>
      <c r="R231" s="196"/>
      <c r="S231" s="50"/>
      <c r="T231" s="196"/>
      <c r="U231" s="78" t="s">
        <v>361</v>
      </c>
      <c r="V231" s="78" t="s">
        <v>361</v>
      </c>
      <c r="W231" s="78" t="s">
        <v>361</v>
      </c>
      <c r="X231" s="129"/>
      <c r="Y231" t="s">
        <v>361</v>
      </c>
      <c r="Z231" s="92" t="s">
        <v>361</v>
      </c>
      <c r="AA231" s="21" t="s">
        <v>361</v>
      </c>
      <c r="AB231" s="105"/>
      <c r="AC231"/>
      <c r="AG231" s="198"/>
      <c r="AI231" s="199"/>
      <c r="AJ231" s="129"/>
      <c r="AK231" s="105"/>
      <c r="AL231" s="105"/>
      <c r="AM231" s="137"/>
      <c r="AO231" s="21" t="str">
        <f t="shared" si="3"/>
        <v/>
      </c>
      <c r="AP231" s="21"/>
    </row>
    <row r="232" spans="1:43" s="49" customFormat="1" ht="19.5" customHeight="1" thickBot="1">
      <c r="A232" s="36"/>
      <c r="B232" s="37"/>
      <c r="C232" s="36" t="s">
        <v>176</v>
      </c>
      <c r="D232" s="36" t="s">
        <v>1042</v>
      </c>
      <c r="E232" s="38"/>
      <c r="F232" s="39"/>
      <c r="G232" s="38"/>
      <c r="H232" s="38"/>
      <c r="I232" s="40"/>
      <c r="J232" s="40"/>
      <c r="K232" s="41"/>
      <c r="L232" s="42"/>
      <c r="M232" s="38"/>
      <c r="N232" s="38"/>
      <c r="O232" s="38"/>
      <c r="P232" s="38"/>
      <c r="Q232" s="38"/>
      <c r="R232" s="38"/>
      <c r="S232" s="43"/>
      <c r="T232" s="38"/>
      <c r="U232" s="40" t="s">
        <v>361</v>
      </c>
      <c r="V232" s="40" t="s">
        <v>361</v>
      </c>
      <c r="W232" s="40" t="s">
        <v>361</v>
      </c>
      <c r="X232" s="40"/>
      <c r="Y232" s="40" t="s">
        <v>361</v>
      </c>
      <c r="Z232" s="40" t="s">
        <v>361</v>
      </c>
      <c r="AA232" s="40">
        <v>65766</v>
      </c>
      <c r="AB232" s="40"/>
      <c r="AC232" s="44"/>
      <c r="AD232" s="45"/>
      <c r="AE232" s="46"/>
      <c r="AF232" s="46"/>
      <c r="AG232" s="46"/>
      <c r="AH232" s="46"/>
      <c r="AI232" s="47">
        <f>SUM(AI233:AI239)</f>
        <v>32842</v>
      </c>
      <c r="AJ232" s="47">
        <f>SUM(AJ233:AJ239)</f>
        <v>1001</v>
      </c>
      <c r="AK232" s="40">
        <v>527590</v>
      </c>
      <c r="AL232" s="40">
        <v>501205</v>
      </c>
      <c r="AM232" s="41">
        <v>442004</v>
      </c>
      <c r="AN232" s="45"/>
      <c r="AO232" s="48" t="str">
        <f t="shared" si="3"/>
        <v/>
      </c>
      <c r="AP232" s="21"/>
      <c r="AQ232" s="48"/>
    </row>
    <row r="233" spans="1:43" s="64" customFormat="1" ht="15" customHeight="1" thickBot="1">
      <c r="A233" s="52" t="s">
        <v>1042</v>
      </c>
      <c r="B233" s="65">
        <v>25</v>
      </c>
      <c r="C233" s="52" t="s">
        <v>178</v>
      </c>
      <c r="D233" s="52" t="s">
        <v>179</v>
      </c>
      <c r="E233" s="52" t="s">
        <v>191</v>
      </c>
      <c r="F233" s="53">
        <v>2552</v>
      </c>
      <c r="G233" s="50" t="s">
        <v>762</v>
      </c>
      <c r="H233" s="50" t="s">
        <v>199</v>
      </c>
      <c r="I233" s="66" t="s">
        <v>1043</v>
      </c>
      <c r="J233" s="66">
        <v>131237</v>
      </c>
      <c r="K233" s="67" t="s">
        <v>1044</v>
      </c>
      <c r="L233" s="56" t="s">
        <v>185</v>
      </c>
      <c r="M233" s="50" t="s">
        <v>173</v>
      </c>
      <c r="N233" s="50" t="s">
        <v>173</v>
      </c>
      <c r="O233" s="50" t="s">
        <v>186</v>
      </c>
      <c r="P233" s="50" t="s">
        <v>195</v>
      </c>
      <c r="Q233" s="50" t="s">
        <v>186</v>
      </c>
      <c r="R233" s="50" t="s">
        <v>173</v>
      </c>
      <c r="S233" s="50" t="s">
        <v>186</v>
      </c>
      <c r="T233" s="50" t="s">
        <v>186</v>
      </c>
      <c r="U233" s="57">
        <v>2.5823491595999993E-2</v>
      </c>
      <c r="V233" s="57">
        <v>2.579042502701229E-2</v>
      </c>
      <c r="W233" s="57">
        <v>-3.3066568987702438E-5</v>
      </c>
      <c r="X233" s="58" t="s">
        <v>187</v>
      </c>
      <c r="Y233">
        <v>255</v>
      </c>
      <c r="Z233" s="57">
        <v>5.4649219062491747E-2</v>
      </c>
      <c r="AA233" s="21">
        <v>5600</v>
      </c>
      <c r="AB233" s="34"/>
      <c r="AC233"/>
      <c r="AD233" s="34" t="s">
        <v>765</v>
      </c>
      <c r="AE233" s="34" t="s">
        <v>173</v>
      </c>
      <c r="AF233" s="34" t="s">
        <v>191</v>
      </c>
      <c r="AG233" s="83"/>
      <c r="AH233" s="60">
        <v>4304</v>
      </c>
      <c r="AI233">
        <v>2152</v>
      </c>
      <c r="AJ233">
        <v>69</v>
      </c>
      <c r="AK233" s="61">
        <v>14754</v>
      </c>
      <c r="AL233" s="62">
        <v>14156</v>
      </c>
      <c r="AM233" s="99">
        <v>12496</v>
      </c>
      <c r="AN233" s="34" t="s">
        <v>199</v>
      </c>
      <c r="AO233" s="21" t="str">
        <f t="shared" si="3"/>
        <v>American Express Platinum Card</v>
      </c>
      <c r="AP233" s="21"/>
      <c r="AQ233" s="21" t="s">
        <v>200</v>
      </c>
    </row>
    <row r="234" spans="1:43" s="74" customFormat="1" ht="16.5" thickBot="1">
      <c r="A234" s="52" t="s">
        <v>1042</v>
      </c>
      <c r="B234" s="65">
        <v>25</v>
      </c>
      <c r="C234" s="52" t="s">
        <v>178</v>
      </c>
      <c r="D234" s="52" t="s">
        <v>225</v>
      </c>
      <c r="E234" s="50" t="s">
        <v>201</v>
      </c>
      <c r="F234" s="53">
        <v>2522</v>
      </c>
      <c r="G234" s="50" t="s">
        <v>797</v>
      </c>
      <c r="H234" s="50" t="s">
        <v>240</v>
      </c>
      <c r="I234" s="66" t="s">
        <v>1043</v>
      </c>
      <c r="J234" s="66">
        <v>131237</v>
      </c>
      <c r="K234" s="67" t="s">
        <v>1044</v>
      </c>
      <c r="L234" s="56" t="s">
        <v>194</v>
      </c>
      <c r="M234" s="50" t="s">
        <v>213</v>
      </c>
      <c r="N234" s="50" t="s">
        <v>173</v>
      </c>
      <c r="O234" s="50" t="s">
        <v>186</v>
      </c>
      <c r="P234" s="50" t="s">
        <v>195</v>
      </c>
      <c r="Q234" s="50" t="s">
        <v>186</v>
      </c>
      <c r="R234" s="50" t="s">
        <v>173</v>
      </c>
      <c r="S234" s="50" t="s">
        <v>186</v>
      </c>
      <c r="T234" s="50" t="s">
        <v>1045</v>
      </c>
      <c r="U234" s="57">
        <v>1.4999323663817688E-2</v>
      </c>
      <c r="V234" s="57">
        <v>1.347224406126344E-2</v>
      </c>
      <c r="W234" s="57">
        <v>-1.5270796025542484E-3</v>
      </c>
      <c r="X234" s="58"/>
      <c r="Y234">
        <v>22</v>
      </c>
      <c r="Z234" s="57">
        <v>3.5128245949845378E-2</v>
      </c>
      <c r="AA234" s="21">
        <v>689</v>
      </c>
      <c r="AB234" s="34" t="s">
        <v>196</v>
      </c>
      <c r="AC234" t="s">
        <v>559</v>
      </c>
      <c r="AD234" s="34" t="s">
        <v>798</v>
      </c>
      <c r="AE234" s="34" t="s">
        <v>186</v>
      </c>
      <c r="AF234" s="34" t="s">
        <v>206</v>
      </c>
      <c r="AG234" s="59">
        <v>12560</v>
      </c>
      <c r="AH234" s="60">
        <v>12328</v>
      </c>
      <c r="AI234">
        <v>1367</v>
      </c>
      <c r="AJ234">
        <v>48</v>
      </c>
      <c r="AK234" s="61">
        <v>26621</v>
      </c>
      <c r="AL234" s="62">
        <v>7644</v>
      </c>
      <c r="AM234" s="99">
        <v>6133</v>
      </c>
      <c r="AN234" s="34" t="s">
        <v>240</v>
      </c>
      <c r="AO234" s="21" t="str">
        <f t="shared" si="3"/>
        <v>American Express Gold Credit Card</v>
      </c>
      <c r="AP234" s="21"/>
      <c r="AQ234" s="21" t="s">
        <v>561</v>
      </c>
    </row>
    <row r="235" spans="1:43" s="64" customFormat="1" ht="16.5" thickBot="1">
      <c r="A235" s="52" t="s">
        <v>1042</v>
      </c>
      <c r="B235" s="65">
        <v>25</v>
      </c>
      <c r="C235" s="52" t="s">
        <v>178</v>
      </c>
      <c r="D235" s="52" t="s">
        <v>225</v>
      </c>
      <c r="E235" s="50" t="s">
        <v>191</v>
      </c>
      <c r="F235" s="53">
        <v>2502</v>
      </c>
      <c r="G235" s="50" t="s">
        <v>1046</v>
      </c>
      <c r="H235" s="50" t="s">
        <v>248</v>
      </c>
      <c r="I235" s="66" t="s">
        <v>1043</v>
      </c>
      <c r="J235" s="66">
        <v>131237</v>
      </c>
      <c r="K235" s="67" t="s">
        <v>1044</v>
      </c>
      <c r="L235" s="56" t="s">
        <v>204</v>
      </c>
      <c r="M235" s="50" t="s">
        <v>173</v>
      </c>
      <c r="N235" s="50" t="s">
        <v>173</v>
      </c>
      <c r="O235" s="50" t="s">
        <v>186</v>
      </c>
      <c r="P235" s="50" t="s">
        <v>195</v>
      </c>
      <c r="Q235" s="50" t="s">
        <v>186</v>
      </c>
      <c r="R235" s="50" t="s">
        <v>173</v>
      </c>
      <c r="S235" s="50" t="s">
        <v>1047</v>
      </c>
      <c r="T235" s="50" t="s">
        <v>1045</v>
      </c>
      <c r="U235" s="57">
        <v>8.278075969984619E-2</v>
      </c>
      <c r="V235" s="57">
        <v>8.3297389076504288E-2</v>
      </c>
      <c r="W235" s="57">
        <v>5.1662937665809816E-4</v>
      </c>
      <c r="X235" s="58" t="s">
        <v>187</v>
      </c>
      <c r="Y235">
        <v>240</v>
      </c>
      <c r="Z235" s="57">
        <v>3.2814749604286902E-2</v>
      </c>
      <c r="AA235" s="21">
        <v>8046</v>
      </c>
      <c r="AB235" s="34" t="s">
        <v>196</v>
      </c>
      <c r="AC235" t="s">
        <v>266</v>
      </c>
      <c r="AD235" s="34" t="s">
        <v>1048</v>
      </c>
      <c r="AE235" s="34" t="s">
        <v>186</v>
      </c>
      <c r="AF235" s="34" t="s">
        <v>206</v>
      </c>
      <c r="AG235" s="59">
        <v>27935</v>
      </c>
      <c r="AH235" s="60">
        <v>27856</v>
      </c>
      <c r="AI235">
        <v>8217</v>
      </c>
      <c r="AJ235">
        <v>220</v>
      </c>
      <c r="AK235" s="61">
        <v>50303</v>
      </c>
      <c r="AL235" s="62">
        <v>42224</v>
      </c>
      <c r="AM235" s="99">
        <v>38484</v>
      </c>
      <c r="AN235" s="34" t="s">
        <v>248</v>
      </c>
      <c r="AO235" s="21" t="str">
        <f t="shared" si="3"/>
        <v>American Express Platinum Reserve Credit Card</v>
      </c>
      <c r="AP235" s="21"/>
      <c r="AQ235" s="21" t="s">
        <v>268</v>
      </c>
    </row>
    <row r="236" spans="1:43" ht="15" customHeight="1" thickBot="1">
      <c r="A236" s="52" t="s">
        <v>1042</v>
      </c>
      <c r="B236" s="65">
        <v>25</v>
      </c>
      <c r="C236" s="52" t="s">
        <v>178</v>
      </c>
      <c r="D236" s="52" t="s">
        <v>179</v>
      </c>
      <c r="E236" s="50" t="s">
        <v>201</v>
      </c>
      <c r="F236" s="53">
        <v>2551</v>
      </c>
      <c r="G236" s="50" t="s">
        <v>772</v>
      </c>
      <c r="H236" s="50" t="s">
        <v>203</v>
      </c>
      <c r="I236" s="66" t="s">
        <v>1043</v>
      </c>
      <c r="J236" s="66">
        <v>131237</v>
      </c>
      <c r="K236" s="67" t="s">
        <v>1044</v>
      </c>
      <c r="L236" s="56" t="s">
        <v>212</v>
      </c>
      <c r="M236" s="50" t="s">
        <v>173</v>
      </c>
      <c r="N236" s="50" t="s">
        <v>173</v>
      </c>
      <c r="O236" s="50" t="s">
        <v>186</v>
      </c>
      <c r="P236" s="50" t="s">
        <v>195</v>
      </c>
      <c r="Q236" s="50" t="s">
        <v>186</v>
      </c>
      <c r="R236" s="50" t="s">
        <v>173</v>
      </c>
      <c r="S236" s="171" t="s">
        <v>1049</v>
      </c>
      <c r="T236" s="27" t="s">
        <v>1050</v>
      </c>
      <c r="U236" s="57">
        <v>9.8803651936482967E-2</v>
      </c>
      <c r="V236" s="57">
        <v>9.9905799599828621E-2</v>
      </c>
      <c r="W236" s="57">
        <v>1.1021476633456539E-3</v>
      </c>
      <c r="X236" s="69" t="s">
        <v>187</v>
      </c>
      <c r="Y236">
        <v>240</v>
      </c>
      <c r="Z236" s="57">
        <v>3.1179500831644738E-2</v>
      </c>
      <c r="AA236" s="21">
        <v>8468</v>
      </c>
      <c r="AB236" s="21" t="s">
        <v>196</v>
      </c>
      <c r="AC236" t="s">
        <v>205</v>
      </c>
      <c r="AD236" s="34" t="s">
        <v>773</v>
      </c>
      <c r="AE236" s="34" t="s">
        <v>186</v>
      </c>
      <c r="AF236" s="34" t="s">
        <v>206</v>
      </c>
      <c r="AG236" s="59">
        <v>95228</v>
      </c>
      <c r="AH236" s="60">
        <v>91571</v>
      </c>
      <c r="AI236">
        <v>6548</v>
      </c>
      <c r="AJ236">
        <v>220</v>
      </c>
      <c r="AK236" s="61">
        <v>56265</v>
      </c>
      <c r="AL236" s="62">
        <v>49286</v>
      </c>
      <c r="AM236" s="99">
        <v>44247</v>
      </c>
      <c r="AN236" s="34" t="s">
        <v>203</v>
      </c>
      <c r="AO236" s="21" t="str">
        <f t="shared" si="3"/>
        <v>American Express Gold Card</v>
      </c>
      <c r="AQ236" s="21" t="s">
        <v>208</v>
      </c>
    </row>
    <row r="237" spans="1:43" s="64" customFormat="1" ht="16.5" thickBot="1">
      <c r="A237" s="52" t="s">
        <v>1042</v>
      </c>
      <c r="B237" s="65">
        <v>25</v>
      </c>
      <c r="C237" s="52" t="s">
        <v>178</v>
      </c>
      <c r="D237" s="52" t="s">
        <v>225</v>
      </c>
      <c r="E237" s="50" t="s">
        <v>1051</v>
      </c>
      <c r="F237" s="53">
        <v>2525</v>
      </c>
      <c r="G237" s="50" t="s">
        <v>1052</v>
      </c>
      <c r="H237" s="50" t="s">
        <v>1053</v>
      </c>
      <c r="I237" s="66" t="s">
        <v>1043</v>
      </c>
      <c r="J237" s="66">
        <v>131237</v>
      </c>
      <c r="K237" s="67" t="s">
        <v>1044</v>
      </c>
      <c r="L237" s="56" t="s">
        <v>220</v>
      </c>
      <c r="M237" s="50" t="s">
        <v>173</v>
      </c>
      <c r="N237" s="50" t="s">
        <v>173</v>
      </c>
      <c r="O237" s="50" t="s">
        <v>186</v>
      </c>
      <c r="P237" s="50"/>
      <c r="Q237" s="50" t="s">
        <v>186</v>
      </c>
      <c r="R237" s="50" t="s">
        <v>173</v>
      </c>
      <c r="S237" s="50" t="s">
        <v>1047</v>
      </c>
      <c r="T237" s="50" t="s">
        <v>1045</v>
      </c>
      <c r="U237" s="78">
        <v>0.19917751942200448</v>
      </c>
      <c r="V237" s="78">
        <v>0.20063098399747259</v>
      </c>
      <c r="W237" s="78">
        <v>1.4534645754681053E-3</v>
      </c>
      <c r="X237" s="77" t="s">
        <v>187</v>
      </c>
      <c r="Y237">
        <v>240</v>
      </c>
      <c r="Z237" s="78">
        <v>3.230915538437084E-2</v>
      </c>
      <c r="AA237" s="21">
        <v>8172</v>
      </c>
      <c r="AB237" s="21" t="s">
        <v>196</v>
      </c>
      <c r="AC237" t="s">
        <v>1054</v>
      </c>
      <c r="AD237" s="34" t="s">
        <v>1055</v>
      </c>
      <c r="AE237" s="34" t="s">
        <v>186</v>
      </c>
      <c r="AF237" s="34" t="s">
        <v>206</v>
      </c>
      <c r="AG237" s="79">
        <v>42226</v>
      </c>
      <c r="AH237" s="60">
        <v>44110</v>
      </c>
      <c r="AI237">
        <v>7526</v>
      </c>
      <c r="AJ237">
        <v>220</v>
      </c>
      <c r="AK237" s="152">
        <v>104031</v>
      </c>
      <c r="AL237" s="110">
        <v>99988</v>
      </c>
      <c r="AM237" s="99">
        <v>88537</v>
      </c>
      <c r="AN237" s="34" t="s">
        <v>1053</v>
      </c>
      <c r="AO237" s="21" t="str">
        <f t="shared" si="3"/>
        <v>American Express Platinum Travel Credit Card</v>
      </c>
      <c r="AP237" s="21"/>
      <c r="AQ237" s="21" t="s">
        <v>1056</v>
      </c>
    </row>
    <row r="238" spans="1:43" ht="15" customHeight="1" thickBot="1">
      <c r="A238" s="52" t="s">
        <v>1042</v>
      </c>
      <c r="B238" s="65">
        <v>25</v>
      </c>
      <c r="C238" s="52" t="s">
        <v>178</v>
      </c>
      <c r="D238" s="52" t="s">
        <v>225</v>
      </c>
      <c r="E238" s="52" t="s">
        <v>588</v>
      </c>
      <c r="F238" s="53">
        <v>2527</v>
      </c>
      <c r="G238" s="50" t="s">
        <v>1057</v>
      </c>
      <c r="H238" s="50" t="s">
        <v>1058</v>
      </c>
      <c r="I238" s="66" t="s">
        <v>1043</v>
      </c>
      <c r="J238" s="66">
        <v>131237</v>
      </c>
      <c r="K238" s="67" t="s">
        <v>1044</v>
      </c>
      <c r="L238" s="56" t="s">
        <v>229</v>
      </c>
      <c r="M238" s="50" t="s">
        <v>173</v>
      </c>
      <c r="N238" s="50" t="s">
        <v>186</v>
      </c>
      <c r="O238" s="50" t="s">
        <v>173</v>
      </c>
      <c r="P238" s="50" t="s">
        <v>956</v>
      </c>
      <c r="Q238" s="50" t="s">
        <v>186</v>
      </c>
      <c r="R238" s="50" t="s">
        <v>173</v>
      </c>
      <c r="S238" s="50" t="s">
        <v>1047</v>
      </c>
      <c r="T238" s="50" t="s">
        <v>1045</v>
      </c>
      <c r="U238" s="57">
        <v>1.8562290562390966E-2</v>
      </c>
      <c r="V238" s="57">
        <v>1.8537138471703095E-2</v>
      </c>
      <c r="W238" s="57">
        <v>-2.5152090687870915E-5</v>
      </c>
      <c r="X238" s="58"/>
      <c r="Y238">
        <v>33</v>
      </c>
      <c r="Z238" s="57">
        <v>1.7511017396562134E-2</v>
      </c>
      <c r="AA238" s="21">
        <v>2073</v>
      </c>
      <c r="AB238" s="34" t="s">
        <v>196</v>
      </c>
      <c r="AC238" t="s">
        <v>1059</v>
      </c>
      <c r="AD238" s="34" t="s">
        <v>1060</v>
      </c>
      <c r="AE238" s="34" t="s">
        <v>186</v>
      </c>
      <c r="AF238" s="34" t="s">
        <v>206</v>
      </c>
      <c r="AG238" s="59">
        <v>11676</v>
      </c>
      <c r="AH238" s="60">
        <v>10582</v>
      </c>
      <c r="AI238">
        <v>2354</v>
      </c>
      <c r="AJ238">
        <v>60</v>
      </c>
      <c r="AK238" s="61">
        <v>11038</v>
      </c>
      <c r="AL238" s="62">
        <v>8933</v>
      </c>
      <c r="AM238" s="99">
        <v>7796</v>
      </c>
      <c r="AN238" s="137" t="s">
        <v>1058</v>
      </c>
      <c r="AO238" s="21" t="str">
        <f t="shared" si="3"/>
        <v>American Express Payback Credit Card</v>
      </c>
      <c r="AQ238" s="21" t="s">
        <v>1061</v>
      </c>
    </row>
    <row r="239" spans="1:43" ht="15" customHeight="1" thickBot="1">
      <c r="A239" s="52" t="s">
        <v>1042</v>
      </c>
      <c r="B239" s="65">
        <v>25</v>
      </c>
      <c r="C239" s="52" t="s">
        <v>178</v>
      </c>
      <c r="D239" s="52" t="s">
        <v>225</v>
      </c>
      <c r="E239" s="52" t="s">
        <v>1032</v>
      </c>
      <c r="F239" s="53">
        <v>2554</v>
      </c>
      <c r="G239" s="50" t="s">
        <v>1062</v>
      </c>
      <c r="H239" s="50" t="s">
        <v>1063</v>
      </c>
      <c r="I239" s="66" t="s">
        <v>1043</v>
      </c>
      <c r="J239" s="66">
        <v>131237</v>
      </c>
      <c r="K239" s="67" t="s">
        <v>1044</v>
      </c>
      <c r="L239" s="56" t="s">
        <v>237</v>
      </c>
      <c r="M239" s="50" t="s">
        <v>173</v>
      </c>
      <c r="N239" s="50" t="s">
        <v>173</v>
      </c>
      <c r="O239" s="50" t="s">
        <v>186</v>
      </c>
      <c r="P239" s="50"/>
      <c r="Q239" s="50" t="s">
        <v>186</v>
      </c>
      <c r="R239" s="50" t="s">
        <v>173</v>
      </c>
      <c r="S239" s="50" t="s">
        <v>1047</v>
      </c>
      <c r="T239" s="50" t="s">
        <v>173</v>
      </c>
      <c r="U239" s="57">
        <v>0.41140205187847145</v>
      </c>
      <c r="V239" s="57">
        <v>0.4102391362991793</v>
      </c>
      <c r="W239" s="57">
        <v>-1.1629155792921564E-3</v>
      </c>
      <c r="X239" s="77" t="s">
        <v>187</v>
      </c>
      <c r="Y239">
        <v>424</v>
      </c>
      <c r="Z239" s="57">
        <v>2.7642883157347555E-2</v>
      </c>
      <c r="AA239" s="21">
        <v>16873</v>
      </c>
      <c r="AB239" s="34"/>
      <c r="AC239"/>
      <c r="AD239" s="34" t="s">
        <v>1064</v>
      </c>
      <c r="AE239" s="34" t="s">
        <v>186</v>
      </c>
      <c r="AF239" s="34" t="s">
        <v>206</v>
      </c>
      <c r="AG239" s="83"/>
      <c r="AH239" s="60">
        <v>42199</v>
      </c>
      <c r="AI239">
        <v>4678</v>
      </c>
      <c r="AJ239">
        <v>164</v>
      </c>
      <c r="AK239" s="61">
        <v>206816</v>
      </c>
      <c r="AL239" s="62">
        <v>205048</v>
      </c>
      <c r="AM239" s="99">
        <v>180164</v>
      </c>
      <c r="AN239" s="137" t="s">
        <v>1063</v>
      </c>
      <c r="AO239" s="21" t="str">
        <f t="shared" si="3"/>
        <v>American Express Membership Rewards Credit Card</v>
      </c>
      <c r="AQ239" s="21" t="s">
        <v>454</v>
      </c>
    </row>
    <row r="240" spans="1:43" s="34" customFormat="1" ht="15" customHeight="1">
      <c r="A240" s="50" t="s">
        <v>1042</v>
      </c>
      <c r="B240" s="51">
        <v>25</v>
      </c>
      <c r="C240" s="50" t="s">
        <v>178</v>
      </c>
      <c r="D240" s="50" t="s">
        <v>225</v>
      </c>
      <c r="E240" s="50" t="s">
        <v>1065</v>
      </c>
      <c r="F240" s="53">
        <v>2556</v>
      </c>
      <c r="G240" s="50" t="s">
        <v>1066</v>
      </c>
      <c r="H240" s="50" t="s">
        <v>1067</v>
      </c>
      <c r="I240" s="66" t="s">
        <v>1043</v>
      </c>
      <c r="J240" s="66">
        <v>131237</v>
      </c>
      <c r="K240" s="67" t="s">
        <v>1044</v>
      </c>
      <c r="L240" s="50" t="s">
        <v>245</v>
      </c>
      <c r="M240" s="50" t="s">
        <v>173</v>
      </c>
      <c r="N240" s="50" t="s">
        <v>173</v>
      </c>
      <c r="O240" s="50" t="s">
        <v>186</v>
      </c>
      <c r="P240" s="50"/>
      <c r="Q240" s="50" t="s">
        <v>186</v>
      </c>
      <c r="R240" s="50" t="s">
        <v>173</v>
      </c>
      <c r="S240" s="50" t="s">
        <v>1047</v>
      </c>
      <c r="T240" s="50" t="s">
        <v>173</v>
      </c>
      <c r="U240" s="57">
        <v>0.14845091124098625</v>
      </c>
      <c r="V240" s="90">
        <v>0.14812688346703634</v>
      </c>
      <c r="W240" s="90">
        <v>-3.2402777394990867E-4</v>
      </c>
      <c r="X240" s="77" t="s">
        <v>187</v>
      </c>
      <c r="Y240" s="86">
        <v>240</v>
      </c>
      <c r="Z240" s="90">
        <v>1.666183429373955E-2</v>
      </c>
      <c r="AA240" s="86">
        <v>15845</v>
      </c>
      <c r="AC240" s="86"/>
      <c r="AD240" s="34" t="s">
        <v>1068</v>
      </c>
      <c r="AE240" s="34" t="s">
        <v>186</v>
      </c>
      <c r="AG240" s="91"/>
      <c r="AI240" s="86"/>
      <c r="AJ240" s="86"/>
      <c r="AK240" s="61">
        <v>57762</v>
      </c>
      <c r="AL240" s="62">
        <v>73926</v>
      </c>
      <c r="AM240" s="99">
        <v>64147</v>
      </c>
      <c r="AN240" s="34" t="s">
        <v>1067</v>
      </c>
      <c r="AO240" s="21" t="str">
        <f t="shared" si="3"/>
        <v>American Express SmartEarn Credit Card</v>
      </c>
      <c r="AP240" s="21"/>
      <c r="AQ240" s="34" t="s">
        <v>1069</v>
      </c>
    </row>
    <row r="241" spans="1:43" ht="15" customHeight="1">
      <c r="F241" s="53"/>
      <c r="G241" s="50"/>
      <c r="H241" s="50"/>
      <c r="I241" s="34"/>
      <c r="J241" s="34"/>
      <c r="K241" s="34"/>
      <c r="M241" s="50"/>
      <c r="N241" s="50"/>
      <c r="O241" s="50"/>
      <c r="P241" s="50"/>
      <c r="Q241" s="50"/>
      <c r="R241" s="50"/>
      <c r="T241" s="50"/>
      <c r="U241" s="57" t="s">
        <v>361</v>
      </c>
      <c r="V241" s="57" t="s">
        <v>361</v>
      </c>
      <c r="W241" s="57" t="s">
        <v>361</v>
      </c>
      <c r="X241" s="58"/>
      <c r="Y241" t="s">
        <v>361</v>
      </c>
      <c r="Z241" s="92" t="s">
        <v>361</v>
      </c>
      <c r="AA241" s="21" t="s">
        <v>361</v>
      </c>
      <c r="AB241" s="34"/>
      <c r="AC241"/>
      <c r="AG241" s="93"/>
      <c r="AI241" s="94"/>
      <c r="AJ241" s="58"/>
      <c r="AK241" s="34"/>
      <c r="AL241" s="34"/>
      <c r="AM241" s="137"/>
      <c r="AO241" s="21" t="str">
        <f t="shared" si="3"/>
        <v/>
      </c>
    </row>
    <row r="242" spans="1:43" s="49" customFormat="1" ht="19.5" customHeight="1" thickBot="1">
      <c r="A242" s="36"/>
      <c r="B242" s="37"/>
      <c r="C242" s="36" t="s">
        <v>176</v>
      </c>
      <c r="D242" s="36" t="s">
        <v>1070</v>
      </c>
      <c r="E242" s="38"/>
      <c r="F242" s="39"/>
      <c r="G242" s="38"/>
      <c r="H242" s="38"/>
      <c r="I242" s="40"/>
      <c r="J242" s="40"/>
      <c r="K242" s="41"/>
      <c r="L242" s="42"/>
      <c r="M242" s="38"/>
      <c r="N242" s="38"/>
      <c r="O242" s="38"/>
      <c r="P242" s="38"/>
      <c r="Q242" s="38"/>
      <c r="R242" s="38"/>
      <c r="S242" s="43"/>
      <c r="T242" s="38"/>
      <c r="U242" s="40" t="s">
        <v>361</v>
      </c>
      <c r="V242" s="40" t="s">
        <v>361</v>
      </c>
      <c r="W242" s="40" t="s">
        <v>361</v>
      </c>
      <c r="X242" s="40"/>
      <c r="Y242" s="40" t="s">
        <v>361</v>
      </c>
      <c r="Z242" s="40" t="s">
        <v>361</v>
      </c>
      <c r="AA242" s="40">
        <v>19140</v>
      </c>
      <c r="AB242" s="40"/>
      <c r="AC242" s="44"/>
      <c r="AD242" s="45"/>
      <c r="AE242" s="46"/>
      <c r="AF242" s="46"/>
      <c r="AG242" s="46"/>
      <c r="AH242" s="46"/>
      <c r="AI242" s="47">
        <f>SUM(AI243:AI250)</f>
        <v>13673</v>
      </c>
      <c r="AJ242" s="47">
        <f>SUM(AJ243:AJ250)</f>
        <v>1158</v>
      </c>
      <c r="AK242" s="40">
        <v>78871</v>
      </c>
      <c r="AL242" s="40">
        <v>66775</v>
      </c>
      <c r="AM242" s="41">
        <v>70194</v>
      </c>
      <c r="AN242" s="45"/>
      <c r="AO242" s="48" t="str">
        <f t="shared" si="3"/>
        <v/>
      </c>
      <c r="AP242" s="21"/>
      <c r="AQ242" s="48"/>
    </row>
    <row r="243" spans="1:43" ht="15" customHeight="1" thickBot="1">
      <c r="A243" s="52" t="s">
        <v>1070</v>
      </c>
      <c r="B243" s="65">
        <v>33</v>
      </c>
      <c r="C243" s="52" t="s">
        <v>178</v>
      </c>
      <c r="D243" s="52" t="s">
        <v>179</v>
      </c>
      <c r="E243" s="50" t="s">
        <v>191</v>
      </c>
      <c r="F243" s="53">
        <v>3351</v>
      </c>
      <c r="G243" s="52" t="s">
        <v>1071</v>
      </c>
      <c r="H243" s="52" t="s">
        <v>199</v>
      </c>
      <c r="I243" s="66" t="s">
        <v>1072</v>
      </c>
      <c r="J243" s="66">
        <v>131241</v>
      </c>
      <c r="K243" s="67" t="s">
        <v>1073</v>
      </c>
      <c r="L243" s="141" t="s">
        <v>185</v>
      </c>
      <c r="M243" s="50" t="s">
        <v>173</v>
      </c>
      <c r="N243" s="50" t="s">
        <v>173</v>
      </c>
      <c r="O243" s="50" t="s">
        <v>186</v>
      </c>
      <c r="P243" s="196" t="s">
        <v>195</v>
      </c>
      <c r="Q243" s="50" t="s">
        <v>186</v>
      </c>
      <c r="R243" s="50" t="s">
        <v>173</v>
      </c>
      <c r="S243" s="50" t="s">
        <v>186</v>
      </c>
      <c r="T243" s="238" t="s">
        <v>186</v>
      </c>
      <c r="U243" s="57">
        <v>6.7047393649405332E-2</v>
      </c>
      <c r="V243" s="57">
        <v>9.8891382143661527E-2</v>
      </c>
      <c r="W243" s="57">
        <v>3.1843988494256195E-2</v>
      </c>
      <c r="X243" s="58" t="s">
        <v>187</v>
      </c>
      <c r="Y243">
        <v>240</v>
      </c>
      <c r="Z243" s="57">
        <v>0.12485609548444834</v>
      </c>
      <c r="AA243" s="21">
        <v>2307</v>
      </c>
      <c r="AB243" s="34" t="s">
        <v>196</v>
      </c>
      <c r="AC243" t="s">
        <v>197</v>
      </c>
      <c r="AD243" s="34" t="s">
        <v>1071</v>
      </c>
      <c r="AE243" s="34" t="s">
        <v>173</v>
      </c>
      <c r="AF243" s="34" t="s">
        <v>191</v>
      </c>
      <c r="AG243" s="59">
        <v>1178</v>
      </c>
      <c r="AH243" s="60">
        <v>1287</v>
      </c>
      <c r="AI243">
        <v>1015</v>
      </c>
      <c r="AJ243">
        <v>101</v>
      </c>
      <c r="AK243" s="61">
        <v>4913</v>
      </c>
      <c r="AL243" s="62">
        <v>5162</v>
      </c>
      <c r="AM243" s="63">
        <v>7625</v>
      </c>
      <c r="AN243" s="34" t="s">
        <v>1074</v>
      </c>
      <c r="AO243" s="21" t="str">
        <f t="shared" si="3"/>
        <v>Platinum Card van American Express</v>
      </c>
      <c r="AQ243" s="21" t="s">
        <v>200</v>
      </c>
    </row>
    <row r="244" spans="1:43" s="80" customFormat="1" ht="16.5" thickBot="1">
      <c r="A244" s="52" t="s">
        <v>1070</v>
      </c>
      <c r="B244" s="65">
        <v>33</v>
      </c>
      <c r="C244" s="52" t="s">
        <v>178</v>
      </c>
      <c r="D244" s="52" t="s">
        <v>179</v>
      </c>
      <c r="E244" s="50" t="s">
        <v>250</v>
      </c>
      <c r="F244" s="53">
        <v>3350</v>
      </c>
      <c r="G244" s="52" t="s">
        <v>1075</v>
      </c>
      <c r="H244" s="52" t="s">
        <v>1076</v>
      </c>
      <c r="I244" s="66" t="s">
        <v>1072</v>
      </c>
      <c r="J244" s="66">
        <v>131241</v>
      </c>
      <c r="K244" s="67" t="s">
        <v>1073</v>
      </c>
      <c r="L244" s="141" t="s">
        <v>194</v>
      </c>
      <c r="M244" s="50" t="s">
        <v>173</v>
      </c>
      <c r="N244" s="50" t="s">
        <v>173</v>
      </c>
      <c r="O244" s="50" t="s">
        <v>186</v>
      </c>
      <c r="P244" s="50"/>
      <c r="Q244" s="50" t="s">
        <v>186</v>
      </c>
      <c r="R244" s="50" t="s">
        <v>173</v>
      </c>
      <c r="S244" s="50" t="s">
        <v>186</v>
      </c>
      <c r="T244" s="239" t="s">
        <v>173</v>
      </c>
      <c r="U244" s="57">
        <v>2.8151501899347446E-2</v>
      </c>
      <c r="V244" s="57">
        <v>3.2165767148541448E-2</v>
      </c>
      <c r="W244" s="57">
        <v>4.0142652491940017E-3</v>
      </c>
      <c r="X244" s="58"/>
      <c r="Y244">
        <v>46</v>
      </c>
      <c r="Z244" s="57">
        <v>9.2458117814881585E-2</v>
      </c>
      <c r="AA244" s="21">
        <v>548</v>
      </c>
      <c r="AB244" s="34" t="s">
        <v>196</v>
      </c>
      <c r="AC244" t="s">
        <v>541</v>
      </c>
      <c r="AD244" s="34" t="s">
        <v>1075</v>
      </c>
      <c r="AE244" s="34" t="s">
        <v>186</v>
      </c>
      <c r="AF244" s="34" t="s">
        <v>206</v>
      </c>
      <c r="AG244" s="59">
        <v>1371</v>
      </c>
      <c r="AH244" s="60">
        <v>1384</v>
      </c>
      <c r="AI244">
        <v>373</v>
      </c>
      <c r="AJ244">
        <v>31</v>
      </c>
      <c r="AK244" s="61">
        <v>1689</v>
      </c>
      <c r="AL244" s="62">
        <v>1800</v>
      </c>
      <c r="AM244" s="63">
        <v>2133</v>
      </c>
      <c r="AN244" s="34" t="s">
        <v>1077</v>
      </c>
      <c r="AO244" s="21" t="str">
        <f t="shared" si="3"/>
        <v>Blue Card van American Express</v>
      </c>
      <c r="AP244" s="21"/>
      <c r="AQ244" s="34" t="s">
        <v>543</v>
      </c>
    </row>
    <row r="245" spans="1:43" s="64" customFormat="1" ht="15" customHeight="1" thickBot="1">
      <c r="A245" s="52" t="s">
        <v>1070</v>
      </c>
      <c r="B245" s="65">
        <v>33</v>
      </c>
      <c r="C245" s="52" t="s">
        <v>178</v>
      </c>
      <c r="D245" s="52" t="s">
        <v>179</v>
      </c>
      <c r="E245" s="50" t="s">
        <v>201</v>
      </c>
      <c r="F245" s="53">
        <v>3303</v>
      </c>
      <c r="G245" s="52" t="s">
        <v>1078</v>
      </c>
      <c r="H245" s="52" t="s">
        <v>203</v>
      </c>
      <c r="I245" s="66" t="s">
        <v>1072</v>
      </c>
      <c r="J245" s="66">
        <v>131241</v>
      </c>
      <c r="K245" s="67" t="s">
        <v>1073</v>
      </c>
      <c r="L245" s="141" t="s">
        <v>204</v>
      </c>
      <c r="M245" s="50" t="s">
        <v>173</v>
      </c>
      <c r="N245" s="50" t="s">
        <v>173</v>
      </c>
      <c r="O245" s="50" t="s">
        <v>186</v>
      </c>
      <c r="P245" s="50" t="s">
        <v>195</v>
      </c>
      <c r="Q245" s="50" t="s">
        <v>186</v>
      </c>
      <c r="R245" s="50" t="s">
        <v>173</v>
      </c>
      <c r="S245" s="50" t="s">
        <v>186</v>
      </c>
      <c r="T245" s="238" t="s">
        <v>186</v>
      </c>
      <c r="U245" s="57">
        <v>5.8240938440562856E-2</v>
      </c>
      <c r="V245" s="57">
        <v>6.0986494715504803E-2</v>
      </c>
      <c r="W245" s="57">
        <v>2.7455562749419474E-3</v>
      </c>
      <c r="X245" s="69" t="s">
        <v>187</v>
      </c>
      <c r="Y245">
        <v>184</v>
      </c>
      <c r="Z245" s="57">
        <v>9.4444444444444442E-2</v>
      </c>
      <c r="AA245" s="21">
        <v>2144</v>
      </c>
      <c r="AB245" s="34" t="s">
        <v>196</v>
      </c>
      <c r="AC245" t="s">
        <v>205</v>
      </c>
      <c r="AD245" s="34" t="s">
        <v>1078</v>
      </c>
      <c r="AE245" s="34" t="s">
        <v>186</v>
      </c>
      <c r="AF245" s="34" t="s">
        <v>206</v>
      </c>
      <c r="AG245" s="59">
        <v>3049</v>
      </c>
      <c r="AH245" s="60">
        <v>3031</v>
      </c>
      <c r="AI245">
        <v>1187</v>
      </c>
      <c r="AJ245">
        <v>110</v>
      </c>
      <c r="AK245" s="61">
        <v>4454</v>
      </c>
      <c r="AL245" s="62">
        <v>3939</v>
      </c>
      <c r="AM245" s="63">
        <v>4295</v>
      </c>
      <c r="AN245" s="34" t="s">
        <v>1079</v>
      </c>
      <c r="AO245" s="21" t="str">
        <f t="shared" si="3"/>
        <v>Gold Card van American Express</v>
      </c>
      <c r="AP245" s="21"/>
      <c r="AQ245" s="21" t="s">
        <v>208</v>
      </c>
    </row>
    <row r="246" spans="1:43" s="75" customFormat="1" ht="15" customHeight="1" thickBot="1">
      <c r="A246" s="52" t="s">
        <v>1070</v>
      </c>
      <c r="B246" s="65">
        <v>33</v>
      </c>
      <c r="C246" s="52" t="s">
        <v>178</v>
      </c>
      <c r="D246" s="52" t="s">
        <v>179</v>
      </c>
      <c r="E246" s="50" t="s">
        <v>209</v>
      </c>
      <c r="F246" s="53">
        <v>3302</v>
      </c>
      <c r="G246" s="52" t="s">
        <v>1080</v>
      </c>
      <c r="H246" s="52" t="s">
        <v>211</v>
      </c>
      <c r="I246" s="66" t="s">
        <v>1072</v>
      </c>
      <c r="J246" s="66">
        <v>131241</v>
      </c>
      <c r="K246" s="67" t="s">
        <v>1073</v>
      </c>
      <c r="L246" s="141" t="s">
        <v>212</v>
      </c>
      <c r="M246" s="50" t="s">
        <v>173</v>
      </c>
      <c r="N246" s="50" t="s">
        <v>173</v>
      </c>
      <c r="O246" s="50" t="s">
        <v>186</v>
      </c>
      <c r="P246" s="50" t="s">
        <v>195</v>
      </c>
      <c r="Q246" s="50" t="s">
        <v>186</v>
      </c>
      <c r="R246" s="50" t="s">
        <v>173</v>
      </c>
      <c r="S246" s="50" t="s">
        <v>173</v>
      </c>
      <c r="T246" s="238" t="s">
        <v>186</v>
      </c>
      <c r="U246" s="57">
        <v>9.839734520103928E-2</v>
      </c>
      <c r="V246" s="57">
        <v>9.5229356267569801E-2</v>
      </c>
      <c r="W246" s="57">
        <v>-3.1679889334694789E-3</v>
      </c>
      <c r="X246" s="240" t="s">
        <v>187</v>
      </c>
      <c r="Y246">
        <v>220</v>
      </c>
      <c r="Z246" s="57">
        <v>8.4323040380047509E-2</v>
      </c>
      <c r="AA246" s="21">
        <v>2870</v>
      </c>
      <c r="AB246" s="34" t="s">
        <v>196</v>
      </c>
      <c r="AC246" t="s">
        <v>214</v>
      </c>
      <c r="AD246" s="34" t="s">
        <v>1080</v>
      </c>
      <c r="AE246" s="34" t="s">
        <v>186</v>
      </c>
      <c r="AF246" s="34" t="s">
        <v>206</v>
      </c>
      <c r="AG246" s="59">
        <v>4679</v>
      </c>
      <c r="AH246" s="60">
        <v>4497</v>
      </c>
      <c r="AI246">
        <v>2711</v>
      </c>
      <c r="AJ246">
        <v>220</v>
      </c>
      <c r="AK246" s="61">
        <v>7145</v>
      </c>
      <c r="AL246" s="62">
        <v>5960</v>
      </c>
      <c r="AM246" s="63">
        <v>6077</v>
      </c>
      <c r="AN246" s="34" t="s">
        <v>1081</v>
      </c>
      <c r="AO246" s="21" t="str">
        <f t="shared" si="3"/>
        <v>Green Card van American Express</v>
      </c>
      <c r="AP246" s="21"/>
      <c r="AQ246" s="34" t="s">
        <v>216</v>
      </c>
    </row>
    <row r="247" spans="1:43" s="75" customFormat="1" ht="15" customHeight="1" thickBot="1">
      <c r="A247" s="50" t="s">
        <v>1070</v>
      </c>
      <c r="B247" s="51">
        <v>33</v>
      </c>
      <c r="C247" s="50" t="s">
        <v>178</v>
      </c>
      <c r="D247" s="50" t="s">
        <v>179</v>
      </c>
      <c r="E247" s="50" t="s">
        <v>1082</v>
      </c>
      <c r="F247" s="53">
        <v>3355</v>
      </c>
      <c r="G247" s="52" t="s">
        <v>1083</v>
      </c>
      <c r="H247" s="52" t="s">
        <v>1084</v>
      </c>
      <c r="I247" s="66" t="s">
        <v>1072</v>
      </c>
      <c r="J247" s="66">
        <v>131241</v>
      </c>
      <c r="K247" s="67" t="s">
        <v>1073</v>
      </c>
      <c r="L247" s="141" t="s">
        <v>220</v>
      </c>
      <c r="M247" s="50" t="s">
        <v>213</v>
      </c>
      <c r="N247" s="50" t="s">
        <v>186</v>
      </c>
      <c r="O247" s="50" t="s">
        <v>173</v>
      </c>
      <c r="P247" s="52" t="s">
        <v>1085</v>
      </c>
      <c r="Q247" s="50" t="s">
        <v>186</v>
      </c>
      <c r="R247" s="50" t="s">
        <v>173</v>
      </c>
      <c r="S247" s="171" t="s">
        <v>186</v>
      </c>
      <c r="T247" s="238" t="s">
        <v>186</v>
      </c>
      <c r="U247" s="57">
        <v>0.30638232192009879</v>
      </c>
      <c r="V247" s="57">
        <v>0.27930663418947438</v>
      </c>
      <c r="W247" s="57">
        <v>-2.7075687730624409E-2</v>
      </c>
      <c r="X247" s="69" t="s">
        <v>187</v>
      </c>
      <c r="Y247">
        <v>240</v>
      </c>
      <c r="Z247" s="57">
        <v>6.6634581787883673E-2</v>
      </c>
      <c r="AA247" s="21">
        <v>3962</v>
      </c>
      <c r="AB247" s="34" t="s">
        <v>196</v>
      </c>
      <c r="AC247" t="s">
        <v>1086</v>
      </c>
      <c r="AD247" s="241" t="s">
        <v>1087</v>
      </c>
      <c r="AE247" s="34" t="s">
        <v>186</v>
      </c>
      <c r="AF247" s="34" t="s">
        <v>206</v>
      </c>
      <c r="AG247" s="59">
        <v>20585</v>
      </c>
      <c r="AH247" s="60">
        <v>20982</v>
      </c>
      <c r="AI247">
        <v>2678</v>
      </c>
      <c r="AJ247">
        <v>220</v>
      </c>
      <c r="AK247" s="61">
        <v>25401</v>
      </c>
      <c r="AL247" s="62">
        <v>21220</v>
      </c>
      <c r="AM247" s="63">
        <v>19906</v>
      </c>
      <c r="AN247" s="34" t="s">
        <v>1084</v>
      </c>
      <c r="AO247" s="21" t="str">
        <f t="shared" si="3"/>
        <v>Flying Blue - American Express Gold Card</v>
      </c>
      <c r="AP247" s="21"/>
      <c r="AQ247" s="34" t="s">
        <v>1088</v>
      </c>
    </row>
    <row r="248" spans="1:43" s="64" customFormat="1" ht="15" customHeight="1" thickBot="1">
      <c r="A248" s="50" t="s">
        <v>1070</v>
      </c>
      <c r="B248" s="51">
        <v>33</v>
      </c>
      <c r="C248" s="50" t="s">
        <v>178</v>
      </c>
      <c r="D248" s="50" t="s">
        <v>179</v>
      </c>
      <c r="E248" s="50" t="s">
        <v>1089</v>
      </c>
      <c r="F248" s="53">
        <v>3356</v>
      </c>
      <c r="G248" s="52" t="s">
        <v>1090</v>
      </c>
      <c r="H248" s="52" t="s">
        <v>1091</v>
      </c>
      <c r="I248" s="66" t="s">
        <v>1072</v>
      </c>
      <c r="J248" s="66">
        <v>131241</v>
      </c>
      <c r="K248" s="67" t="s">
        <v>1073</v>
      </c>
      <c r="L248" s="141" t="s">
        <v>229</v>
      </c>
      <c r="M248" s="50" t="s">
        <v>213</v>
      </c>
      <c r="N248" s="50" t="s">
        <v>186</v>
      </c>
      <c r="O248" s="50" t="s">
        <v>173</v>
      </c>
      <c r="P248" s="52" t="s">
        <v>1085</v>
      </c>
      <c r="Q248" s="50" t="s">
        <v>186</v>
      </c>
      <c r="R248" s="50" t="s">
        <v>173</v>
      </c>
      <c r="S248" s="25" t="s">
        <v>186</v>
      </c>
      <c r="T248" s="238" t="s">
        <v>186</v>
      </c>
      <c r="U248" s="57">
        <v>0.32767387818451538</v>
      </c>
      <c r="V248" s="57">
        <v>0.29878460781287797</v>
      </c>
      <c r="W248" s="57">
        <v>-2.888927037163741E-2</v>
      </c>
      <c r="X248" s="69" t="s">
        <v>187</v>
      </c>
      <c r="Y248">
        <v>240</v>
      </c>
      <c r="Z248" s="57">
        <v>6.5675323635721067E-2</v>
      </c>
      <c r="AA248" s="21">
        <v>4020</v>
      </c>
      <c r="AB248" s="34" t="s">
        <v>196</v>
      </c>
      <c r="AC248" t="s">
        <v>1092</v>
      </c>
      <c r="AD248" s="241" t="s">
        <v>1093</v>
      </c>
      <c r="AE248" s="34" t="s">
        <v>186</v>
      </c>
      <c r="AF248" s="34" t="s">
        <v>206</v>
      </c>
      <c r="AG248" s="59">
        <v>25681</v>
      </c>
      <c r="AH248" s="60">
        <v>25897</v>
      </c>
      <c r="AI248">
        <v>3367</v>
      </c>
      <c r="AJ248">
        <v>220</v>
      </c>
      <c r="AK248" s="61">
        <v>26314</v>
      </c>
      <c r="AL248" s="62">
        <v>21110</v>
      </c>
      <c r="AM248" s="63">
        <v>20858</v>
      </c>
      <c r="AN248" s="34" t="s">
        <v>1091</v>
      </c>
      <c r="AO248" s="21" t="str">
        <f t="shared" si="3"/>
        <v>Flying Blue - American Express Silver Card</v>
      </c>
      <c r="AP248" s="21"/>
      <c r="AQ248" s="21" t="s">
        <v>1094</v>
      </c>
    </row>
    <row r="249" spans="1:43" s="64" customFormat="1" ht="15" customHeight="1" thickBot="1">
      <c r="A249" s="50" t="s">
        <v>1070</v>
      </c>
      <c r="B249" s="51">
        <v>33</v>
      </c>
      <c r="C249" s="50" t="s">
        <v>178</v>
      </c>
      <c r="D249" s="50" t="s">
        <v>179</v>
      </c>
      <c r="E249" s="50" t="s">
        <v>1095</v>
      </c>
      <c r="F249" s="53">
        <v>3357</v>
      </c>
      <c r="G249" s="52" t="s">
        <v>1096</v>
      </c>
      <c r="H249" s="52" t="s">
        <v>1097</v>
      </c>
      <c r="I249" s="66" t="s">
        <v>1072</v>
      </c>
      <c r="J249" s="66">
        <v>131241</v>
      </c>
      <c r="K249" s="67" t="s">
        <v>1073</v>
      </c>
      <c r="L249" s="141" t="s">
        <v>237</v>
      </c>
      <c r="M249" s="50" t="s">
        <v>213</v>
      </c>
      <c r="N249" s="50" t="s">
        <v>186</v>
      </c>
      <c r="O249" s="50" t="s">
        <v>173</v>
      </c>
      <c r="P249" s="52" t="s">
        <v>1085</v>
      </c>
      <c r="Q249" s="50" t="s">
        <v>186</v>
      </c>
      <c r="R249" s="50" t="s">
        <v>173</v>
      </c>
      <c r="S249" s="50" t="s">
        <v>186</v>
      </c>
      <c r="T249" s="190" t="s">
        <v>186</v>
      </c>
      <c r="U249" s="57">
        <v>7.7551685402893186E-2</v>
      </c>
      <c r="V249" s="57">
        <v>9.9742240092092857E-2</v>
      </c>
      <c r="W249" s="57">
        <v>2.2190554689199671E-2</v>
      </c>
      <c r="X249" s="58" t="s">
        <v>187</v>
      </c>
      <c r="Y249">
        <v>220</v>
      </c>
      <c r="Z249" s="57">
        <v>0.10573979591836735</v>
      </c>
      <c r="AA249" s="21">
        <v>2289</v>
      </c>
      <c r="AB249" s="34" t="s">
        <v>196</v>
      </c>
      <c r="AC249" t="s">
        <v>1098</v>
      </c>
      <c r="AD249" s="241" t="s">
        <v>1099</v>
      </c>
      <c r="AE249" s="34" t="s">
        <v>186</v>
      </c>
      <c r="AF249" s="34" t="s">
        <v>206</v>
      </c>
      <c r="AG249" s="59">
        <v>3623</v>
      </c>
      <c r="AH249" s="60">
        <v>3872</v>
      </c>
      <c r="AI249">
        <v>1653</v>
      </c>
      <c r="AJ249">
        <v>220</v>
      </c>
      <c r="AK249" s="61">
        <v>6019</v>
      </c>
      <c r="AL249" s="62">
        <v>5360</v>
      </c>
      <c r="AM249" s="63">
        <v>7028</v>
      </c>
      <c r="AN249" s="34" t="s">
        <v>1097</v>
      </c>
      <c r="AO249" s="21" t="str">
        <f t="shared" si="3"/>
        <v>Flying Blue - American Express Platinum Card</v>
      </c>
      <c r="AP249" s="21"/>
      <c r="AQ249" s="21" t="s">
        <v>1100</v>
      </c>
    </row>
    <row r="250" spans="1:43" ht="15" customHeight="1" thickBot="1">
      <c r="A250" s="50" t="s">
        <v>1070</v>
      </c>
      <c r="B250" s="51">
        <v>33</v>
      </c>
      <c r="C250" s="50" t="s">
        <v>178</v>
      </c>
      <c r="D250" s="50" t="s">
        <v>179</v>
      </c>
      <c r="E250" s="50" t="s">
        <v>1101</v>
      </c>
      <c r="F250" s="53">
        <v>3358</v>
      </c>
      <c r="G250" s="52" t="s">
        <v>1102</v>
      </c>
      <c r="H250" s="52" t="s">
        <v>1103</v>
      </c>
      <c r="I250" s="66" t="s">
        <v>1072</v>
      </c>
      <c r="J250" s="66">
        <v>131241</v>
      </c>
      <c r="K250" s="67" t="s">
        <v>1073</v>
      </c>
      <c r="L250" s="141" t="s">
        <v>245</v>
      </c>
      <c r="M250" s="50" t="s">
        <v>173</v>
      </c>
      <c r="N250" s="50" t="s">
        <v>186</v>
      </c>
      <c r="O250" s="50" t="s">
        <v>173</v>
      </c>
      <c r="P250" s="52" t="s">
        <v>1085</v>
      </c>
      <c r="Q250" s="50" t="s">
        <v>186</v>
      </c>
      <c r="R250" s="50" t="s">
        <v>173</v>
      </c>
      <c r="S250" s="50" t="s">
        <v>186</v>
      </c>
      <c r="T250" s="50" t="s">
        <v>186</v>
      </c>
      <c r="U250" s="57">
        <v>3.6554935302137728E-2</v>
      </c>
      <c r="V250" s="57">
        <v>3.4893517630277197E-2</v>
      </c>
      <c r="W250" s="57">
        <v>-1.6614176718605309E-3</v>
      </c>
      <c r="X250" s="58"/>
      <c r="Y250">
        <v>50</v>
      </c>
      <c r="Z250" s="57">
        <v>5.5008942030634708E-2</v>
      </c>
      <c r="AA250" s="21">
        <v>1000</v>
      </c>
      <c r="AB250" s="34" t="s">
        <v>196</v>
      </c>
      <c r="AC250" t="s">
        <v>1104</v>
      </c>
      <c r="AD250" s="241" t="s">
        <v>1105</v>
      </c>
      <c r="AE250" s="34" t="s">
        <v>186</v>
      </c>
      <c r="AF250" s="34" t="s">
        <v>206</v>
      </c>
      <c r="AG250" s="59">
        <v>1636</v>
      </c>
      <c r="AH250" s="60">
        <v>1527</v>
      </c>
      <c r="AI250">
        <v>689</v>
      </c>
      <c r="AJ250">
        <v>36</v>
      </c>
      <c r="AK250" s="61">
        <v>2507</v>
      </c>
      <c r="AL250" s="62">
        <v>2224</v>
      </c>
      <c r="AM250" s="63">
        <v>2272</v>
      </c>
      <c r="AN250" s="34" t="s">
        <v>1103</v>
      </c>
      <c r="AO250" s="21" t="str">
        <f t="shared" si="3"/>
        <v>Flying Blue - American Express Entry Card</v>
      </c>
      <c r="AQ250" s="21" t="s">
        <v>1106</v>
      </c>
    </row>
    <row r="251" spans="1:43" ht="15" customHeight="1">
      <c r="A251" s="50"/>
      <c r="B251" s="51"/>
      <c r="C251" s="50"/>
      <c r="D251" s="50"/>
      <c r="F251" s="53"/>
      <c r="G251" s="50"/>
      <c r="H251" s="50"/>
      <c r="I251" s="34"/>
      <c r="J251" s="34"/>
      <c r="K251" s="242"/>
      <c r="M251" s="50"/>
      <c r="N251" s="50"/>
      <c r="O251" s="50"/>
      <c r="P251" s="50"/>
      <c r="Q251" s="50"/>
      <c r="R251" s="50"/>
      <c r="T251" s="50"/>
      <c r="U251" s="57" t="s">
        <v>361</v>
      </c>
      <c r="V251" s="57" t="s">
        <v>361</v>
      </c>
      <c r="W251" s="57" t="s">
        <v>361</v>
      </c>
      <c r="X251" s="58"/>
      <c r="Y251" t="s">
        <v>361</v>
      </c>
      <c r="Z251" s="92" t="s">
        <v>361</v>
      </c>
      <c r="AA251" s="21" t="s">
        <v>361</v>
      </c>
      <c r="AB251" s="34"/>
      <c r="AC251"/>
      <c r="AG251" s="93"/>
      <c r="AI251" s="94"/>
      <c r="AJ251" s="95"/>
      <c r="AK251" s="34"/>
      <c r="AL251" s="34"/>
      <c r="AM251" s="34"/>
      <c r="AO251" s="21" t="str">
        <f t="shared" si="3"/>
        <v/>
      </c>
    </row>
    <row r="252" spans="1:43" s="49" customFormat="1" ht="19.5" customHeight="1" thickBot="1">
      <c r="A252" s="36"/>
      <c r="B252" s="37"/>
      <c r="C252" s="36" t="s">
        <v>176</v>
      </c>
      <c r="D252" s="36" t="s">
        <v>1107</v>
      </c>
      <c r="E252" s="38"/>
      <c r="F252" s="39"/>
      <c r="G252" s="38"/>
      <c r="H252" s="38"/>
      <c r="I252" s="40"/>
      <c r="J252" s="40"/>
      <c r="K252" s="41"/>
      <c r="L252" s="42"/>
      <c r="M252" s="38"/>
      <c r="N252" s="38"/>
      <c r="O252" s="38"/>
      <c r="P252" s="38"/>
      <c r="Q252" s="38"/>
      <c r="R252" s="38"/>
      <c r="S252" s="43"/>
      <c r="T252" s="38"/>
      <c r="U252" s="40" t="s">
        <v>361</v>
      </c>
      <c r="V252" s="40" t="s">
        <v>361</v>
      </c>
      <c r="W252" s="40" t="s">
        <v>361</v>
      </c>
      <c r="X252" s="40"/>
      <c r="Y252" s="40" t="s">
        <v>361</v>
      </c>
      <c r="Z252" s="40" t="s">
        <v>361</v>
      </c>
      <c r="AA252" s="40">
        <v>56124</v>
      </c>
      <c r="AB252" s="40"/>
      <c r="AC252" s="40"/>
      <c r="AD252" s="45"/>
      <c r="AE252" s="46"/>
      <c r="AF252" s="46"/>
      <c r="AG252" s="46"/>
      <c r="AH252" s="46"/>
      <c r="AI252" s="47">
        <f>SUM(AI253:AI266)</f>
        <v>27066</v>
      </c>
      <c r="AJ252" s="47">
        <f>SUM(AJ253:AJ266)</f>
        <v>1430</v>
      </c>
      <c r="AK252" s="40">
        <v>131410</v>
      </c>
      <c r="AL252" s="40">
        <v>131157</v>
      </c>
      <c r="AM252" s="41">
        <v>118474</v>
      </c>
      <c r="AN252" s="45"/>
      <c r="AO252" s="48" t="str">
        <f t="shared" si="3"/>
        <v/>
      </c>
      <c r="AP252" s="21"/>
      <c r="AQ252" s="48"/>
    </row>
    <row r="253" spans="1:43" s="64" customFormat="1" ht="15" customHeight="1" thickBot="1">
      <c r="A253" s="52" t="s">
        <v>1107</v>
      </c>
      <c r="B253" s="65">
        <v>34</v>
      </c>
      <c r="C253" s="52" t="s">
        <v>178</v>
      </c>
      <c r="D253" s="52" t="s">
        <v>179</v>
      </c>
      <c r="E253" s="50" t="s">
        <v>191</v>
      </c>
      <c r="F253" s="53">
        <v>3452</v>
      </c>
      <c r="G253" s="50" t="s">
        <v>1108</v>
      </c>
      <c r="H253" s="50" t="s">
        <v>1109</v>
      </c>
      <c r="I253" s="66" t="s">
        <v>1110</v>
      </c>
      <c r="J253" s="66">
        <v>131244</v>
      </c>
      <c r="K253" s="67" t="s">
        <v>1111</v>
      </c>
      <c r="L253" s="141" t="s">
        <v>185</v>
      </c>
      <c r="M253" s="50" t="s">
        <v>173</v>
      </c>
      <c r="N253" s="50" t="s">
        <v>173</v>
      </c>
      <c r="O253" s="50" t="s">
        <v>186</v>
      </c>
      <c r="P253" s="50"/>
      <c r="Q253" s="50" t="s">
        <v>186</v>
      </c>
      <c r="R253" s="50" t="s">
        <v>173</v>
      </c>
      <c r="S253" s="50" t="s">
        <v>186</v>
      </c>
      <c r="T253" s="50" t="s">
        <v>186</v>
      </c>
      <c r="U253" s="57">
        <v>2.1444211364436753E-2</v>
      </c>
      <c r="V253" s="57">
        <v>2.5968540266942008E-2</v>
      </c>
      <c r="W253" s="57">
        <v>4.5243289025052556E-3</v>
      </c>
      <c r="X253" s="58" t="s">
        <v>187</v>
      </c>
      <c r="Y253">
        <v>92</v>
      </c>
      <c r="Z253" s="57">
        <v>6.3589684777970043E-2</v>
      </c>
      <c r="AA253" s="21">
        <v>1737</v>
      </c>
      <c r="AB253" s="34" t="s">
        <v>196</v>
      </c>
      <c r="AC253" t="s">
        <v>197</v>
      </c>
      <c r="AD253" s="34" t="s">
        <v>1108</v>
      </c>
      <c r="AE253" s="34" t="s">
        <v>173</v>
      </c>
      <c r="AF253" s="34" t="s">
        <v>191</v>
      </c>
      <c r="AG253" s="59">
        <v>808</v>
      </c>
      <c r="AH253" s="21">
        <v>852</v>
      </c>
      <c r="AI253">
        <v>664</v>
      </c>
      <c r="AJ253">
        <v>42</v>
      </c>
      <c r="AK253" s="61">
        <v>3487</v>
      </c>
      <c r="AL253" s="62">
        <v>3535</v>
      </c>
      <c r="AM253" s="63">
        <v>3497</v>
      </c>
      <c r="AN253" s="34" t="s">
        <v>199</v>
      </c>
      <c r="AO253" s="21" t="str">
        <f t="shared" si="3"/>
        <v>American Express Platinum Card</v>
      </c>
      <c r="AP253" s="21"/>
      <c r="AQ253" s="21" t="s">
        <v>200</v>
      </c>
    </row>
    <row r="254" spans="1:43" ht="15" customHeight="1" thickBot="1">
      <c r="A254" s="52" t="s">
        <v>1107</v>
      </c>
      <c r="B254" s="65">
        <v>34</v>
      </c>
      <c r="C254" s="52" t="s">
        <v>178</v>
      </c>
      <c r="D254" s="52" t="s">
        <v>225</v>
      </c>
      <c r="E254" s="50" t="s">
        <v>1112</v>
      </c>
      <c r="F254" s="53">
        <v>3401</v>
      </c>
      <c r="G254" s="50" t="s">
        <v>1113</v>
      </c>
      <c r="H254" s="50" t="s">
        <v>1114</v>
      </c>
      <c r="I254" s="66" t="s">
        <v>1110</v>
      </c>
      <c r="J254" s="66">
        <v>131244</v>
      </c>
      <c r="K254" s="67" t="s">
        <v>1111</v>
      </c>
      <c r="L254" s="141" t="s">
        <v>194</v>
      </c>
      <c r="M254" s="50" t="s">
        <v>173</v>
      </c>
      <c r="N254" s="50" t="s">
        <v>186</v>
      </c>
      <c r="O254" s="50" t="s">
        <v>173</v>
      </c>
      <c r="P254" s="50" t="s">
        <v>1115</v>
      </c>
      <c r="Q254" s="50" t="s">
        <v>186</v>
      </c>
      <c r="R254" s="50" t="s">
        <v>173</v>
      </c>
      <c r="S254" s="50" t="s">
        <v>173</v>
      </c>
      <c r="T254" s="50" t="s">
        <v>173</v>
      </c>
      <c r="U254" s="57">
        <v>0.21261235051830529</v>
      </c>
      <c r="V254" s="57">
        <v>0.20171920184556066</v>
      </c>
      <c r="W254" s="57">
        <v>-1.0893148672744629E-2</v>
      </c>
      <c r="X254" s="58" t="s">
        <v>187</v>
      </c>
      <c r="Y254">
        <v>240</v>
      </c>
      <c r="Z254" s="57">
        <v>1.9263425827240256E-2</v>
      </c>
      <c r="AA254" s="21">
        <v>13705</v>
      </c>
      <c r="AB254" s="21" t="s">
        <v>196</v>
      </c>
      <c r="AC254" t="s">
        <v>1116</v>
      </c>
      <c r="AD254" s="34" t="s">
        <v>1113</v>
      </c>
      <c r="AE254" s="34" t="s">
        <v>186</v>
      </c>
      <c r="AF254" s="34" t="s">
        <v>206</v>
      </c>
      <c r="AG254" s="59">
        <v>26878</v>
      </c>
      <c r="AH254" s="21">
        <v>26970</v>
      </c>
      <c r="AI254">
        <v>4123</v>
      </c>
      <c r="AJ254">
        <v>220</v>
      </c>
      <c r="AK254" s="61">
        <v>36053</v>
      </c>
      <c r="AL254" s="62">
        <v>32445</v>
      </c>
      <c r="AM254" s="63">
        <v>29086</v>
      </c>
      <c r="AN254" s="34" t="s">
        <v>1117</v>
      </c>
      <c r="AO254" s="21" t="str">
        <f t="shared" si="3"/>
        <v>American Express Singapore Airlines KrisFlyer Credit Card</v>
      </c>
      <c r="AQ254" s="21" t="s">
        <v>1118</v>
      </c>
    </row>
    <row r="255" spans="1:43" s="74" customFormat="1" ht="15" customHeight="1" thickBot="1">
      <c r="A255" s="52" t="s">
        <v>1107</v>
      </c>
      <c r="B255" s="65">
        <v>34</v>
      </c>
      <c r="C255" s="52" t="s">
        <v>178</v>
      </c>
      <c r="D255" s="52" t="s">
        <v>225</v>
      </c>
      <c r="E255" s="50" t="s">
        <v>250</v>
      </c>
      <c r="F255" s="53">
        <v>3420</v>
      </c>
      <c r="G255" s="50" t="s">
        <v>251</v>
      </c>
      <c r="H255" s="50" t="s">
        <v>252</v>
      </c>
      <c r="I255" s="66" t="s">
        <v>1110</v>
      </c>
      <c r="J255" s="66">
        <v>131244</v>
      </c>
      <c r="K255" s="67" t="s">
        <v>1111</v>
      </c>
      <c r="L255" s="141" t="s">
        <v>204</v>
      </c>
      <c r="M255" s="50" t="s">
        <v>213</v>
      </c>
      <c r="N255" s="50" t="s">
        <v>173</v>
      </c>
      <c r="O255" s="50" t="s">
        <v>186</v>
      </c>
      <c r="P255" s="50"/>
      <c r="Q255" s="50" t="s">
        <v>186</v>
      </c>
      <c r="R255" s="50" t="s">
        <v>173</v>
      </c>
      <c r="S255" s="50" t="s">
        <v>186</v>
      </c>
      <c r="T255" s="50" t="s">
        <v>173</v>
      </c>
      <c r="U255" s="57">
        <v>1.026657887886815E-2</v>
      </c>
      <c r="V255" s="57">
        <v>9.4516388737458882E-3</v>
      </c>
      <c r="W255" s="57">
        <v>-8.149400051222621E-4</v>
      </c>
      <c r="X255" s="58"/>
      <c r="Y255">
        <v>12</v>
      </c>
      <c r="Z255" s="57">
        <v>2.5915168676517775E-2</v>
      </c>
      <c r="AA255" s="21">
        <v>521</v>
      </c>
      <c r="AB255" s="34" t="s">
        <v>196</v>
      </c>
      <c r="AC255" t="s">
        <v>254</v>
      </c>
      <c r="AD255" s="34" t="s">
        <v>251</v>
      </c>
      <c r="AE255" s="34" t="s">
        <v>186</v>
      </c>
      <c r="AF255" s="34" t="s">
        <v>206</v>
      </c>
      <c r="AG255" s="59">
        <v>1309</v>
      </c>
      <c r="AH255" s="21">
        <v>1272</v>
      </c>
      <c r="AI255">
        <v>502</v>
      </c>
      <c r="AJ255">
        <v>21</v>
      </c>
      <c r="AK255" s="61">
        <v>1332</v>
      </c>
      <c r="AL255" s="62">
        <v>1364</v>
      </c>
      <c r="AM255" s="63">
        <v>1392</v>
      </c>
      <c r="AN255" s="34" t="s">
        <v>252</v>
      </c>
      <c r="AO255" s="21" t="str">
        <f t="shared" si="3"/>
        <v>American Express Blue Credit Card</v>
      </c>
      <c r="AP255" s="21"/>
      <c r="AQ255" s="21" t="s">
        <v>256</v>
      </c>
    </row>
    <row r="256" spans="1:43" s="64" customFormat="1" ht="15" customHeight="1" thickBot="1">
      <c r="A256" s="52" t="s">
        <v>1107</v>
      </c>
      <c r="B256" s="65">
        <v>34</v>
      </c>
      <c r="C256" s="52" t="s">
        <v>178</v>
      </c>
      <c r="D256" s="52" t="s">
        <v>225</v>
      </c>
      <c r="E256" s="50" t="s">
        <v>1119</v>
      </c>
      <c r="F256" s="53">
        <v>3422</v>
      </c>
      <c r="G256" s="50" t="s">
        <v>1120</v>
      </c>
      <c r="H256" s="50" t="s">
        <v>1121</v>
      </c>
      <c r="I256" s="66" t="s">
        <v>1110</v>
      </c>
      <c r="J256" s="66">
        <v>131244</v>
      </c>
      <c r="K256" s="67" t="s">
        <v>1111</v>
      </c>
      <c r="L256" s="141" t="s">
        <v>212</v>
      </c>
      <c r="M256" s="50" t="s">
        <v>173</v>
      </c>
      <c r="N256" s="50" t="s">
        <v>186</v>
      </c>
      <c r="O256" s="50" t="s">
        <v>186</v>
      </c>
      <c r="P256" s="50"/>
      <c r="Q256" s="50" t="s">
        <v>173</v>
      </c>
      <c r="R256" s="50" t="s">
        <v>173</v>
      </c>
      <c r="S256" s="50" t="s">
        <v>1122</v>
      </c>
      <c r="T256" s="50" t="s">
        <v>173</v>
      </c>
      <c r="U256" s="57">
        <v>0.27539849025402319</v>
      </c>
      <c r="V256" s="57">
        <v>0.31815342847549904</v>
      </c>
      <c r="W256" s="57">
        <v>4.2754938221475858E-2</v>
      </c>
      <c r="X256" s="58" t="s">
        <v>187</v>
      </c>
      <c r="Y256">
        <v>240</v>
      </c>
      <c r="Z256" s="57">
        <v>1.6244987318575783E-2</v>
      </c>
      <c r="AA256" s="21">
        <v>16252</v>
      </c>
      <c r="AB256" s="34" t="s">
        <v>196</v>
      </c>
      <c r="AC256" t="s">
        <v>1123</v>
      </c>
      <c r="AD256" s="34" t="s">
        <v>1120</v>
      </c>
      <c r="AE256" s="34" t="s">
        <v>186</v>
      </c>
      <c r="AF256" s="34" t="s">
        <v>206</v>
      </c>
      <c r="AG256" s="59">
        <v>21241</v>
      </c>
      <c r="AH256" s="21">
        <v>21663</v>
      </c>
      <c r="AI256">
        <v>5899</v>
      </c>
      <c r="AJ256">
        <v>300</v>
      </c>
      <c r="AK256" s="61">
        <v>32843</v>
      </c>
      <c r="AL256" s="62">
        <v>39278</v>
      </c>
      <c r="AM256" s="63">
        <v>35567</v>
      </c>
      <c r="AN256" s="34" t="s">
        <v>1124</v>
      </c>
      <c r="AO256" s="21" t="str">
        <f t="shared" si="3"/>
        <v>American Express True CashBack Card</v>
      </c>
      <c r="AP256" s="21"/>
      <c r="AQ256" s="21" t="s">
        <v>1125</v>
      </c>
    </row>
    <row r="257" spans="1:43" s="64" customFormat="1" ht="14.25" customHeight="1" thickBot="1">
      <c r="A257" s="52" t="s">
        <v>1107</v>
      </c>
      <c r="B257" s="65">
        <v>34</v>
      </c>
      <c r="C257" s="52" t="s">
        <v>178</v>
      </c>
      <c r="D257" s="52" t="s">
        <v>225</v>
      </c>
      <c r="E257" s="50" t="s">
        <v>1126</v>
      </c>
      <c r="F257" s="53">
        <v>3423</v>
      </c>
      <c r="G257" s="50" t="s">
        <v>1127</v>
      </c>
      <c r="H257" s="50" t="s">
        <v>1128</v>
      </c>
      <c r="I257" s="66" t="s">
        <v>1110</v>
      </c>
      <c r="J257" s="66">
        <v>131244</v>
      </c>
      <c r="K257" s="67" t="s">
        <v>1111</v>
      </c>
      <c r="L257" s="141" t="s">
        <v>220</v>
      </c>
      <c r="M257" s="50" t="s">
        <v>173</v>
      </c>
      <c r="N257" s="50" t="s">
        <v>186</v>
      </c>
      <c r="O257" s="50" t="s">
        <v>173</v>
      </c>
      <c r="P257" s="50" t="s">
        <v>1115</v>
      </c>
      <c r="Q257" s="50" t="s">
        <v>186</v>
      </c>
      <c r="R257" s="50" t="s">
        <v>173</v>
      </c>
      <c r="S257" s="50" t="s">
        <v>173</v>
      </c>
      <c r="T257" s="50" t="s">
        <v>173</v>
      </c>
      <c r="U257" s="57">
        <v>2.925324227901208E-2</v>
      </c>
      <c r="V257" s="57">
        <v>2.7510117730306979E-2</v>
      </c>
      <c r="W257" s="57">
        <v>-1.7431245487051009E-3</v>
      </c>
      <c r="X257" s="58" t="s">
        <v>187</v>
      </c>
      <c r="Y257">
        <v>49</v>
      </c>
      <c r="Z257" s="57">
        <v>2.9771818601048564E-2</v>
      </c>
      <c r="AA257" s="21">
        <v>1811</v>
      </c>
      <c r="AB257" s="34" t="s">
        <v>196</v>
      </c>
      <c r="AC257" t="s">
        <v>1129</v>
      </c>
      <c r="AD257" s="34" t="s">
        <v>1127</v>
      </c>
      <c r="AE257" s="34" t="s">
        <v>186</v>
      </c>
      <c r="AF257" s="34" t="s">
        <v>206</v>
      </c>
      <c r="AG257" s="59">
        <v>2986</v>
      </c>
      <c r="AH257" s="21">
        <v>2919</v>
      </c>
      <c r="AI257">
        <v>1873</v>
      </c>
      <c r="AJ257">
        <v>108</v>
      </c>
      <c r="AK257" s="61">
        <v>3998</v>
      </c>
      <c r="AL257" s="62">
        <v>3791</v>
      </c>
      <c r="AM257" s="63">
        <v>3679</v>
      </c>
      <c r="AN257" s="34" t="s">
        <v>1130</v>
      </c>
      <c r="AO257" s="21" t="str">
        <f t="shared" si="3"/>
        <v>American Express Singapore Airlines PPS ClubCredit Card</v>
      </c>
      <c r="AP257" s="21"/>
      <c r="AQ257" s="21" t="s">
        <v>1131</v>
      </c>
    </row>
    <row r="258" spans="1:43" ht="16.5" thickBot="1">
      <c r="A258" s="52" t="s">
        <v>1107</v>
      </c>
      <c r="B258" s="65">
        <v>34</v>
      </c>
      <c r="C258" s="52" t="s">
        <v>178</v>
      </c>
      <c r="D258" s="52" t="s">
        <v>225</v>
      </c>
      <c r="E258" s="50" t="s">
        <v>191</v>
      </c>
      <c r="F258" s="53">
        <v>3424</v>
      </c>
      <c r="G258" s="50" t="s">
        <v>1132</v>
      </c>
      <c r="H258" s="50" t="s">
        <v>1133</v>
      </c>
      <c r="I258" s="66" t="s">
        <v>1110</v>
      </c>
      <c r="J258" s="66">
        <v>131244</v>
      </c>
      <c r="K258" s="67" t="s">
        <v>1111</v>
      </c>
      <c r="L258" s="141" t="s">
        <v>229</v>
      </c>
      <c r="M258" s="50" t="s">
        <v>173</v>
      </c>
      <c r="N258" s="50" t="s">
        <v>173</v>
      </c>
      <c r="O258" s="50" t="s">
        <v>186</v>
      </c>
      <c r="P258" s="50"/>
      <c r="Q258" s="50" t="s">
        <v>186</v>
      </c>
      <c r="R258" s="50" t="s">
        <v>173</v>
      </c>
      <c r="S258" s="50" t="s">
        <v>186</v>
      </c>
      <c r="T258" s="50" t="s">
        <v>173</v>
      </c>
      <c r="U258" s="57">
        <v>0.12203524782189284</v>
      </c>
      <c r="V258" s="57">
        <v>0.11240879601717035</v>
      </c>
      <c r="W258" s="57">
        <v>-9.6264518047224912E-3</v>
      </c>
      <c r="X258" s="58" t="s">
        <v>187</v>
      </c>
      <c r="Y258">
        <v>134</v>
      </c>
      <c r="Z258" s="57">
        <v>2.3516867156414836E-2</v>
      </c>
      <c r="AA258" s="21">
        <v>6268</v>
      </c>
      <c r="AB258" s="21" t="s">
        <v>196</v>
      </c>
      <c r="AC258" t="s">
        <v>266</v>
      </c>
      <c r="AD258" s="34" t="s">
        <v>1132</v>
      </c>
      <c r="AE258" s="34" t="s">
        <v>186</v>
      </c>
      <c r="AF258" s="34" t="s">
        <v>206</v>
      </c>
      <c r="AG258" s="59">
        <v>16899</v>
      </c>
      <c r="AH258" s="21">
        <v>16946</v>
      </c>
      <c r="AI258">
        <v>4429</v>
      </c>
      <c r="AJ258">
        <v>220</v>
      </c>
      <c r="AK258" s="61">
        <v>14966</v>
      </c>
      <c r="AL258" s="62">
        <v>14346</v>
      </c>
      <c r="AM258" s="63">
        <v>12590</v>
      </c>
      <c r="AN258" s="34" t="s">
        <v>969</v>
      </c>
      <c r="AO258" s="21" t="str">
        <f t="shared" si="3"/>
        <v>American Express Platinum Credit Card</v>
      </c>
      <c r="AQ258" s="21" t="s">
        <v>268</v>
      </c>
    </row>
    <row r="259" spans="1:43" s="74" customFormat="1" ht="15" customHeight="1" thickBot="1">
      <c r="A259" s="52" t="s">
        <v>1107</v>
      </c>
      <c r="B259" s="65">
        <v>34</v>
      </c>
      <c r="C259" s="52" t="s">
        <v>178</v>
      </c>
      <c r="D259" s="52" t="s">
        <v>225</v>
      </c>
      <c r="E259" s="50" t="s">
        <v>1134</v>
      </c>
      <c r="F259" s="53">
        <v>3425</v>
      </c>
      <c r="G259" s="50" t="s">
        <v>243</v>
      </c>
      <c r="H259" s="50" t="s">
        <v>1135</v>
      </c>
      <c r="I259" s="66" t="s">
        <v>1110</v>
      </c>
      <c r="J259" s="66">
        <v>131244</v>
      </c>
      <c r="K259" s="67" t="s">
        <v>1111</v>
      </c>
      <c r="L259" s="141" t="s">
        <v>237</v>
      </c>
      <c r="M259" s="50" t="s">
        <v>173</v>
      </c>
      <c r="N259" s="50" t="s">
        <v>173</v>
      </c>
      <c r="O259" s="50" t="s">
        <v>186</v>
      </c>
      <c r="P259" s="50"/>
      <c r="Q259" s="50" t="s">
        <v>186</v>
      </c>
      <c r="R259" s="50" t="s">
        <v>173</v>
      </c>
      <c r="S259" s="50" t="s">
        <v>186</v>
      </c>
      <c r="T259" s="50" t="s">
        <v>186</v>
      </c>
      <c r="U259" s="57">
        <v>1.427827711341469E-2</v>
      </c>
      <c r="V259" s="57">
        <v>1.5126954499998195E-2</v>
      </c>
      <c r="W259" s="57">
        <v>8.486773865835056E-4</v>
      </c>
      <c r="X259" s="58"/>
      <c r="Y259">
        <v>14</v>
      </c>
      <c r="Z259" s="57">
        <v>2.5915168676517775E-2</v>
      </c>
      <c r="AA259" s="21">
        <v>577</v>
      </c>
      <c r="AB259" s="34" t="s">
        <v>196</v>
      </c>
      <c r="AC259" t="s">
        <v>1136</v>
      </c>
      <c r="AD259" s="34" t="s">
        <v>243</v>
      </c>
      <c r="AE259" s="34" t="s">
        <v>186</v>
      </c>
      <c r="AF259" s="34" t="s">
        <v>206</v>
      </c>
      <c r="AG259" s="59">
        <v>1603</v>
      </c>
      <c r="AH259" s="21">
        <v>1518</v>
      </c>
      <c r="AI259">
        <v>598</v>
      </c>
      <c r="AJ259">
        <v>25</v>
      </c>
      <c r="AK259" s="61">
        <v>1632</v>
      </c>
      <c r="AL259" s="62">
        <v>1627</v>
      </c>
      <c r="AM259" s="63">
        <v>1540</v>
      </c>
      <c r="AN259" s="34" t="s">
        <v>248</v>
      </c>
      <c r="AO259" s="21" t="str">
        <f t="shared" si="3"/>
        <v>American Express Platinum Reserve Credit Card</v>
      </c>
      <c r="AP259" s="21"/>
      <c r="AQ259" s="21" t="s">
        <v>1137</v>
      </c>
    </row>
    <row r="260" spans="1:43" ht="16.5" thickBot="1">
      <c r="A260" s="52" t="s">
        <v>1107</v>
      </c>
      <c r="B260" s="65">
        <v>34</v>
      </c>
      <c r="C260" s="52" t="s">
        <v>178</v>
      </c>
      <c r="D260" s="52" t="s">
        <v>225</v>
      </c>
      <c r="E260" s="171" t="s">
        <v>1138</v>
      </c>
      <c r="F260" s="53">
        <v>3426</v>
      </c>
      <c r="G260" s="50" t="s">
        <v>1139</v>
      </c>
      <c r="H260" s="50" t="s">
        <v>1140</v>
      </c>
      <c r="I260" s="66" t="s">
        <v>1110</v>
      </c>
      <c r="J260" s="66">
        <v>131244</v>
      </c>
      <c r="K260" s="67" t="s">
        <v>1111</v>
      </c>
      <c r="L260" s="141" t="s">
        <v>245</v>
      </c>
      <c r="M260" s="50" t="s">
        <v>173</v>
      </c>
      <c r="N260" s="50" t="s">
        <v>186</v>
      </c>
      <c r="O260" s="50" t="s">
        <v>173</v>
      </c>
      <c r="P260" s="50" t="s">
        <v>1115</v>
      </c>
      <c r="Q260" s="50" t="s">
        <v>186</v>
      </c>
      <c r="R260" s="50" t="s">
        <v>173</v>
      </c>
      <c r="S260" s="50" t="s">
        <v>173</v>
      </c>
      <c r="T260" s="50" t="s">
        <v>173</v>
      </c>
      <c r="U260" s="57">
        <v>1.5931954248265937E-2</v>
      </c>
      <c r="V260" s="57">
        <v>1.6004245655964679E-2</v>
      </c>
      <c r="W260" s="57">
        <v>7.2291407698741456E-5</v>
      </c>
      <c r="X260" s="58" t="s">
        <v>187</v>
      </c>
      <c r="Y260">
        <v>28</v>
      </c>
      <c r="Z260" s="57">
        <v>3.2386944367355501E-2</v>
      </c>
      <c r="AA260" s="21">
        <v>952</v>
      </c>
      <c r="AB260" s="34" t="s">
        <v>196</v>
      </c>
      <c r="AC260" t="s">
        <v>1141</v>
      </c>
      <c r="AD260" s="34" t="s">
        <v>1139</v>
      </c>
      <c r="AE260" s="34" t="s">
        <v>186</v>
      </c>
      <c r="AF260" s="34" t="s">
        <v>206</v>
      </c>
      <c r="AG260" s="59">
        <v>1029</v>
      </c>
      <c r="AH260" s="21">
        <v>1101</v>
      </c>
      <c r="AI260">
        <v>702</v>
      </c>
      <c r="AJ260">
        <v>57</v>
      </c>
      <c r="AK260" s="61">
        <v>1904</v>
      </c>
      <c r="AL260" s="62">
        <v>1874</v>
      </c>
      <c r="AM260" s="63">
        <v>1931</v>
      </c>
      <c r="AN260" s="34" t="s">
        <v>1142</v>
      </c>
      <c r="AO260" s="21" t="str">
        <f t="shared" si="3"/>
        <v>American Express Singapore Airlines Solitaire PPS Credit Card</v>
      </c>
      <c r="AQ260" s="21" t="s">
        <v>1143</v>
      </c>
    </row>
    <row r="261" spans="1:43" s="74" customFormat="1" ht="15" customHeight="1" thickBot="1">
      <c r="A261" s="52" t="s">
        <v>1107</v>
      </c>
      <c r="B261" s="65">
        <v>34</v>
      </c>
      <c r="C261" s="52" t="s">
        <v>178</v>
      </c>
      <c r="D261" s="52" t="s">
        <v>225</v>
      </c>
      <c r="E261" s="50" t="s">
        <v>1144</v>
      </c>
      <c r="F261" s="53">
        <v>3427</v>
      </c>
      <c r="G261" s="50" t="s">
        <v>1145</v>
      </c>
      <c r="H261" s="50" t="s">
        <v>1146</v>
      </c>
      <c r="I261" s="66" t="s">
        <v>1110</v>
      </c>
      <c r="J261" s="66">
        <v>131244</v>
      </c>
      <c r="K261" s="67" t="s">
        <v>1111</v>
      </c>
      <c r="L261" s="141" t="s">
        <v>253</v>
      </c>
      <c r="M261" s="50" t="s">
        <v>173</v>
      </c>
      <c r="N261" s="50" t="s">
        <v>173</v>
      </c>
      <c r="O261" s="50" t="s">
        <v>186</v>
      </c>
      <c r="P261" s="50"/>
      <c r="Q261" s="50" t="s">
        <v>186</v>
      </c>
      <c r="R261" s="50" t="s">
        <v>173</v>
      </c>
      <c r="S261" s="50" t="s">
        <v>186</v>
      </c>
      <c r="T261" s="50" t="s">
        <v>173</v>
      </c>
      <c r="U261" s="57">
        <v>1.2701159105176928E-2</v>
      </c>
      <c r="V261" s="57">
        <v>1.118455967565499E-2</v>
      </c>
      <c r="W261" s="57">
        <v>-1.5165994295219375E-3</v>
      </c>
      <c r="X261" s="58"/>
      <c r="Y261">
        <v>15</v>
      </c>
      <c r="Z261" s="57">
        <v>2.5915168676517775E-2</v>
      </c>
      <c r="AA261" s="21">
        <v>643</v>
      </c>
      <c r="AB261" s="34" t="s">
        <v>196</v>
      </c>
      <c r="AC261" t="s">
        <v>1147</v>
      </c>
      <c r="AD261" s="34" t="s">
        <v>1145</v>
      </c>
      <c r="AE261" s="34" t="s">
        <v>186</v>
      </c>
      <c r="AF261" s="34" t="s">
        <v>206</v>
      </c>
      <c r="AG261" s="59">
        <v>2818</v>
      </c>
      <c r="AH261" s="21">
        <v>2613</v>
      </c>
      <c r="AI261">
        <v>1030</v>
      </c>
      <c r="AJ261">
        <v>44</v>
      </c>
      <c r="AK261" s="61">
        <v>2082</v>
      </c>
      <c r="AL261" s="62">
        <v>1879</v>
      </c>
      <c r="AM261" s="63">
        <v>1715</v>
      </c>
      <c r="AN261" s="34" t="s">
        <v>1148</v>
      </c>
      <c r="AO261" s="21" t="str">
        <f t="shared" ref="AO261:AO324" si="4">TRIM(AN261)</f>
        <v>American Express Rewards Card</v>
      </c>
      <c r="AP261" s="21"/>
      <c r="AQ261" s="21" t="s">
        <v>1149</v>
      </c>
    </row>
    <row r="262" spans="1:43" ht="15" customHeight="1" thickBot="1">
      <c r="A262" s="50" t="s">
        <v>1107</v>
      </c>
      <c r="B262" s="51">
        <v>34</v>
      </c>
      <c r="C262" s="50" t="s">
        <v>178</v>
      </c>
      <c r="D262" s="50" t="s">
        <v>225</v>
      </c>
      <c r="E262" s="50" t="s">
        <v>1150</v>
      </c>
      <c r="F262" s="53">
        <v>3428</v>
      </c>
      <c r="G262" s="50" t="s">
        <v>1151</v>
      </c>
      <c r="H262" s="50" t="s">
        <v>1152</v>
      </c>
      <c r="I262" s="66" t="s">
        <v>1110</v>
      </c>
      <c r="J262" s="66">
        <v>131244</v>
      </c>
      <c r="K262" s="67" t="s">
        <v>1111</v>
      </c>
      <c r="L262" s="141" t="s">
        <v>259</v>
      </c>
      <c r="M262" s="50" t="s">
        <v>173</v>
      </c>
      <c r="N262" s="50" t="s">
        <v>186</v>
      </c>
      <c r="O262" s="50" t="s">
        <v>173</v>
      </c>
      <c r="P262" s="50" t="s">
        <v>1115</v>
      </c>
      <c r="Q262" s="50" t="s">
        <v>186</v>
      </c>
      <c r="R262" s="50" t="s">
        <v>173</v>
      </c>
      <c r="S262" s="50" t="s">
        <v>186</v>
      </c>
      <c r="T262" s="50" t="s">
        <v>173</v>
      </c>
      <c r="U262" s="57">
        <v>0.14462784608553186</v>
      </c>
      <c r="V262" s="57">
        <v>0.14507435313315692</v>
      </c>
      <c r="W262" s="57">
        <v>4.4650704762505544E-4</v>
      </c>
      <c r="X262" s="58" t="s">
        <v>187</v>
      </c>
      <c r="Y262">
        <v>213</v>
      </c>
      <c r="Z262" s="57">
        <v>2.7318931925792628E-2</v>
      </c>
      <c r="AA262" s="21">
        <v>8577</v>
      </c>
      <c r="AB262" s="34" t="s">
        <v>196</v>
      </c>
      <c r="AC262" t="s">
        <v>1153</v>
      </c>
      <c r="AD262" s="34" t="s">
        <v>1151</v>
      </c>
      <c r="AE262" s="34" t="s">
        <v>186</v>
      </c>
      <c r="AF262" s="34" t="s">
        <v>206</v>
      </c>
      <c r="AG262" s="59">
        <v>13020</v>
      </c>
      <c r="AH262" s="21">
        <v>12645</v>
      </c>
      <c r="AI262">
        <v>4183</v>
      </c>
      <c r="AJ262">
        <v>220</v>
      </c>
      <c r="AK262" s="61">
        <v>18641</v>
      </c>
      <c r="AL262" s="62">
        <v>18233</v>
      </c>
      <c r="AM262" s="63">
        <v>17217</v>
      </c>
      <c r="AN262" s="34" t="s">
        <v>1154</v>
      </c>
      <c r="AO262" s="21" t="str">
        <f t="shared" si="4"/>
        <v>American Express Singapore Airlines KrisFlyer Ascend Credit Card</v>
      </c>
      <c r="AQ262" s="21" t="s">
        <v>1155</v>
      </c>
    </row>
    <row r="263" spans="1:43" ht="15" customHeight="1" thickBot="1">
      <c r="A263" s="52" t="s">
        <v>1107</v>
      </c>
      <c r="B263" s="65">
        <v>34</v>
      </c>
      <c r="C263" s="52" t="s">
        <v>178</v>
      </c>
      <c r="D263" s="52" t="s">
        <v>179</v>
      </c>
      <c r="E263" s="50" t="s">
        <v>201</v>
      </c>
      <c r="F263" s="53">
        <v>3450</v>
      </c>
      <c r="G263" s="50" t="s">
        <v>202</v>
      </c>
      <c r="H263" s="50" t="s">
        <v>202</v>
      </c>
      <c r="I263" s="66" t="s">
        <v>1110</v>
      </c>
      <c r="J263" s="66">
        <v>131244</v>
      </c>
      <c r="K263" s="67" t="s">
        <v>1111</v>
      </c>
      <c r="L263" s="141" t="s">
        <v>265</v>
      </c>
      <c r="M263" s="50" t="s">
        <v>173</v>
      </c>
      <c r="N263" s="50" t="s">
        <v>173</v>
      </c>
      <c r="O263" s="50" t="s">
        <v>186</v>
      </c>
      <c r="P263" s="50"/>
      <c r="Q263" s="50" t="s">
        <v>186</v>
      </c>
      <c r="R263" s="50" t="s">
        <v>173</v>
      </c>
      <c r="S263" s="50" t="s">
        <v>186</v>
      </c>
      <c r="T263" s="50" t="s">
        <v>173</v>
      </c>
      <c r="U263" s="57">
        <v>1.296911604832412E-2</v>
      </c>
      <c r="V263" s="57">
        <v>1.1809133214676396E-2</v>
      </c>
      <c r="W263" s="57">
        <v>-1.1599828336477241E-3</v>
      </c>
      <c r="X263" s="58"/>
      <c r="Y263">
        <v>9</v>
      </c>
      <c r="Z263" s="57">
        <v>2.5620186877846535E-2</v>
      </c>
      <c r="AA263" s="21">
        <v>395</v>
      </c>
      <c r="AB263" s="34" t="s">
        <v>196</v>
      </c>
      <c r="AC263" t="s">
        <v>205</v>
      </c>
      <c r="AD263" s="34" t="s">
        <v>1156</v>
      </c>
      <c r="AE263" s="34" t="s">
        <v>186</v>
      </c>
      <c r="AF263" s="34" t="s">
        <v>206</v>
      </c>
      <c r="AG263" s="59">
        <v>528</v>
      </c>
      <c r="AH263" s="21">
        <v>725</v>
      </c>
      <c r="AI263">
        <v>477</v>
      </c>
      <c r="AJ263">
        <v>24</v>
      </c>
      <c r="AK263" s="61">
        <v>853</v>
      </c>
      <c r="AL263" s="62">
        <v>822</v>
      </c>
      <c r="AM263" s="63">
        <v>799</v>
      </c>
      <c r="AN263" s="34" t="s">
        <v>203</v>
      </c>
      <c r="AO263" s="21" t="str">
        <f t="shared" si="4"/>
        <v>American Express Gold Card</v>
      </c>
      <c r="AQ263" s="21" t="s">
        <v>208</v>
      </c>
    </row>
    <row r="264" spans="1:43" s="74" customFormat="1" ht="15" customHeight="1" thickBot="1">
      <c r="A264" s="52" t="s">
        <v>1107</v>
      </c>
      <c r="B264" s="65">
        <v>34</v>
      </c>
      <c r="C264" s="52" t="s">
        <v>178</v>
      </c>
      <c r="D264" s="52" t="s">
        <v>179</v>
      </c>
      <c r="E264" s="50" t="s">
        <v>209</v>
      </c>
      <c r="F264" s="53">
        <v>3451</v>
      </c>
      <c r="G264" s="50" t="s">
        <v>1157</v>
      </c>
      <c r="H264" s="50" t="s">
        <v>775</v>
      </c>
      <c r="I264" s="66" t="s">
        <v>1110</v>
      </c>
      <c r="J264" s="66">
        <v>131244</v>
      </c>
      <c r="K264" s="67" t="s">
        <v>1111</v>
      </c>
      <c r="L264" s="141" t="s">
        <v>271</v>
      </c>
      <c r="M264" s="50" t="s">
        <v>173</v>
      </c>
      <c r="N264" s="50" t="s">
        <v>173</v>
      </c>
      <c r="O264" s="50" t="s">
        <v>186</v>
      </c>
      <c r="P264" s="50"/>
      <c r="Q264" s="50" t="s">
        <v>186</v>
      </c>
      <c r="R264" s="50" t="s">
        <v>173</v>
      </c>
      <c r="S264" s="50" t="s">
        <v>186</v>
      </c>
      <c r="T264" s="50" t="s">
        <v>173</v>
      </c>
      <c r="U264" s="57">
        <v>9.9105789401154505E-3</v>
      </c>
      <c r="V264" s="57">
        <v>9.2097520118127434E-3</v>
      </c>
      <c r="W264" s="57">
        <v>-7.0082692830270715E-4</v>
      </c>
      <c r="X264" s="58"/>
      <c r="Y264">
        <v>11</v>
      </c>
      <c r="Z264" s="57">
        <v>2.5620186877846535E-2</v>
      </c>
      <c r="AA264" s="21">
        <v>456</v>
      </c>
      <c r="AB264" s="34" t="s">
        <v>196</v>
      </c>
      <c r="AC264" t="s">
        <v>214</v>
      </c>
      <c r="AD264" s="34" t="s">
        <v>1157</v>
      </c>
      <c r="AE264" s="34" t="s">
        <v>186</v>
      </c>
      <c r="AF264" s="34" t="s">
        <v>206</v>
      </c>
      <c r="AG264" s="59">
        <v>572</v>
      </c>
      <c r="AH264" s="21">
        <v>699</v>
      </c>
      <c r="AI264">
        <v>460</v>
      </c>
      <c r="AJ264">
        <v>23</v>
      </c>
      <c r="AK264" s="61">
        <v>1262</v>
      </c>
      <c r="AL264" s="62">
        <v>900</v>
      </c>
      <c r="AM264" s="63">
        <v>921</v>
      </c>
      <c r="AN264" s="34" t="s">
        <v>775</v>
      </c>
      <c r="AO264" s="21" t="str">
        <f t="shared" si="4"/>
        <v>American Express Personal Card</v>
      </c>
      <c r="AP264" s="21"/>
      <c r="AQ264" s="21" t="s">
        <v>216</v>
      </c>
    </row>
    <row r="265" spans="1:43" ht="15" customHeight="1" thickBot="1">
      <c r="A265" s="50" t="s">
        <v>1107</v>
      </c>
      <c r="B265" s="51">
        <v>34</v>
      </c>
      <c r="C265" s="50" t="s">
        <v>178</v>
      </c>
      <c r="D265" s="50" t="s">
        <v>179</v>
      </c>
      <c r="E265" s="50" t="s">
        <v>1158</v>
      </c>
      <c r="F265" s="53">
        <v>3454</v>
      </c>
      <c r="G265" s="50" t="s">
        <v>202</v>
      </c>
      <c r="H265" s="50" t="s">
        <v>202</v>
      </c>
      <c r="I265" s="66" t="s">
        <v>1110</v>
      </c>
      <c r="J265" s="66">
        <v>131244</v>
      </c>
      <c r="K265" s="67" t="s">
        <v>1111</v>
      </c>
      <c r="L265" s="141" t="s">
        <v>279</v>
      </c>
      <c r="M265" s="50" t="s">
        <v>173</v>
      </c>
      <c r="N265" s="50" t="s">
        <v>173</v>
      </c>
      <c r="O265" s="50" t="s">
        <v>186</v>
      </c>
      <c r="P265" s="50"/>
      <c r="Q265" s="50" t="s">
        <v>186</v>
      </c>
      <c r="R265" s="50" t="s">
        <v>173</v>
      </c>
      <c r="S265" s="50" t="s">
        <v>186</v>
      </c>
      <c r="T265" s="50" t="s">
        <v>186</v>
      </c>
      <c r="U265" s="57">
        <v>8.7468802155905006E-3</v>
      </c>
      <c r="V265" s="57">
        <v>8.0833534905718277E-3</v>
      </c>
      <c r="W265" s="57">
        <v>-6.6352672501867292E-4</v>
      </c>
      <c r="X265" s="58"/>
      <c r="Y265">
        <v>9</v>
      </c>
      <c r="Z265" s="57">
        <v>2.5620186877846535E-2</v>
      </c>
      <c r="AA265" s="21">
        <v>395</v>
      </c>
      <c r="AB265" s="34" t="s">
        <v>196</v>
      </c>
      <c r="AC265" t="s">
        <v>1159</v>
      </c>
      <c r="AD265" s="34" t="s">
        <v>202</v>
      </c>
      <c r="AE265" s="34" t="s">
        <v>186</v>
      </c>
      <c r="AF265" s="34" t="s">
        <v>206</v>
      </c>
      <c r="AG265" s="59">
        <v>512</v>
      </c>
      <c r="AH265" s="21">
        <v>673</v>
      </c>
      <c r="AI265">
        <v>443</v>
      </c>
      <c r="AJ265">
        <v>23</v>
      </c>
      <c r="AK265" s="61">
        <v>853</v>
      </c>
      <c r="AL265" s="62">
        <v>834</v>
      </c>
      <c r="AM265" s="63">
        <v>798</v>
      </c>
      <c r="AN265" s="34" t="s">
        <v>203</v>
      </c>
      <c r="AO265" s="21" t="str">
        <f t="shared" si="4"/>
        <v>American Express Gold Card</v>
      </c>
      <c r="AQ265" s="21" t="s">
        <v>1160</v>
      </c>
    </row>
    <row r="266" spans="1:43" ht="15" customHeight="1">
      <c r="A266" s="50" t="s">
        <v>1107</v>
      </c>
      <c r="B266" s="51">
        <v>34</v>
      </c>
      <c r="C266" s="50" t="s">
        <v>178</v>
      </c>
      <c r="D266" s="50" t="s">
        <v>225</v>
      </c>
      <c r="E266" s="50" t="s">
        <v>1161</v>
      </c>
      <c r="F266" s="53">
        <v>3455</v>
      </c>
      <c r="G266" s="50" t="s">
        <v>1162</v>
      </c>
      <c r="H266" s="50" t="s">
        <v>1163</v>
      </c>
      <c r="I266" s="66" t="s">
        <v>1110</v>
      </c>
      <c r="J266" s="66">
        <v>131244</v>
      </c>
      <c r="K266" s="67" t="s">
        <v>1111</v>
      </c>
      <c r="L266" s="141" t="s">
        <v>285</v>
      </c>
      <c r="M266" s="50" t="s">
        <v>173</v>
      </c>
      <c r="N266" s="50" t="s">
        <v>186</v>
      </c>
      <c r="O266" s="50" t="s">
        <v>173</v>
      </c>
      <c r="P266" s="50" t="s">
        <v>1164</v>
      </c>
      <c r="Q266" s="50" t="s">
        <v>186</v>
      </c>
      <c r="R266" s="50" t="s">
        <v>173</v>
      </c>
      <c r="S266" s="50" t="s">
        <v>173</v>
      </c>
      <c r="T266" s="50" t="s">
        <v>173</v>
      </c>
      <c r="U266" s="57">
        <v>0.10982406712704222</v>
      </c>
      <c r="V266" s="57">
        <v>8.8295925108939341E-2</v>
      </c>
      <c r="W266" s="57">
        <v>-2.152814201810288E-2</v>
      </c>
      <c r="X266" s="58"/>
      <c r="Y266">
        <v>64</v>
      </c>
      <c r="Z266" s="57">
        <v>1.8361342017068676E-2</v>
      </c>
      <c r="AA266" s="21">
        <v>3835</v>
      </c>
      <c r="AB266" s="34"/>
      <c r="AC266"/>
      <c r="AD266" s="34" t="s">
        <v>1162</v>
      </c>
      <c r="AE266" s="34" t="s">
        <v>186</v>
      </c>
      <c r="AF266" s="34" t="s">
        <v>206</v>
      </c>
      <c r="AG266" s="83"/>
      <c r="AH266" s="21">
        <v>8206</v>
      </c>
      <c r="AI266">
        <v>1683</v>
      </c>
      <c r="AJ266">
        <v>103</v>
      </c>
      <c r="AK266" s="61">
        <v>11504</v>
      </c>
      <c r="AL266" s="62">
        <v>10229</v>
      </c>
      <c r="AM266" s="63">
        <v>7742</v>
      </c>
      <c r="AN266" s="34" t="s">
        <v>1165</v>
      </c>
      <c r="AO266" s="21" t="str">
        <f t="shared" si="4"/>
        <v>American Express CapitaCard</v>
      </c>
      <c r="AQ266" s="21" t="s">
        <v>1166</v>
      </c>
    </row>
    <row r="267" spans="1:43" ht="15" customHeight="1">
      <c r="A267" s="50"/>
      <c r="B267" s="51"/>
      <c r="C267" s="50"/>
      <c r="D267" s="50"/>
      <c r="E267" s="50"/>
      <c r="F267" s="53"/>
      <c r="G267" s="50"/>
      <c r="H267" s="50"/>
      <c r="I267" s="34"/>
      <c r="J267" s="34"/>
      <c r="K267" s="34"/>
      <c r="M267" s="50"/>
      <c r="N267" s="50"/>
      <c r="O267" s="50"/>
      <c r="P267" s="50"/>
      <c r="Q267" s="50"/>
      <c r="R267" s="50"/>
      <c r="T267" s="50"/>
      <c r="U267" s="57" t="s">
        <v>361</v>
      </c>
      <c r="V267" s="57" t="s">
        <v>361</v>
      </c>
      <c r="W267" s="57" t="s">
        <v>361</v>
      </c>
      <c r="X267" s="58"/>
      <c r="Y267" t="s">
        <v>361</v>
      </c>
      <c r="Z267" s="92" t="s">
        <v>361</v>
      </c>
      <c r="AA267" s="21" t="s">
        <v>361</v>
      </c>
      <c r="AB267" s="34"/>
      <c r="AC267"/>
      <c r="AG267" s="93"/>
      <c r="AI267" s="94"/>
      <c r="AJ267" s="95"/>
      <c r="AK267" s="34"/>
      <c r="AL267" s="34"/>
      <c r="AM267" s="34"/>
      <c r="AO267" s="21" t="str">
        <f t="shared" si="4"/>
        <v/>
      </c>
    </row>
    <row r="268" spans="1:43" s="49" customFormat="1" ht="19.5" customHeight="1" thickBot="1">
      <c r="A268" s="36"/>
      <c r="B268" s="37"/>
      <c r="C268" s="36" t="s">
        <v>176</v>
      </c>
      <c r="D268" s="36" t="s">
        <v>1167</v>
      </c>
      <c r="E268" s="38"/>
      <c r="F268" s="39"/>
      <c r="G268" s="38"/>
      <c r="H268" s="38"/>
      <c r="I268" s="40"/>
      <c r="J268" s="40"/>
      <c r="K268" s="41"/>
      <c r="L268" s="42"/>
      <c r="M268" s="38"/>
      <c r="N268" s="38"/>
      <c r="O268" s="38"/>
      <c r="P268" s="38"/>
      <c r="Q268" s="38"/>
      <c r="R268" s="38"/>
      <c r="S268" s="43"/>
      <c r="T268" s="38"/>
      <c r="U268" s="40" t="s">
        <v>361</v>
      </c>
      <c r="V268" s="40" t="s">
        <v>361</v>
      </c>
      <c r="W268" s="40" t="s">
        <v>361</v>
      </c>
      <c r="X268" s="40"/>
      <c r="Y268" s="40" t="s">
        <v>361</v>
      </c>
      <c r="Z268" s="40" t="s">
        <v>361</v>
      </c>
      <c r="AA268" s="40">
        <v>17949</v>
      </c>
      <c r="AB268" s="40"/>
      <c r="AC268" s="44"/>
      <c r="AD268" s="45"/>
      <c r="AE268" s="46"/>
      <c r="AF268" s="46"/>
      <c r="AG268" s="46"/>
      <c r="AH268" s="46"/>
      <c r="AI268" s="47">
        <f>SUM(AI269:AI280)</f>
        <v>13171</v>
      </c>
      <c r="AJ268" s="47">
        <f>SUM(AJ269:AJ280)</f>
        <v>1627</v>
      </c>
      <c r="AK268" s="40">
        <v>94361</v>
      </c>
      <c r="AL268" s="40">
        <v>84088</v>
      </c>
      <c r="AM268" s="41">
        <v>81515</v>
      </c>
      <c r="AN268" s="45"/>
      <c r="AO268" s="48" t="str">
        <f t="shared" si="4"/>
        <v/>
      </c>
      <c r="AP268" s="21"/>
      <c r="AQ268" s="48"/>
    </row>
    <row r="269" spans="1:43" ht="15" customHeight="1" thickBot="1">
      <c r="A269" s="52" t="s">
        <v>1167</v>
      </c>
      <c r="B269" s="65">
        <v>35</v>
      </c>
      <c r="C269" s="52" t="s">
        <v>178</v>
      </c>
      <c r="D269" s="52" t="s">
        <v>179</v>
      </c>
      <c r="E269" s="50" t="s">
        <v>191</v>
      </c>
      <c r="F269" s="53">
        <v>3557</v>
      </c>
      <c r="G269" s="243" t="s">
        <v>1168</v>
      </c>
      <c r="H269" s="50" t="s">
        <v>1168</v>
      </c>
      <c r="I269" s="66" t="s">
        <v>1169</v>
      </c>
      <c r="J269" s="66">
        <v>131245</v>
      </c>
      <c r="K269" s="67" t="s">
        <v>1170</v>
      </c>
      <c r="L269" s="141" t="s">
        <v>185</v>
      </c>
      <c r="M269" s="50" t="s">
        <v>173</v>
      </c>
      <c r="N269" s="52" t="s">
        <v>173</v>
      </c>
      <c r="O269" s="52" t="s">
        <v>186</v>
      </c>
      <c r="P269" s="52" t="s">
        <v>195</v>
      </c>
      <c r="Q269" s="52" t="s">
        <v>186</v>
      </c>
      <c r="R269" s="243" t="s">
        <v>173</v>
      </c>
      <c r="S269" s="205" t="s">
        <v>1171</v>
      </c>
      <c r="T269" s="205" t="s">
        <v>1171</v>
      </c>
      <c r="U269" s="57">
        <v>6.5434115631350362E-2</v>
      </c>
      <c r="V269" s="57">
        <v>8.5252377817088554E-2</v>
      </c>
      <c r="W269" s="57">
        <v>1.9818262185738192E-2</v>
      </c>
      <c r="X269" s="58" t="s">
        <v>187</v>
      </c>
      <c r="Y269">
        <v>410</v>
      </c>
      <c r="Z269" s="57">
        <v>0.18491901049452275</v>
      </c>
      <c r="AA269" s="21">
        <v>2661</v>
      </c>
      <c r="AB269" s="34" t="s">
        <v>196</v>
      </c>
      <c r="AC269" t="s">
        <v>197</v>
      </c>
      <c r="AD269" s="21" t="s">
        <v>1172</v>
      </c>
      <c r="AE269" s="34" t="s">
        <v>173</v>
      </c>
      <c r="AF269" s="34" t="s">
        <v>191</v>
      </c>
      <c r="AG269" s="195">
        <v>2975</v>
      </c>
      <c r="AH269" s="60">
        <v>3052</v>
      </c>
      <c r="AI269">
        <v>1018</v>
      </c>
      <c r="AJ269">
        <v>170</v>
      </c>
      <c r="AK269" s="61">
        <v>5059</v>
      </c>
      <c r="AL269" s="62">
        <v>6090</v>
      </c>
      <c r="AM269" s="63">
        <v>7666</v>
      </c>
      <c r="AN269" s="34" t="s">
        <v>1168</v>
      </c>
      <c r="AO269" s="21" t="str">
        <f t="shared" si="4"/>
        <v>Tarjeta Platinum American Express</v>
      </c>
      <c r="AQ269" s="21" t="s">
        <v>200</v>
      </c>
    </row>
    <row r="270" spans="1:43" ht="12.75" customHeight="1" thickBot="1">
      <c r="A270" s="52" t="s">
        <v>1167</v>
      </c>
      <c r="B270" s="65">
        <v>35</v>
      </c>
      <c r="C270" s="52" t="s">
        <v>178</v>
      </c>
      <c r="D270" s="52" t="s">
        <v>225</v>
      </c>
      <c r="E270" s="50" t="s">
        <v>250</v>
      </c>
      <c r="F270" s="53">
        <v>3520</v>
      </c>
      <c r="G270" s="244" t="s">
        <v>1173</v>
      </c>
      <c r="H270" s="245" t="s">
        <v>1173</v>
      </c>
      <c r="I270" s="66" t="s">
        <v>1169</v>
      </c>
      <c r="J270" s="66">
        <v>131245</v>
      </c>
      <c r="K270" s="67" t="s">
        <v>1170</v>
      </c>
      <c r="L270" s="141" t="s">
        <v>194</v>
      </c>
      <c r="M270" s="50" t="s">
        <v>173</v>
      </c>
      <c r="N270" s="52" t="s">
        <v>186</v>
      </c>
      <c r="O270" s="52" t="s">
        <v>186</v>
      </c>
      <c r="P270" s="52" t="s">
        <v>195</v>
      </c>
      <c r="Q270" s="52" t="s">
        <v>173</v>
      </c>
      <c r="R270" s="243" t="s">
        <v>173</v>
      </c>
      <c r="S270" s="205" t="s">
        <v>1171</v>
      </c>
      <c r="T270" s="205" t="s">
        <v>1171</v>
      </c>
      <c r="U270" s="57">
        <v>1.5539705940949118E-2</v>
      </c>
      <c r="V270" s="57">
        <v>1.521485629972791E-2</v>
      </c>
      <c r="W270" s="57">
        <v>-3.2484964122120839E-4</v>
      </c>
      <c r="X270" s="58"/>
      <c r="Y270">
        <v>28</v>
      </c>
      <c r="Z270" s="57">
        <v>0.13188153310104531</v>
      </c>
      <c r="AA270" s="21">
        <v>231</v>
      </c>
      <c r="AB270" s="34" t="s">
        <v>196</v>
      </c>
      <c r="AC270" t="s">
        <v>254</v>
      </c>
      <c r="AD270" s="246" t="s">
        <v>1174</v>
      </c>
      <c r="AE270" s="34" t="s">
        <v>186</v>
      </c>
      <c r="AF270" s="34" t="s">
        <v>206</v>
      </c>
      <c r="AG270" s="195">
        <v>1235</v>
      </c>
      <c r="AH270" s="60">
        <v>1204</v>
      </c>
      <c r="AI270">
        <v>248</v>
      </c>
      <c r="AJ270">
        <v>32</v>
      </c>
      <c r="AK270" s="61">
        <v>1222</v>
      </c>
      <c r="AL270" s="62">
        <v>1130</v>
      </c>
      <c r="AM270" s="63">
        <v>1113</v>
      </c>
      <c r="AN270" s="34" t="s">
        <v>1173</v>
      </c>
      <c r="AO270" s="21" t="str">
        <f t="shared" si="4"/>
        <v>Tarjeta American Express Blue</v>
      </c>
      <c r="AQ270" s="21" t="s">
        <v>256</v>
      </c>
    </row>
    <row r="271" spans="1:43" s="80" customFormat="1" ht="16.5" thickBot="1">
      <c r="A271" s="52" t="s">
        <v>1167</v>
      </c>
      <c r="B271" s="65">
        <v>35</v>
      </c>
      <c r="C271" s="52" t="s">
        <v>178</v>
      </c>
      <c r="D271" s="52" t="s">
        <v>225</v>
      </c>
      <c r="E271" s="50" t="s">
        <v>201</v>
      </c>
      <c r="F271" s="53">
        <v>3521</v>
      </c>
      <c r="G271" s="244" t="s">
        <v>1175</v>
      </c>
      <c r="H271" s="245" t="s">
        <v>1175</v>
      </c>
      <c r="I271" s="66" t="s">
        <v>1169</v>
      </c>
      <c r="J271" s="66">
        <v>131245</v>
      </c>
      <c r="K271" s="67" t="s">
        <v>1170</v>
      </c>
      <c r="L271" s="141" t="s">
        <v>204</v>
      </c>
      <c r="M271" s="50" t="s">
        <v>173</v>
      </c>
      <c r="N271" s="52" t="s">
        <v>173</v>
      </c>
      <c r="O271" s="52" t="s">
        <v>186</v>
      </c>
      <c r="P271" s="52" t="s">
        <v>195</v>
      </c>
      <c r="Q271" s="52" t="s">
        <v>186</v>
      </c>
      <c r="R271" s="243" t="s">
        <v>173</v>
      </c>
      <c r="S271" s="205" t="s">
        <v>1171</v>
      </c>
      <c r="T271" s="205" t="s">
        <v>1171</v>
      </c>
      <c r="U271" s="57">
        <v>3.1828505399051681E-2</v>
      </c>
      <c r="V271" s="57">
        <v>3.0620096619890371E-2</v>
      </c>
      <c r="W271" s="57">
        <v>-1.2084087791613095E-3</v>
      </c>
      <c r="X271" s="58"/>
      <c r="Y271">
        <v>55</v>
      </c>
      <c r="Z271" s="57">
        <v>0.13188153310104531</v>
      </c>
      <c r="AA271" s="21">
        <v>462</v>
      </c>
      <c r="AB271" s="34" t="s">
        <v>196</v>
      </c>
      <c r="AC271" t="s">
        <v>559</v>
      </c>
      <c r="AD271" s="246" t="s">
        <v>1176</v>
      </c>
      <c r="AE271" s="34" t="s">
        <v>186</v>
      </c>
      <c r="AF271" s="34" t="s">
        <v>206</v>
      </c>
      <c r="AG271" s="195">
        <v>2153</v>
      </c>
      <c r="AH271" s="60">
        <v>2018</v>
      </c>
      <c r="AI271">
        <v>417</v>
      </c>
      <c r="AJ271">
        <v>54</v>
      </c>
      <c r="AK271" s="61">
        <v>2722</v>
      </c>
      <c r="AL271" s="62">
        <v>2381</v>
      </c>
      <c r="AM271" s="63">
        <v>2220</v>
      </c>
      <c r="AN271" s="34" t="s">
        <v>1175</v>
      </c>
      <c r="AO271" s="21" t="str">
        <f t="shared" si="4"/>
        <v>Tarjeta American Express Gold Credit</v>
      </c>
      <c r="AP271" s="21"/>
      <c r="AQ271" s="21" t="s">
        <v>561</v>
      </c>
    </row>
    <row r="272" spans="1:43" ht="15" customHeight="1" thickBot="1">
      <c r="A272" s="52" t="s">
        <v>1167</v>
      </c>
      <c r="B272" s="65">
        <v>35</v>
      </c>
      <c r="C272" s="52" t="s">
        <v>178</v>
      </c>
      <c r="D272" s="52" t="s">
        <v>179</v>
      </c>
      <c r="E272" s="50" t="s">
        <v>209</v>
      </c>
      <c r="F272" s="53">
        <v>3554</v>
      </c>
      <c r="G272" s="52" t="s">
        <v>1177</v>
      </c>
      <c r="H272" s="52" t="s">
        <v>1177</v>
      </c>
      <c r="I272" s="66" t="s">
        <v>1169</v>
      </c>
      <c r="J272" s="66">
        <v>131245</v>
      </c>
      <c r="K272" s="67" t="s">
        <v>1170</v>
      </c>
      <c r="L272" s="141" t="s">
        <v>212</v>
      </c>
      <c r="M272" s="50" t="s">
        <v>173</v>
      </c>
      <c r="N272" s="52" t="s">
        <v>173</v>
      </c>
      <c r="O272" s="52" t="s">
        <v>186</v>
      </c>
      <c r="P272" s="52" t="s">
        <v>195</v>
      </c>
      <c r="Q272" s="52" t="s">
        <v>186</v>
      </c>
      <c r="R272" s="243" t="s">
        <v>173</v>
      </c>
      <c r="S272" s="205" t="s">
        <v>1171</v>
      </c>
      <c r="T272" s="205" t="s">
        <v>1171</v>
      </c>
      <c r="U272" s="57">
        <v>5.20619994421644E-2</v>
      </c>
      <c r="V272" s="57">
        <v>5.2760171662925091E-2</v>
      </c>
      <c r="W272" s="57">
        <v>6.9817222076069135E-4</v>
      </c>
      <c r="X272" s="58" t="s">
        <v>187</v>
      </c>
      <c r="Y272">
        <v>162</v>
      </c>
      <c r="Z272" s="57">
        <v>0.10002955082742317</v>
      </c>
      <c r="AA272" s="21">
        <v>1782</v>
      </c>
      <c r="AB272" s="34" t="s">
        <v>196</v>
      </c>
      <c r="AC272" t="s">
        <v>214</v>
      </c>
      <c r="AD272" s="21" t="s">
        <v>1178</v>
      </c>
      <c r="AE272" s="34" t="s">
        <v>186</v>
      </c>
      <c r="AF272" s="34" t="s">
        <v>206</v>
      </c>
      <c r="AG272" s="195">
        <v>2356</v>
      </c>
      <c r="AH272" s="60">
        <v>2308</v>
      </c>
      <c r="AI272">
        <v>2006</v>
      </c>
      <c r="AJ272">
        <v>220</v>
      </c>
      <c r="AK272" s="61">
        <v>3785</v>
      </c>
      <c r="AL272" s="62">
        <v>3414</v>
      </c>
      <c r="AM272" s="63">
        <v>3592</v>
      </c>
      <c r="AN272" s="34" t="s">
        <v>1177</v>
      </c>
      <c r="AO272" s="21" t="str">
        <f t="shared" si="4"/>
        <v>Tarjeta American Express</v>
      </c>
      <c r="AQ272" s="21" t="s">
        <v>216</v>
      </c>
    </row>
    <row r="273" spans="1:43" s="74" customFormat="1" ht="15" customHeight="1" thickBot="1">
      <c r="A273" s="52" t="s">
        <v>1167</v>
      </c>
      <c r="B273" s="65">
        <v>35</v>
      </c>
      <c r="C273" s="52" t="s">
        <v>178</v>
      </c>
      <c r="D273" s="52" t="s">
        <v>179</v>
      </c>
      <c r="E273" s="50" t="s">
        <v>1179</v>
      </c>
      <c r="F273" s="53">
        <v>3556</v>
      </c>
      <c r="G273" s="52" t="s">
        <v>1177</v>
      </c>
      <c r="H273" s="52" t="s">
        <v>1177</v>
      </c>
      <c r="I273" s="66" t="s">
        <v>1169</v>
      </c>
      <c r="J273" s="66">
        <v>131245</v>
      </c>
      <c r="K273" s="67" t="s">
        <v>1170</v>
      </c>
      <c r="L273" s="141" t="s">
        <v>220</v>
      </c>
      <c r="M273" s="50" t="s">
        <v>173</v>
      </c>
      <c r="N273" s="52" t="s">
        <v>173</v>
      </c>
      <c r="O273" s="52" t="s">
        <v>186</v>
      </c>
      <c r="P273" s="52"/>
      <c r="Q273" s="52" t="s">
        <v>186</v>
      </c>
      <c r="R273" s="243" t="s">
        <v>173</v>
      </c>
      <c r="S273" s="205" t="s">
        <v>1171</v>
      </c>
      <c r="T273" s="205" t="s">
        <v>1171</v>
      </c>
      <c r="U273" s="57">
        <v>9.180380125114556E-3</v>
      </c>
      <c r="V273" s="57">
        <v>8.4403582392651184E-3</v>
      </c>
      <c r="W273" s="57">
        <v>-7.4002188584943764E-4</v>
      </c>
      <c r="X273" s="58"/>
      <c r="Y273">
        <v>14</v>
      </c>
      <c r="Z273" s="57">
        <v>0.1322696326438956</v>
      </c>
      <c r="AA273" s="21">
        <v>120</v>
      </c>
      <c r="AB273" s="34" t="s">
        <v>196</v>
      </c>
      <c r="AC273" t="s">
        <v>1180</v>
      </c>
      <c r="AD273" s="21" t="s">
        <v>1178</v>
      </c>
      <c r="AE273" s="34" t="s">
        <v>186</v>
      </c>
      <c r="AF273" s="34" t="s">
        <v>206</v>
      </c>
      <c r="AG273" s="195">
        <v>1188</v>
      </c>
      <c r="AH273" s="60">
        <v>1125</v>
      </c>
      <c r="AI273">
        <v>128</v>
      </c>
      <c r="AJ273">
        <v>20</v>
      </c>
      <c r="AK273" s="61">
        <v>900</v>
      </c>
      <c r="AL273" s="62">
        <v>791</v>
      </c>
      <c r="AM273" s="63">
        <v>723</v>
      </c>
      <c r="AN273" s="34" t="s">
        <v>1177</v>
      </c>
      <c r="AO273" s="21" t="str">
        <f t="shared" si="4"/>
        <v>Tarjeta American Express</v>
      </c>
      <c r="AP273" s="21"/>
      <c r="AQ273" s="21" t="s">
        <v>1181</v>
      </c>
    </row>
    <row r="274" spans="1:43" s="64" customFormat="1" ht="15" customHeight="1" thickBot="1">
      <c r="A274" s="52" t="s">
        <v>1167</v>
      </c>
      <c r="B274" s="65">
        <v>35</v>
      </c>
      <c r="C274" s="52" t="s">
        <v>178</v>
      </c>
      <c r="D274" s="52" t="s">
        <v>179</v>
      </c>
      <c r="E274" s="50" t="s">
        <v>1182</v>
      </c>
      <c r="F274" s="53">
        <v>3564</v>
      </c>
      <c r="G274" s="52" t="s">
        <v>1183</v>
      </c>
      <c r="H274" s="52" t="s">
        <v>1183</v>
      </c>
      <c r="I274" s="66" t="s">
        <v>1169</v>
      </c>
      <c r="J274" s="66">
        <v>131245</v>
      </c>
      <c r="K274" s="67" t="s">
        <v>1170</v>
      </c>
      <c r="L274" s="141" t="s">
        <v>229</v>
      </c>
      <c r="M274" s="50" t="s">
        <v>173</v>
      </c>
      <c r="N274" s="52" t="s">
        <v>186</v>
      </c>
      <c r="O274" s="52" t="s">
        <v>173</v>
      </c>
      <c r="P274" s="52" t="s">
        <v>1184</v>
      </c>
      <c r="Q274" s="52" t="s">
        <v>186</v>
      </c>
      <c r="R274" s="243" t="s">
        <v>173</v>
      </c>
      <c r="S274" s="205" t="s">
        <v>1171</v>
      </c>
      <c r="T274" s="205" t="s">
        <v>1171</v>
      </c>
      <c r="U274" s="57">
        <v>0.10578953659799976</v>
      </c>
      <c r="V274" s="57">
        <v>0.11338954950381165</v>
      </c>
      <c r="W274" s="57">
        <v>7.600012905811887E-3</v>
      </c>
      <c r="X274" s="58" t="s">
        <v>187</v>
      </c>
      <c r="Y274">
        <v>240</v>
      </c>
      <c r="Z274" s="57">
        <v>0.11936495006429193</v>
      </c>
      <c r="AA274" s="21">
        <v>2212</v>
      </c>
      <c r="AB274" s="34" t="s">
        <v>196</v>
      </c>
      <c r="AC274" t="s">
        <v>1185</v>
      </c>
      <c r="AD274" s="21" t="s">
        <v>1186</v>
      </c>
      <c r="AE274" s="34" t="s">
        <v>186</v>
      </c>
      <c r="AF274" s="34" t="s">
        <v>206</v>
      </c>
      <c r="AG274" s="195">
        <v>7270</v>
      </c>
      <c r="AH274" s="60">
        <v>7588</v>
      </c>
      <c r="AI274">
        <v>1482</v>
      </c>
      <c r="AJ274">
        <v>220</v>
      </c>
      <c r="AK274" s="61">
        <v>10368</v>
      </c>
      <c r="AL274" s="62">
        <v>9802</v>
      </c>
      <c r="AM274" s="63">
        <v>10248</v>
      </c>
      <c r="AN274" s="34" t="s">
        <v>1183</v>
      </c>
      <c r="AO274" s="21" t="str">
        <f t="shared" si="4"/>
        <v>Tarjeta American Express MeliáRewards Gold</v>
      </c>
      <c r="AP274" s="21"/>
      <c r="AQ274" s="21" t="s">
        <v>1187</v>
      </c>
    </row>
    <row r="275" spans="1:43" s="64" customFormat="1" ht="15" customHeight="1" thickBot="1">
      <c r="A275" s="182" t="s">
        <v>1167</v>
      </c>
      <c r="B275" s="191">
        <v>35</v>
      </c>
      <c r="C275" s="182" t="s">
        <v>178</v>
      </c>
      <c r="D275" s="182" t="s">
        <v>179</v>
      </c>
      <c r="E275" s="182" t="s">
        <v>1188</v>
      </c>
      <c r="F275" s="183">
        <v>3565</v>
      </c>
      <c r="G275" s="247" t="s">
        <v>1189</v>
      </c>
      <c r="H275" s="247" t="s">
        <v>1189</v>
      </c>
      <c r="I275" s="66" t="s">
        <v>1169</v>
      </c>
      <c r="J275" s="66">
        <v>131245</v>
      </c>
      <c r="K275" s="67" t="s">
        <v>1170</v>
      </c>
      <c r="L275" s="182" t="s">
        <v>237</v>
      </c>
      <c r="M275" s="182" t="s">
        <v>173</v>
      </c>
      <c r="N275" s="180" t="s">
        <v>173</v>
      </c>
      <c r="O275" s="180" t="s">
        <v>186</v>
      </c>
      <c r="P275" s="180" t="s">
        <v>195</v>
      </c>
      <c r="Q275" s="180" t="s">
        <v>186</v>
      </c>
      <c r="R275" s="248" t="s">
        <v>173</v>
      </c>
      <c r="S275" s="249" t="s">
        <v>1171</v>
      </c>
      <c r="T275" s="249" t="s">
        <v>1171</v>
      </c>
      <c r="U275" s="57">
        <v>3.0712834203291229E-2</v>
      </c>
      <c r="V275" s="57">
        <v>2.8406882382338711E-2</v>
      </c>
      <c r="W275" s="57">
        <v>-2.3059518209525183E-3</v>
      </c>
      <c r="X275" s="187" t="s">
        <v>187</v>
      </c>
      <c r="Y275">
        <v>94</v>
      </c>
      <c r="Z275" s="186">
        <v>8.7334683553337553E-2</v>
      </c>
      <c r="AA275" s="21">
        <v>1184</v>
      </c>
      <c r="AB275" s="187" t="s">
        <v>196</v>
      </c>
      <c r="AC275" s="187" t="s">
        <v>1190</v>
      </c>
      <c r="AD275" s="34" t="s">
        <v>1191</v>
      </c>
      <c r="AE275" s="187" t="s">
        <v>186</v>
      </c>
      <c r="AF275" s="187" t="s">
        <v>206</v>
      </c>
      <c r="AG275" s="195">
        <v>2497</v>
      </c>
      <c r="AH275" s="60">
        <v>2553</v>
      </c>
      <c r="AI275" s="250">
        <v>1946</v>
      </c>
      <c r="AJ275" s="189">
        <v>192</v>
      </c>
      <c r="AK275" s="61">
        <v>3020</v>
      </c>
      <c r="AL275" s="62">
        <v>2599</v>
      </c>
      <c r="AM275" s="63">
        <v>2372</v>
      </c>
      <c r="AN275" s="34" t="s">
        <v>1189</v>
      </c>
      <c r="AO275" s="21" t="str">
        <f t="shared" si="4"/>
        <v>Tarjeta Gold American Express</v>
      </c>
      <c r="AP275" s="21"/>
      <c r="AQ275" s="21" t="s">
        <v>1192</v>
      </c>
    </row>
    <row r="276" spans="1:43" s="128" customFormat="1" ht="16.5" thickBot="1">
      <c r="A276" s="180" t="s">
        <v>1167</v>
      </c>
      <c r="B276" s="181">
        <v>35</v>
      </c>
      <c r="C276" s="180" t="s">
        <v>178</v>
      </c>
      <c r="D276" s="180" t="s">
        <v>179</v>
      </c>
      <c r="E276" s="180" t="s">
        <v>1193</v>
      </c>
      <c r="F276" s="183">
        <v>3567</v>
      </c>
      <c r="G276" s="247" t="s">
        <v>1177</v>
      </c>
      <c r="H276" s="247" t="s">
        <v>1177</v>
      </c>
      <c r="I276" s="66" t="s">
        <v>1169</v>
      </c>
      <c r="J276" s="66">
        <v>131245</v>
      </c>
      <c r="K276" s="67" t="s">
        <v>1170</v>
      </c>
      <c r="L276" s="180" t="s">
        <v>245</v>
      </c>
      <c r="M276" s="182" t="s">
        <v>173</v>
      </c>
      <c r="N276" s="180" t="s">
        <v>173</v>
      </c>
      <c r="O276" s="180" t="s">
        <v>186</v>
      </c>
      <c r="P276" s="180"/>
      <c r="Q276" s="180" t="s">
        <v>186</v>
      </c>
      <c r="R276" s="248" t="s">
        <v>173</v>
      </c>
      <c r="S276" s="249" t="s">
        <v>1171</v>
      </c>
      <c r="T276" s="249" t="s">
        <v>1171</v>
      </c>
      <c r="U276" s="57">
        <v>5.3233454197712873E-3</v>
      </c>
      <c r="V276" s="57">
        <v>4.9975805364069776E-3</v>
      </c>
      <c r="W276" s="57">
        <v>-3.2576488336430974E-4</v>
      </c>
      <c r="X276" s="187" t="s">
        <v>187</v>
      </c>
      <c r="Y276">
        <v>11</v>
      </c>
      <c r="Z276" s="186">
        <v>7.744565217391304E-2</v>
      </c>
      <c r="AA276" s="21">
        <v>157</v>
      </c>
      <c r="AB276" s="187" t="s">
        <v>196</v>
      </c>
      <c r="AC276" s="187" t="s">
        <v>1194</v>
      </c>
      <c r="AD276" s="34" t="s">
        <v>1178</v>
      </c>
      <c r="AE276" s="187" t="s">
        <v>186</v>
      </c>
      <c r="AF276" s="187" t="s">
        <v>206</v>
      </c>
      <c r="AG276" s="195">
        <v>305</v>
      </c>
      <c r="AH276" s="60">
        <v>302</v>
      </c>
      <c r="AI276" s="250">
        <v>236</v>
      </c>
      <c r="AJ276" s="189">
        <v>28</v>
      </c>
      <c r="AK276" s="61">
        <v>386</v>
      </c>
      <c r="AL276" s="62">
        <v>362</v>
      </c>
      <c r="AM276" s="63">
        <v>341</v>
      </c>
      <c r="AN276" s="34" t="s">
        <v>1177</v>
      </c>
      <c r="AO276" s="21" t="str">
        <f t="shared" si="4"/>
        <v>Tarjeta American Express</v>
      </c>
      <c r="AP276" s="21"/>
      <c r="AQ276" s="21" t="s">
        <v>1195</v>
      </c>
    </row>
    <row r="277" spans="1:43" s="128" customFormat="1" ht="16.5" thickBot="1">
      <c r="A277" s="52" t="s">
        <v>1167</v>
      </c>
      <c r="B277" s="65">
        <v>35</v>
      </c>
      <c r="C277" s="52" t="s">
        <v>178</v>
      </c>
      <c r="D277" s="52" t="s">
        <v>179</v>
      </c>
      <c r="E277" s="52" t="s">
        <v>1196</v>
      </c>
      <c r="F277" s="53">
        <v>3568</v>
      </c>
      <c r="G277" s="52" t="s">
        <v>1189</v>
      </c>
      <c r="H277" s="52" t="s">
        <v>1189</v>
      </c>
      <c r="I277" s="66" t="s">
        <v>1169</v>
      </c>
      <c r="J277" s="66">
        <v>131245</v>
      </c>
      <c r="K277" s="67" t="s">
        <v>1170</v>
      </c>
      <c r="L277" s="141" t="s">
        <v>253</v>
      </c>
      <c r="M277" s="50" t="s">
        <v>173</v>
      </c>
      <c r="N277" s="52" t="s">
        <v>173</v>
      </c>
      <c r="O277" s="52" t="s">
        <v>186</v>
      </c>
      <c r="P277" s="52"/>
      <c r="Q277" s="52" t="s">
        <v>186</v>
      </c>
      <c r="R277" s="243" t="s">
        <v>173</v>
      </c>
      <c r="S277" s="205" t="s">
        <v>1171</v>
      </c>
      <c r="T277" s="205" t="s">
        <v>1171</v>
      </c>
      <c r="U277" s="57">
        <v>0.53073275690321553</v>
      </c>
      <c r="V277" s="57">
        <v>0.50002776433631335</v>
      </c>
      <c r="W277" s="57">
        <v>-3.0704992566902178E-2</v>
      </c>
      <c r="X277" s="58" t="s">
        <v>187</v>
      </c>
      <c r="Y277">
        <v>240</v>
      </c>
      <c r="Z277" s="57">
        <v>9.4249215178627666E-2</v>
      </c>
      <c r="AA277" s="21">
        <v>2802</v>
      </c>
      <c r="AB277" s="34" t="s">
        <v>196</v>
      </c>
      <c r="AC277" s="100" t="s">
        <v>205</v>
      </c>
      <c r="AD277" s="21" t="s">
        <v>1191</v>
      </c>
      <c r="AE277" s="34" t="s">
        <v>186</v>
      </c>
      <c r="AF277" s="34" t="s">
        <v>206</v>
      </c>
      <c r="AG277" s="195">
        <v>16967</v>
      </c>
      <c r="AH277" s="60">
        <v>17415</v>
      </c>
      <c r="AI277">
        <v>1857</v>
      </c>
      <c r="AJ277">
        <v>220</v>
      </c>
      <c r="AK277" s="61">
        <v>20137</v>
      </c>
      <c r="AL277" s="62">
        <v>17557</v>
      </c>
      <c r="AM277" s="63">
        <v>16401</v>
      </c>
      <c r="AN277" s="34" t="s">
        <v>1189</v>
      </c>
      <c r="AO277" s="21" t="str">
        <f t="shared" si="4"/>
        <v>Tarjeta Gold American Express</v>
      </c>
      <c r="AP277" s="21"/>
      <c r="AQ277" s="21" t="s">
        <v>1197</v>
      </c>
    </row>
    <row r="278" spans="1:43" s="128" customFormat="1" ht="16.5" thickBot="1">
      <c r="A278" s="52" t="s">
        <v>1167</v>
      </c>
      <c r="B278" s="65">
        <v>35</v>
      </c>
      <c r="C278" s="52" t="s">
        <v>178</v>
      </c>
      <c r="D278" s="52" t="s">
        <v>179</v>
      </c>
      <c r="E278" s="52" t="s">
        <v>1198</v>
      </c>
      <c r="F278" s="53">
        <v>3569</v>
      </c>
      <c r="G278" s="52" t="s">
        <v>1189</v>
      </c>
      <c r="H278" s="52" t="s">
        <v>1189</v>
      </c>
      <c r="I278" s="66" t="s">
        <v>1169</v>
      </c>
      <c r="J278" s="66">
        <v>131245</v>
      </c>
      <c r="K278" s="67" t="s">
        <v>1170</v>
      </c>
      <c r="L278" s="141" t="s">
        <v>259</v>
      </c>
      <c r="M278" s="50" t="s">
        <v>173</v>
      </c>
      <c r="N278" s="52" t="s">
        <v>173</v>
      </c>
      <c r="O278" s="52" t="s">
        <v>186</v>
      </c>
      <c r="P278" s="52"/>
      <c r="Q278" s="52" t="s">
        <v>186</v>
      </c>
      <c r="R278" s="243" t="s">
        <v>173</v>
      </c>
      <c r="S278" s="205" t="s">
        <v>1171</v>
      </c>
      <c r="T278" s="205" t="s">
        <v>1171</v>
      </c>
      <c r="U278" s="57">
        <v>0</v>
      </c>
      <c r="V278" s="57">
        <v>0</v>
      </c>
      <c r="W278" s="57">
        <v>0</v>
      </c>
      <c r="X278" s="58" t="s">
        <v>187</v>
      </c>
      <c r="Y278">
        <v>240</v>
      </c>
      <c r="Z278" s="57">
        <v>9.305064194879932E-2</v>
      </c>
      <c r="AA278" s="21">
        <v>2838</v>
      </c>
      <c r="AB278" s="34" t="s">
        <v>196</v>
      </c>
      <c r="AC278" s="100"/>
      <c r="AD278" s="21" t="s">
        <v>1191</v>
      </c>
      <c r="AE278" s="34" t="s">
        <v>186</v>
      </c>
      <c r="AF278" s="34" t="s">
        <v>206</v>
      </c>
      <c r="AG278" s="195">
        <v>24224</v>
      </c>
      <c r="AH278" s="60">
        <v>25184</v>
      </c>
      <c r="AI278">
        <v>2159</v>
      </c>
      <c r="AJ278">
        <v>220</v>
      </c>
      <c r="AK278" s="61">
        <v>32513</v>
      </c>
      <c r="AL278" s="62">
        <v>26608</v>
      </c>
      <c r="AM278" s="63">
        <v>23045</v>
      </c>
      <c r="AN278" s="34" t="s">
        <v>1189</v>
      </c>
      <c r="AO278" s="21" t="str">
        <f t="shared" si="4"/>
        <v>Tarjeta Gold American Express</v>
      </c>
      <c r="AP278" s="21"/>
      <c r="AQ278" s="21" t="s">
        <v>1199</v>
      </c>
    </row>
    <row r="279" spans="1:43" s="105" customFormat="1" ht="16.5" thickBot="1">
      <c r="A279" s="50" t="s">
        <v>1167</v>
      </c>
      <c r="B279" s="51">
        <v>35</v>
      </c>
      <c r="C279" s="50" t="s">
        <v>178</v>
      </c>
      <c r="D279" s="50" t="s">
        <v>179</v>
      </c>
      <c r="E279" s="50" t="s">
        <v>1200</v>
      </c>
      <c r="F279" s="53">
        <v>3570</v>
      </c>
      <c r="G279" s="52" t="s">
        <v>1168</v>
      </c>
      <c r="H279" s="52" t="s">
        <v>1168</v>
      </c>
      <c r="I279" s="66" t="s">
        <v>1169</v>
      </c>
      <c r="J279" s="66">
        <v>131245</v>
      </c>
      <c r="K279" s="67" t="s">
        <v>1170</v>
      </c>
      <c r="L279" s="141" t="s">
        <v>265</v>
      </c>
      <c r="M279" s="50" t="s">
        <v>173</v>
      </c>
      <c r="N279" s="52" t="s">
        <v>173</v>
      </c>
      <c r="O279" s="52" t="s">
        <v>186</v>
      </c>
      <c r="P279" s="52"/>
      <c r="Q279" s="52" t="s">
        <v>186</v>
      </c>
      <c r="R279" s="243" t="s">
        <v>173</v>
      </c>
      <c r="S279" s="205" t="s">
        <v>1171</v>
      </c>
      <c r="T279" s="205" t="s">
        <v>1171</v>
      </c>
      <c r="U279" s="57">
        <v>3.2274773877355861E-2</v>
      </c>
      <c r="V279" s="57">
        <v>3.9909250283592865E-2</v>
      </c>
      <c r="W279" s="57">
        <v>7.6344764062370035E-3</v>
      </c>
      <c r="X279" s="58"/>
      <c r="Y279">
        <v>73</v>
      </c>
      <c r="Z279" s="57">
        <v>0.1322696326438956</v>
      </c>
      <c r="AA279" s="21">
        <v>604</v>
      </c>
      <c r="AB279" s="34" t="s">
        <v>196</v>
      </c>
      <c r="AC279" t="s">
        <v>1201</v>
      </c>
      <c r="AD279" s="21" t="s">
        <v>1172</v>
      </c>
      <c r="AE279" s="34" t="s">
        <v>186</v>
      </c>
      <c r="AF279" s="34" t="s">
        <v>206</v>
      </c>
      <c r="AG279" s="195">
        <v>1639</v>
      </c>
      <c r="AH279" s="60">
        <v>1698</v>
      </c>
      <c r="AI279">
        <v>192</v>
      </c>
      <c r="AJ279">
        <v>31</v>
      </c>
      <c r="AK279" s="61">
        <v>2565</v>
      </c>
      <c r="AL279" s="62">
        <v>3107</v>
      </c>
      <c r="AM279" s="63">
        <v>3653</v>
      </c>
      <c r="AN279" s="34" t="s">
        <v>1168</v>
      </c>
      <c r="AO279" s="21" t="str">
        <f t="shared" si="4"/>
        <v>Tarjeta Platinum American Express</v>
      </c>
      <c r="AP279" s="21"/>
      <c r="AQ279" s="21" t="s">
        <v>1202</v>
      </c>
    </row>
    <row r="280" spans="1:43" s="105" customFormat="1" ht="16.5" thickBot="1">
      <c r="A280" s="50" t="s">
        <v>1167</v>
      </c>
      <c r="B280" s="51">
        <v>35</v>
      </c>
      <c r="C280" s="50" t="s">
        <v>178</v>
      </c>
      <c r="D280" s="50" t="s">
        <v>179</v>
      </c>
      <c r="E280" s="50" t="s">
        <v>1203</v>
      </c>
      <c r="F280" s="53">
        <v>3571</v>
      </c>
      <c r="G280" s="52" t="s">
        <v>1204</v>
      </c>
      <c r="H280" s="52" t="s">
        <v>1204</v>
      </c>
      <c r="I280" s="66" t="s">
        <v>1169</v>
      </c>
      <c r="J280" s="66">
        <v>131245</v>
      </c>
      <c r="K280" s="67" t="s">
        <v>1170</v>
      </c>
      <c r="L280" s="141" t="s">
        <v>271</v>
      </c>
      <c r="M280" s="50" t="s">
        <v>173</v>
      </c>
      <c r="N280" s="52" t="s">
        <v>186</v>
      </c>
      <c r="O280" s="52" t="s">
        <v>173</v>
      </c>
      <c r="P280" s="52" t="s">
        <v>1205</v>
      </c>
      <c r="Q280" s="52" t="s">
        <v>186</v>
      </c>
      <c r="R280" s="243" t="s">
        <v>173</v>
      </c>
      <c r="S280" s="205" t="s">
        <v>1171</v>
      </c>
      <c r="T280" s="205" t="s">
        <v>1171</v>
      </c>
      <c r="U280" s="57">
        <v>0.12112204645973622</v>
      </c>
      <c r="V280" s="57">
        <v>0.12098111231863939</v>
      </c>
      <c r="W280" s="57">
        <v>-1.4093414109682401E-4</v>
      </c>
      <c r="X280" s="58" t="s">
        <v>187</v>
      </c>
      <c r="Y280">
        <v>240</v>
      </c>
      <c r="Z280" s="57">
        <v>9.11770513756784E-2</v>
      </c>
      <c r="AA280" s="21">
        <v>2896</v>
      </c>
      <c r="AB280" s="34"/>
      <c r="AC280"/>
      <c r="AD280" s="21" t="s">
        <v>1206</v>
      </c>
      <c r="AE280" s="34" t="s">
        <v>186</v>
      </c>
      <c r="AF280" s="34" t="s">
        <v>206</v>
      </c>
      <c r="AG280" s="251"/>
      <c r="AH280" s="60">
        <v>6080</v>
      </c>
      <c r="AI280">
        <v>1482</v>
      </c>
      <c r="AJ280">
        <v>220</v>
      </c>
      <c r="AK280" s="61">
        <v>11684</v>
      </c>
      <c r="AL280" s="62">
        <v>10247</v>
      </c>
      <c r="AM280" s="63">
        <v>10141</v>
      </c>
      <c r="AN280" s="34" t="s">
        <v>1204</v>
      </c>
      <c r="AO280" s="21" t="str">
        <f t="shared" si="4"/>
        <v>Tarjeta American Express Renfe</v>
      </c>
      <c r="AP280" s="21"/>
      <c r="AQ280" s="21" t="s">
        <v>1207</v>
      </c>
    </row>
    <row r="281" spans="1:43" s="105" customFormat="1">
      <c r="A281" s="50"/>
      <c r="B281" s="51"/>
      <c r="C281" s="50"/>
      <c r="D281" s="50"/>
      <c r="E281" s="50"/>
      <c r="F281" s="53"/>
      <c r="G281" s="50"/>
      <c r="H281" s="50"/>
      <c r="I281" s="19"/>
      <c r="J281" s="19"/>
      <c r="K281" s="86"/>
      <c r="L281" s="141"/>
      <c r="M281" s="50"/>
      <c r="N281" s="50"/>
      <c r="O281" s="50"/>
      <c r="P281" s="50"/>
      <c r="Q281" s="50"/>
      <c r="R281" s="252"/>
      <c r="S281" s="252"/>
      <c r="T281" s="252"/>
      <c r="U281" s="57" t="s">
        <v>361</v>
      </c>
      <c r="V281" s="57" t="s">
        <v>361</v>
      </c>
      <c r="W281" s="57" t="s">
        <v>361</v>
      </c>
      <c r="X281" s="58"/>
      <c r="Y281" t="s">
        <v>361</v>
      </c>
      <c r="Z281" s="57" t="s">
        <v>361</v>
      </c>
      <c r="AA281" s="21" t="s">
        <v>361</v>
      </c>
      <c r="AB281" s="34"/>
      <c r="AC281"/>
      <c r="AD281" s="34"/>
      <c r="AE281" s="34"/>
      <c r="AF281" s="34"/>
      <c r="AG281" s="83"/>
      <c r="AH281" s="87"/>
      <c r="AI281"/>
      <c r="AJ281"/>
      <c r="AK281" s="19"/>
      <c r="AL281" s="19"/>
      <c r="AM281" s="19"/>
      <c r="AN281" s="34"/>
      <c r="AO281" s="21" t="str">
        <f t="shared" si="4"/>
        <v/>
      </c>
      <c r="AP281" s="21"/>
    </row>
    <row r="282" spans="1:43" s="49" customFormat="1" ht="19.5" customHeight="1" thickBot="1">
      <c r="A282" s="36"/>
      <c r="B282" s="37"/>
      <c r="C282" s="36" t="s">
        <v>176</v>
      </c>
      <c r="D282" s="36" t="s">
        <v>1208</v>
      </c>
      <c r="E282" s="38"/>
      <c r="F282" s="39"/>
      <c r="G282" s="38"/>
      <c r="H282" s="38"/>
      <c r="I282" s="40"/>
      <c r="J282" s="40"/>
      <c r="K282" s="41"/>
      <c r="L282" s="42"/>
      <c r="M282" s="38"/>
      <c r="N282" s="38"/>
      <c r="O282" s="38"/>
      <c r="P282" s="38"/>
      <c r="Q282" s="38"/>
      <c r="R282" s="38"/>
      <c r="S282" s="43"/>
      <c r="T282" s="38"/>
      <c r="U282" s="40" t="s">
        <v>361</v>
      </c>
      <c r="V282" s="40" t="s">
        <v>361</v>
      </c>
      <c r="W282" s="40" t="s">
        <v>361</v>
      </c>
      <c r="X282" s="40"/>
      <c r="Y282" s="40" t="s">
        <v>361</v>
      </c>
      <c r="Z282" s="40" t="s">
        <v>361</v>
      </c>
      <c r="AA282" s="40">
        <v>23215</v>
      </c>
      <c r="AB282" s="40"/>
      <c r="AC282" s="40"/>
      <c r="AD282" s="45"/>
      <c r="AE282" s="46"/>
      <c r="AF282" s="46"/>
      <c r="AG282" s="46"/>
      <c r="AH282" s="46"/>
      <c r="AI282" s="47">
        <f>SUM(AI283:AI290)</f>
        <v>8194</v>
      </c>
      <c r="AJ282" s="47">
        <f>SUM(AJ283:AJ290)</f>
        <v>1063</v>
      </c>
      <c r="AK282" s="40">
        <v>76861</v>
      </c>
      <c r="AL282" s="40">
        <v>81148</v>
      </c>
      <c r="AM282" s="41">
        <v>88003</v>
      </c>
      <c r="AN282" s="45"/>
      <c r="AO282" s="48" t="str">
        <f t="shared" si="4"/>
        <v/>
      </c>
      <c r="AP282" s="21"/>
      <c r="AQ282" s="48"/>
    </row>
    <row r="283" spans="1:43" s="105" customFormat="1" ht="16.5" thickBot="1">
      <c r="A283" s="52" t="s">
        <v>1208</v>
      </c>
      <c r="B283" s="65">
        <v>36</v>
      </c>
      <c r="C283" s="52" t="s">
        <v>178</v>
      </c>
      <c r="D283" s="52" t="s">
        <v>179</v>
      </c>
      <c r="E283" s="50" t="s">
        <v>191</v>
      </c>
      <c r="F283" s="53">
        <v>3652</v>
      </c>
      <c r="G283" s="50" t="s">
        <v>762</v>
      </c>
      <c r="H283" s="50" t="s">
        <v>199</v>
      </c>
      <c r="I283" s="66" t="s">
        <v>1209</v>
      </c>
      <c r="J283" s="66">
        <v>131246</v>
      </c>
      <c r="K283" s="67" t="s">
        <v>1210</v>
      </c>
      <c r="L283" s="56" t="s">
        <v>185</v>
      </c>
      <c r="M283" s="50" t="s">
        <v>173</v>
      </c>
      <c r="N283" s="50" t="s">
        <v>173</v>
      </c>
      <c r="O283" s="50" t="s">
        <v>186</v>
      </c>
      <c r="P283" s="50" t="s">
        <v>195</v>
      </c>
      <c r="Q283" s="50" t="s">
        <v>186</v>
      </c>
      <c r="R283" s="50" t="s">
        <v>173</v>
      </c>
      <c r="S283" s="50" t="s">
        <v>186</v>
      </c>
      <c r="T283" s="50" t="s">
        <v>186</v>
      </c>
      <c r="U283" s="57">
        <v>4.8800446345545846E-2</v>
      </c>
      <c r="V283" s="57">
        <v>4.2557728103083635E-2</v>
      </c>
      <c r="W283" s="57">
        <v>-6.2427182424622113E-3</v>
      </c>
      <c r="X283" s="129" t="s">
        <v>187</v>
      </c>
      <c r="Y283">
        <v>340</v>
      </c>
      <c r="Z283" s="57">
        <v>0.22933576269019307</v>
      </c>
      <c r="AA283" s="21">
        <v>1780</v>
      </c>
      <c r="AB283" s="34" t="s">
        <v>196</v>
      </c>
      <c r="AC283" t="s">
        <v>197</v>
      </c>
      <c r="AD283" s="34" t="s">
        <v>1211</v>
      </c>
      <c r="AE283" s="34" t="s">
        <v>173</v>
      </c>
      <c r="AF283" s="34" t="s">
        <v>191</v>
      </c>
      <c r="AG283" s="195">
        <v>4937</v>
      </c>
      <c r="AH283" s="98">
        <v>4885</v>
      </c>
      <c r="AI283">
        <v>1286</v>
      </c>
      <c r="AJ283">
        <v>220</v>
      </c>
      <c r="AK283" s="61">
        <v>5270</v>
      </c>
      <c r="AL283" s="139">
        <v>4998</v>
      </c>
      <c r="AM283" s="140">
        <v>4492</v>
      </c>
      <c r="AN283" s="34" t="s">
        <v>199</v>
      </c>
      <c r="AO283" s="21" t="str">
        <f t="shared" si="4"/>
        <v>American Express Platinum Card</v>
      </c>
      <c r="AP283" s="21"/>
      <c r="AQ283" s="21" t="s">
        <v>200</v>
      </c>
    </row>
    <row r="284" spans="1:43" s="253" customFormat="1" ht="16.5" thickBot="1">
      <c r="A284" s="52" t="s">
        <v>1208</v>
      </c>
      <c r="B284" s="65">
        <v>36</v>
      </c>
      <c r="C284" s="52" t="s">
        <v>178</v>
      </c>
      <c r="D284" s="52" t="s">
        <v>179</v>
      </c>
      <c r="E284" s="50" t="s">
        <v>250</v>
      </c>
      <c r="F284" s="53">
        <v>3650</v>
      </c>
      <c r="G284" s="50" t="s">
        <v>1212</v>
      </c>
      <c r="H284" s="50" t="s">
        <v>1212</v>
      </c>
      <c r="I284" s="54" t="s">
        <v>1209</v>
      </c>
      <c r="J284" s="54">
        <v>131246</v>
      </c>
      <c r="K284" s="55" t="s">
        <v>1210</v>
      </c>
      <c r="L284" s="56" t="s">
        <v>194</v>
      </c>
      <c r="M284" s="50" t="s">
        <v>173</v>
      </c>
      <c r="N284" s="52" t="s">
        <v>173</v>
      </c>
      <c r="O284" s="52" t="s">
        <v>186</v>
      </c>
      <c r="P284" s="52" t="s">
        <v>195</v>
      </c>
      <c r="Q284" s="52" t="s">
        <v>186</v>
      </c>
      <c r="R284" s="50" t="s">
        <v>173</v>
      </c>
      <c r="S284" s="50" t="s">
        <v>186</v>
      </c>
      <c r="T284" s="50" t="s">
        <v>186</v>
      </c>
      <c r="U284" s="57">
        <v>2.9223234765358628E-2</v>
      </c>
      <c r="V284" s="57">
        <v>2.5528874136311511E-2</v>
      </c>
      <c r="W284" s="57">
        <v>-3.6943606290471172E-3</v>
      </c>
      <c r="X284" s="58"/>
      <c r="Y284">
        <v>52</v>
      </c>
      <c r="Z284" s="57">
        <v>0.1320107771048103</v>
      </c>
      <c r="AA284" s="21">
        <v>432</v>
      </c>
      <c r="AB284" s="34" t="s">
        <v>196</v>
      </c>
      <c r="AC284" t="s">
        <v>541</v>
      </c>
      <c r="AD284" s="34" t="s">
        <v>1213</v>
      </c>
      <c r="AE284" s="34" t="s">
        <v>186</v>
      </c>
      <c r="AF284" s="34" t="s">
        <v>206</v>
      </c>
      <c r="AG284" s="195">
        <v>3395</v>
      </c>
      <c r="AH284" s="98">
        <v>3267</v>
      </c>
      <c r="AI284">
        <v>693</v>
      </c>
      <c r="AJ284">
        <v>85</v>
      </c>
      <c r="AK284" s="61">
        <v>2485</v>
      </c>
      <c r="AL284" s="139">
        <v>2231</v>
      </c>
      <c r="AM284" s="140">
        <v>2018</v>
      </c>
      <c r="AN284" s="34" t="s">
        <v>1212</v>
      </c>
      <c r="AO284" s="21" t="str">
        <f t="shared" si="4"/>
        <v>Amexblue</v>
      </c>
      <c r="AP284" s="21"/>
      <c r="AQ284" s="21" t="s">
        <v>543</v>
      </c>
    </row>
    <row r="285" spans="1:43" s="128" customFormat="1" ht="16.5" thickBot="1">
      <c r="A285" s="52" t="s">
        <v>1208</v>
      </c>
      <c r="B285" s="65">
        <v>36</v>
      </c>
      <c r="C285" s="52" t="s">
        <v>178</v>
      </c>
      <c r="D285" s="52" t="s">
        <v>179</v>
      </c>
      <c r="E285" s="50" t="s">
        <v>201</v>
      </c>
      <c r="F285" s="53">
        <v>3601</v>
      </c>
      <c r="G285" s="50" t="s">
        <v>772</v>
      </c>
      <c r="H285" s="50" t="s">
        <v>203</v>
      </c>
      <c r="I285" s="54" t="s">
        <v>1209</v>
      </c>
      <c r="J285" s="54">
        <v>131246</v>
      </c>
      <c r="K285" s="55" t="s">
        <v>1210</v>
      </c>
      <c r="L285" s="56" t="s">
        <v>204</v>
      </c>
      <c r="M285" s="50" t="s">
        <v>173</v>
      </c>
      <c r="N285" s="50" t="s">
        <v>173</v>
      </c>
      <c r="O285" s="50" t="s">
        <v>186</v>
      </c>
      <c r="P285" s="50" t="s">
        <v>195</v>
      </c>
      <c r="Q285" s="50" t="s">
        <v>186</v>
      </c>
      <c r="R285" s="50" t="s">
        <v>173</v>
      </c>
      <c r="S285" s="50" t="s">
        <v>186</v>
      </c>
      <c r="T285" s="50" t="s">
        <v>186</v>
      </c>
      <c r="U285" s="57">
        <v>9.845638832062488E-2</v>
      </c>
      <c r="V285" s="57">
        <v>8.2343585222066626E-2</v>
      </c>
      <c r="W285" s="57">
        <v>-1.6112803098558254E-2</v>
      </c>
      <c r="X285" s="129"/>
      <c r="Y285">
        <v>199</v>
      </c>
      <c r="Z285" s="57">
        <v>0.1320107771048103</v>
      </c>
      <c r="AA285" s="21">
        <v>1657</v>
      </c>
      <c r="AB285" s="34" t="s">
        <v>196</v>
      </c>
      <c r="AC285" t="s">
        <v>205</v>
      </c>
      <c r="AD285" s="34" t="s">
        <v>1214</v>
      </c>
      <c r="AE285" s="34" t="s">
        <v>186</v>
      </c>
      <c r="AF285" s="34" t="s">
        <v>206</v>
      </c>
      <c r="AG285" s="195">
        <v>15723</v>
      </c>
      <c r="AH285" s="98">
        <v>15809</v>
      </c>
      <c r="AI285">
        <v>1520</v>
      </c>
      <c r="AJ285">
        <v>220</v>
      </c>
      <c r="AK285" s="61">
        <v>10580</v>
      </c>
      <c r="AL285" s="139">
        <v>9018</v>
      </c>
      <c r="AM285" s="140">
        <v>7743</v>
      </c>
      <c r="AN285" s="34" t="s">
        <v>203</v>
      </c>
      <c r="AO285" s="21" t="str">
        <f t="shared" si="4"/>
        <v>American Express Gold Card</v>
      </c>
      <c r="AP285" s="21"/>
      <c r="AQ285" s="21" t="s">
        <v>208</v>
      </c>
    </row>
    <row r="286" spans="1:43" s="105" customFormat="1" ht="16.5" thickBot="1">
      <c r="A286" s="52" t="s">
        <v>1208</v>
      </c>
      <c r="B286" s="65">
        <v>36</v>
      </c>
      <c r="C286" s="52" t="s">
        <v>178</v>
      </c>
      <c r="D286" s="52" t="s">
        <v>179</v>
      </c>
      <c r="E286" s="50" t="s">
        <v>209</v>
      </c>
      <c r="F286" s="53">
        <v>3651</v>
      </c>
      <c r="G286" s="50" t="s">
        <v>412</v>
      </c>
      <c r="H286" s="50" t="s">
        <v>211</v>
      </c>
      <c r="I286" s="54" t="s">
        <v>1209</v>
      </c>
      <c r="J286" s="54">
        <v>131246</v>
      </c>
      <c r="K286" s="55" t="s">
        <v>1210</v>
      </c>
      <c r="L286" s="56" t="s">
        <v>212</v>
      </c>
      <c r="M286" s="50" t="s">
        <v>173</v>
      </c>
      <c r="N286" s="50" t="s">
        <v>173</v>
      </c>
      <c r="O286" s="50" t="s">
        <v>186</v>
      </c>
      <c r="P286" s="50" t="s">
        <v>195</v>
      </c>
      <c r="Q286" s="50" t="s">
        <v>186</v>
      </c>
      <c r="R286" s="50" t="s">
        <v>173</v>
      </c>
      <c r="S286" s="50" t="s">
        <v>186</v>
      </c>
      <c r="T286" s="50" t="s">
        <v>186</v>
      </c>
      <c r="U286" s="57">
        <v>5.4733122559047796E-2</v>
      </c>
      <c r="V286" s="57">
        <v>4.6487906920457102E-2</v>
      </c>
      <c r="W286" s="57">
        <v>-8.2452156385906944E-3</v>
      </c>
      <c r="X286" s="129"/>
      <c r="Y286">
        <v>94</v>
      </c>
      <c r="Z286" s="57">
        <v>0.1320107771048103</v>
      </c>
      <c r="AA286" s="21">
        <v>786</v>
      </c>
      <c r="AB286" s="34" t="s">
        <v>196</v>
      </c>
      <c r="AC286" t="s">
        <v>214</v>
      </c>
      <c r="AD286" s="34" t="s">
        <v>1215</v>
      </c>
      <c r="AE286" s="34" t="s">
        <v>186</v>
      </c>
      <c r="AF286" s="34" t="s">
        <v>206</v>
      </c>
      <c r="AG286" s="195">
        <v>7465</v>
      </c>
      <c r="AH286" s="98">
        <v>7328</v>
      </c>
      <c r="AI286">
        <v>1492</v>
      </c>
      <c r="AJ286">
        <v>220</v>
      </c>
      <c r="AK286" s="61">
        <v>5188</v>
      </c>
      <c r="AL286" s="139">
        <v>4154</v>
      </c>
      <c r="AM286" s="140">
        <v>3676</v>
      </c>
      <c r="AN286" s="34" t="s">
        <v>211</v>
      </c>
      <c r="AO286" s="21" t="str">
        <f t="shared" si="4"/>
        <v>American Express Green Card</v>
      </c>
      <c r="AP286" s="21"/>
      <c r="AQ286" s="21" t="s">
        <v>216</v>
      </c>
    </row>
    <row r="287" spans="1:43" s="105" customFormat="1" ht="16.5" thickBot="1">
      <c r="A287" s="52" t="s">
        <v>1208</v>
      </c>
      <c r="B287" s="65">
        <v>36</v>
      </c>
      <c r="C287" s="52" t="s">
        <v>178</v>
      </c>
      <c r="D287" s="52" t="s">
        <v>179</v>
      </c>
      <c r="E287" s="50" t="s">
        <v>1216</v>
      </c>
      <c r="F287" s="53">
        <v>3660</v>
      </c>
      <c r="G287" s="50" t="s">
        <v>1217</v>
      </c>
      <c r="H287" s="50" t="s">
        <v>1218</v>
      </c>
      <c r="I287" s="54" t="s">
        <v>1209</v>
      </c>
      <c r="J287" s="54">
        <v>131246</v>
      </c>
      <c r="K287" s="55" t="s">
        <v>1210</v>
      </c>
      <c r="L287" s="56" t="s">
        <v>220</v>
      </c>
      <c r="M287" s="50" t="s">
        <v>173</v>
      </c>
      <c r="N287" s="50" t="s">
        <v>186</v>
      </c>
      <c r="O287" s="50" t="s">
        <v>173</v>
      </c>
      <c r="P287" s="50" t="s">
        <v>1219</v>
      </c>
      <c r="Q287" s="50" t="s">
        <v>186</v>
      </c>
      <c r="R287" s="50" t="s">
        <v>173</v>
      </c>
      <c r="S287" s="50" t="s">
        <v>186</v>
      </c>
      <c r="T287" s="50" t="s">
        <v>186</v>
      </c>
      <c r="U287" s="57">
        <v>5.309032298059637E-2</v>
      </c>
      <c r="V287" s="57">
        <v>4.3675696857585766E-2</v>
      </c>
      <c r="W287" s="57">
        <v>-9.414626123010604E-3</v>
      </c>
      <c r="X287" s="129"/>
      <c r="Y287">
        <v>88</v>
      </c>
      <c r="Z287" s="57">
        <v>5.3156883473128413E-2</v>
      </c>
      <c r="AA287" s="21">
        <v>1822</v>
      </c>
      <c r="AB287" s="34" t="s">
        <v>196</v>
      </c>
      <c r="AC287" t="s">
        <v>1220</v>
      </c>
      <c r="AD287" s="34" t="s">
        <v>1221</v>
      </c>
      <c r="AE287" s="34" t="s">
        <v>186</v>
      </c>
      <c r="AF287" s="34" t="s">
        <v>206</v>
      </c>
      <c r="AG287" s="195">
        <v>16939</v>
      </c>
      <c r="AH287" s="98">
        <v>16177</v>
      </c>
      <c r="AI287">
        <v>1997</v>
      </c>
      <c r="AJ287">
        <v>220</v>
      </c>
      <c r="AK287" s="61">
        <v>5392</v>
      </c>
      <c r="AL287" s="139">
        <v>4403</v>
      </c>
      <c r="AM287" s="140">
        <v>3664</v>
      </c>
      <c r="AN287" s="34" t="s">
        <v>1218</v>
      </c>
      <c r="AO287" s="21" t="str">
        <f t="shared" si="4"/>
        <v>SAS EuroBonus American Express Premium Card</v>
      </c>
      <c r="AP287" s="21"/>
      <c r="AQ287" s="21" t="s">
        <v>1222</v>
      </c>
    </row>
    <row r="288" spans="1:43" s="105" customFormat="1" ht="15" customHeight="1" thickBot="1">
      <c r="A288" s="52" t="s">
        <v>1208</v>
      </c>
      <c r="B288" s="65">
        <v>36</v>
      </c>
      <c r="C288" s="52" t="s">
        <v>178</v>
      </c>
      <c r="D288" s="52" t="s">
        <v>225</v>
      </c>
      <c r="E288" s="52" t="s">
        <v>1223</v>
      </c>
      <c r="F288" s="53">
        <v>3661</v>
      </c>
      <c r="G288" s="50" t="s">
        <v>1224</v>
      </c>
      <c r="H288" s="50" t="s">
        <v>1225</v>
      </c>
      <c r="I288" s="54" t="s">
        <v>1209</v>
      </c>
      <c r="J288" s="54">
        <v>131246</v>
      </c>
      <c r="K288" s="55" t="s">
        <v>1210</v>
      </c>
      <c r="L288" s="56" t="s">
        <v>229</v>
      </c>
      <c r="M288" s="50" t="s">
        <v>173</v>
      </c>
      <c r="N288" s="50" t="s">
        <v>186</v>
      </c>
      <c r="O288" s="50" t="s">
        <v>173</v>
      </c>
      <c r="P288" s="50" t="s">
        <v>1219</v>
      </c>
      <c r="Q288" s="50" t="s">
        <v>186</v>
      </c>
      <c r="R288" s="50" t="s">
        <v>186</v>
      </c>
      <c r="S288" s="50" t="s">
        <v>1226</v>
      </c>
      <c r="T288" s="50" t="s">
        <v>186</v>
      </c>
      <c r="U288" s="57">
        <v>0.21338416713160993</v>
      </c>
      <c r="V288" s="57">
        <v>0.21749102455497352</v>
      </c>
      <c r="W288" s="57">
        <v>4.1068574233635857E-3</v>
      </c>
      <c r="X288" s="129"/>
      <c r="Y288">
        <v>486</v>
      </c>
      <c r="Z288" s="57">
        <v>7.3884553759283461E-2</v>
      </c>
      <c r="AA288" s="21">
        <v>7236</v>
      </c>
      <c r="AB288" s="34"/>
      <c r="AC288"/>
      <c r="AD288" s="34" t="s">
        <v>1227</v>
      </c>
      <c r="AE288" s="34" t="s">
        <v>186</v>
      </c>
      <c r="AF288" s="34" t="s">
        <v>206</v>
      </c>
      <c r="AG288" s="254"/>
      <c r="AH288" s="98">
        <v>1112</v>
      </c>
      <c r="AI288">
        <v>176</v>
      </c>
      <c r="AJ288">
        <v>14</v>
      </c>
      <c r="AK288" s="61">
        <v>17137</v>
      </c>
      <c r="AL288" s="139">
        <v>17787</v>
      </c>
      <c r="AM288" s="140">
        <v>19459</v>
      </c>
      <c r="AN288" s="34" t="s">
        <v>1228</v>
      </c>
      <c r="AO288" s="21" t="str">
        <f t="shared" si="4"/>
        <v>SAS EuroBonus American Express Classic Credit Card</v>
      </c>
      <c r="AP288" s="21"/>
      <c r="AQ288" s="21" t="s">
        <v>1229</v>
      </c>
    </row>
    <row r="289" spans="1:43" s="105" customFormat="1" ht="15" customHeight="1" thickBot="1">
      <c r="A289" s="171" t="s">
        <v>1208</v>
      </c>
      <c r="B289" s="255">
        <v>36</v>
      </c>
      <c r="C289" s="171" t="s">
        <v>178</v>
      </c>
      <c r="D289" s="171" t="s">
        <v>225</v>
      </c>
      <c r="E289" s="171" t="s">
        <v>1230</v>
      </c>
      <c r="F289" s="256">
        <v>3662</v>
      </c>
      <c r="G289" s="171" t="s">
        <v>1231</v>
      </c>
      <c r="H289" s="171" t="s">
        <v>1232</v>
      </c>
      <c r="I289" s="54" t="s">
        <v>1209</v>
      </c>
      <c r="J289" s="54">
        <v>131246</v>
      </c>
      <c r="K289" s="55" t="s">
        <v>1210</v>
      </c>
      <c r="L289" s="257" t="s">
        <v>237</v>
      </c>
      <c r="M289" s="171" t="s">
        <v>173</v>
      </c>
      <c r="N289" s="171" t="s">
        <v>186</v>
      </c>
      <c r="O289" s="171" t="s">
        <v>173</v>
      </c>
      <c r="P289" s="171" t="s">
        <v>1219</v>
      </c>
      <c r="Q289" s="171" t="s">
        <v>186</v>
      </c>
      <c r="R289" s="50" t="s">
        <v>173</v>
      </c>
      <c r="S289" s="50" t="s">
        <v>186</v>
      </c>
      <c r="T289" s="171" t="s">
        <v>186</v>
      </c>
      <c r="U289" s="57">
        <v>0.10390552352612981</v>
      </c>
      <c r="V289" s="57">
        <v>0.1091402589768857</v>
      </c>
      <c r="W289" s="57">
        <v>5.2347354507558952E-3</v>
      </c>
      <c r="X289" s="129" t="s">
        <v>187</v>
      </c>
      <c r="Y289">
        <v>240</v>
      </c>
      <c r="Z289" s="57">
        <v>0.14495592852663999</v>
      </c>
      <c r="AA289" s="21">
        <v>1822</v>
      </c>
      <c r="AB289" s="34"/>
      <c r="AC289"/>
      <c r="AD289" s="34" t="s">
        <v>1233</v>
      </c>
      <c r="AE289" s="34" t="s">
        <v>186</v>
      </c>
      <c r="AF289" s="34" t="s">
        <v>206</v>
      </c>
      <c r="AG289" s="254"/>
      <c r="AH289" s="98">
        <v>1475</v>
      </c>
      <c r="AI289">
        <v>234</v>
      </c>
      <c r="AJ289">
        <v>19</v>
      </c>
      <c r="AK289" s="61">
        <v>7436</v>
      </c>
      <c r="AL289" s="139">
        <v>8038</v>
      </c>
      <c r="AM289" s="140">
        <v>9323</v>
      </c>
      <c r="AN289" s="34" t="s">
        <v>1234</v>
      </c>
      <c r="AO289" s="21" t="str">
        <f t="shared" si="4"/>
        <v>SAS EuroBonus American Express Elite Credit Card</v>
      </c>
      <c r="AP289" s="21"/>
      <c r="AQ289" s="21" t="s">
        <v>1235</v>
      </c>
    </row>
    <row r="290" spans="1:43" s="128" customFormat="1" ht="15" customHeight="1" thickBot="1">
      <c r="A290" s="52" t="s">
        <v>1208</v>
      </c>
      <c r="B290" s="65">
        <v>36</v>
      </c>
      <c r="C290" s="52" t="s">
        <v>178</v>
      </c>
      <c r="D290" s="52" t="s">
        <v>225</v>
      </c>
      <c r="E290" s="52" t="s">
        <v>1216</v>
      </c>
      <c r="F290" s="53">
        <v>3663</v>
      </c>
      <c r="G290" s="50" t="s">
        <v>1236</v>
      </c>
      <c r="H290" s="50" t="s">
        <v>1237</v>
      </c>
      <c r="I290" s="54" t="s">
        <v>1209</v>
      </c>
      <c r="J290" s="54">
        <v>131246</v>
      </c>
      <c r="K290" s="55" t="s">
        <v>1210</v>
      </c>
      <c r="L290" s="56" t="s">
        <v>245</v>
      </c>
      <c r="M290" s="50" t="s">
        <v>173</v>
      </c>
      <c r="N290" s="50" t="s">
        <v>186</v>
      </c>
      <c r="O290" s="50" t="s">
        <v>173</v>
      </c>
      <c r="P290" s="50" t="s">
        <v>1219</v>
      </c>
      <c r="Q290" s="50" t="s">
        <v>186</v>
      </c>
      <c r="R290" s="50" t="s">
        <v>173</v>
      </c>
      <c r="S290" s="50" t="s">
        <v>186</v>
      </c>
      <c r="T290" s="50" t="s">
        <v>186</v>
      </c>
      <c r="U290" s="57">
        <v>0.25685946314549624</v>
      </c>
      <c r="V290" s="57">
        <v>0.26733283773893701</v>
      </c>
      <c r="W290" s="57">
        <v>1.0473374593440776E-2</v>
      </c>
      <c r="X290" s="129" t="s">
        <v>187</v>
      </c>
      <c r="Y290">
        <v>240</v>
      </c>
      <c r="Z290" s="57">
        <v>7.0482553727275868E-2</v>
      </c>
      <c r="AA290" s="21">
        <v>3746</v>
      </c>
      <c r="AB290" s="34"/>
      <c r="AC290"/>
      <c r="AD290" s="34" t="s">
        <v>1238</v>
      </c>
      <c r="AE290" s="34" t="s">
        <v>186</v>
      </c>
      <c r="AF290" s="34" t="s">
        <v>206</v>
      </c>
      <c r="AG290" s="254"/>
      <c r="AH290" s="98">
        <v>5027</v>
      </c>
      <c r="AI290">
        <v>796</v>
      </c>
      <c r="AJ290">
        <v>65</v>
      </c>
      <c r="AK290" s="61">
        <v>18303</v>
      </c>
      <c r="AL290" s="139">
        <v>20092</v>
      </c>
      <c r="AM290" s="140">
        <v>23238</v>
      </c>
      <c r="AN290" s="34" t="s">
        <v>1239</v>
      </c>
      <c r="AO290" s="21" t="str">
        <f t="shared" si="4"/>
        <v>SAS EuroBonus American Express Premium Credit Card</v>
      </c>
      <c r="AP290" s="21"/>
      <c r="AQ290" s="21" t="s">
        <v>1240</v>
      </c>
    </row>
    <row r="291" spans="1:43" s="34" customFormat="1" ht="15" customHeight="1">
      <c r="A291" s="50" t="s">
        <v>1208</v>
      </c>
      <c r="B291" s="51">
        <v>36</v>
      </c>
      <c r="C291" s="50" t="s">
        <v>178</v>
      </c>
      <c r="D291" s="50" t="s">
        <v>225</v>
      </c>
      <c r="E291" s="50" t="s">
        <v>554</v>
      </c>
      <c r="F291" s="53">
        <v>3664</v>
      </c>
      <c r="G291" s="50" t="s">
        <v>809</v>
      </c>
      <c r="H291" s="50" t="s">
        <v>1241</v>
      </c>
      <c r="I291" s="54" t="s">
        <v>1209</v>
      </c>
      <c r="J291" s="54">
        <v>131246</v>
      </c>
      <c r="K291" s="55" t="s">
        <v>1210</v>
      </c>
      <c r="L291" s="56" t="s">
        <v>253</v>
      </c>
      <c r="M291" s="50" t="s">
        <v>173</v>
      </c>
      <c r="N291" s="50" t="s">
        <v>186</v>
      </c>
      <c r="O291" s="50" t="s">
        <v>186</v>
      </c>
      <c r="P291" s="50"/>
      <c r="Q291" s="50" t="s">
        <v>173</v>
      </c>
      <c r="R291" s="50" t="s">
        <v>186</v>
      </c>
      <c r="S291" s="50" t="s">
        <v>1242</v>
      </c>
      <c r="T291" s="50" t="s">
        <v>186</v>
      </c>
      <c r="U291" s="57">
        <v>8.9331101605604115E-3</v>
      </c>
      <c r="V291" s="90">
        <v>1.0321041439759348E-2</v>
      </c>
      <c r="W291" s="90">
        <v>1.3879312791989368E-3</v>
      </c>
      <c r="X291" s="138"/>
      <c r="Y291" s="86">
        <v>26</v>
      </c>
      <c r="Z291" s="90">
        <v>0.11650849150849152</v>
      </c>
      <c r="AA291" s="86">
        <v>242</v>
      </c>
      <c r="AC291" s="86"/>
      <c r="AD291" s="34" t="s">
        <v>1243</v>
      </c>
      <c r="AE291" s="34" t="s">
        <v>186</v>
      </c>
      <c r="AF291" s="34" t="s">
        <v>206</v>
      </c>
      <c r="AG291" s="258"/>
      <c r="AH291" s="259"/>
      <c r="AI291" s="86"/>
      <c r="AJ291" s="86"/>
      <c r="AK291" s="61">
        <v>617</v>
      </c>
      <c r="AL291" s="139">
        <v>735</v>
      </c>
      <c r="AM291" s="140">
        <v>900</v>
      </c>
      <c r="AN291" s="34" t="s">
        <v>810</v>
      </c>
      <c r="AO291" s="21" t="str">
        <f t="shared" si="4"/>
        <v>American Express Green Credit Card</v>
      </c>
      <c r="AP291" s="21"/>
      <c r="AQ291" s="21" t="s">
        <v>556</v>
      </c>
    </row>
    <row r="292" spans="1:43" s="34" customFormat="1" ht="15" customHeight="1">
      <c r="A292" s="171" t="s">
        <v>1208</v>
      </c>
      <c r="B292" s="255">
        <v>36</v>
      </c>
      <c r="C292" s="171" t="s">
        <v>178</v>
      </c>
      <c r="D292" s="171" t="s">
        <v>225</v>
      </c>
      <c r="E292" s="171" t="s">
        <v>201</v>
      </c>
      <c r="F292" s="256">
        <v>3665</v>
      </c>
      <c r="G292" s="171" t="s">
        <v>797</v>
      </c>
      <c r="H292" s="171" t="s">
        <v>1244</v>
      </c>
      <c r="I292" s="54" t="s">
        <v>1209</v>
      </c>
      <c r="J292" s="54">
        <v>131246</v>
      </c>
      <c r="K292" s="55" t="s">
        <v>1210</v>
      </c>
      <c r="L292" s="257" t="s">
        <v>259</v>
      </c>
      <c r="M292" s="171" t="s">
        <v>173</v>
      </c>
      <c r="N292" s="171" t="s">
        <v>173</v>
      </c>
      <c r="O292" s="171" t="s">
        <v>186</v>
      </c>
      <c r="P292" s="171"/>
      <c r="Q292" s="171" t="s">
        <v>186</v>
      </c>
      <c r="R292" s="50" t="s">
        <v>173</v>
      </c>
      <c r="S292" s="50" t="s">
        <v>186</v>
      </c>
      <c r="T292" s="171" t="s">
        <v>186</v>
      </c>
      <c r="U292" s="57">
        <v>4.0536854503750545E-2</v>
      </c>
      <c r="V292" s="90">
        <v>4.5047225535789409E-2</v>
      </c>
      <c r="W292" s="90">
        <v>4.5103710320388637E-3</v>
      </c>
      <c r="X292" s="129" t="s">
        <v>187</v>
      </c>
      <c r="Y292" s="86">
        <v>120</v>
      </c>
      <c r="Z292" s="90">
        <v>0.10549558390578999</v>
      </c>
      <c r="AA292" s="86">
        <v>1252</v>
      </c>
      <c r="AC292" s="86"/>
      <c r="AD292" s="34" t="s">
        <v>1245</v>
      </c>
      <c r="AE292" s="34" t="s">
        <v>186</v>
      </c>
      <c r="AF292" s="34" t="s">
        <v>206</v>
      </c>
      <c r="AG292" s="258"/>
      <c r="AH292" s="259"/>
      <c r="AI292" s="86"/>
      <c r="AJ292" s="86"/>
      <c r="AK292" s="61">
        <v>1529</v>
      </c>
      <c r="AL292" s="139">
        <v>2979</v>
      </c>
      <c r="AM292" s="140">
        <v>4005</v>
      </c>
      <c r="AN292" s="34" t="s">
        <v>240</v>
      </c>
      <c r="AO292" s="21" t="str">
        <f t="shared" si="4"/>
        <v>American Express Gold Credit Card</v>
      </c>
      <c r="AP292" s="21"/>
      <c r="AQ292" s="21" t="s">
        <v>561</v>
      </c>
    </row>
    <row r="293" spans="1:43" s="34" customFormat="1" ht="15" customHeight="1">
      <c r="A293" s="50" t="s">
        <v>1208</v>
      </c>
      <c r="B293" s="51">
        <v>36</v>
      </c>
      <c r="C293" s="50" t="s">
        <v>178</v>
      </c>
      <c r="D293" s="50" t="s">
        <v>225</v>
      </c>
      <c r="E293" s="50" t="s">
        <v>191</v>
      </c>
      <c r="F293" s="53">
        <v>3666</v>
      </c>
      <c r="G293" s="50" t="s">
        <v>968</v>
      </c>
      <c r="H293" s="50" t="s">
        <v>199</v>
      </c>
      <c r="I293" s="54" t="s">
        <v>1209</v>
      </c>
      <c r="J293" s="54">
        <v>131246</v>
      </c>
      <c r="K293" s="55" t="s">
        <v>1210</v>
      </c>
      <c r="L293" s="50">
        <v>11</v>
      </c>
      <c r="M293" s="50" t="s">
        <v>173</v>
      </c>
      <c r="N293" s="50" t="s">
        <v>173</v>
      </c>
      <c r="O293" s="50" t="s">
        <v>186</v>
      </c>
      <c r="P293" s="50"/>
      <c r="Q293" s="50" t="s">
        <v>186</v>
      </c>
      <c r="R293" s="50" t="s">
        <v>173</v>
      </c>
      <c r="S293" s="50" t="s">
        <v>186</v>
      </c>
      <c r="T293" s="50" t="s">
        <v>186</v>
      </c>
      <c r="U293" s="57">
        <v>4.2762382989275309E-2</v>
      </c>
      <c r="V293" s="90">
        <v>5.5875386822951782E-2</v>
      </c>
      <c r="W293" s="90">
        <v>1.3113003833676473E-2</v>
      </c>
      <c r="X293" s="129" t="s">
        <v>187</v>
      </c>
      <c r="Y293" s="86">
        <v>240</v>
      </c>
      <c r="Z293" s="90">
        <v>0.20113755089431684</v>
      </c>
      <c r="AA293" s="86">
        <v>1313</v>
      </c>
      <c r="AC293" s="86"/>
      <c r="AD293" s="34" t="s">
        <v>1246</v>
      </c>
      <c r="AE293" s="34" t="s">
        <v>186</v>
      </c>
      <c r="AF293" s="34" t="s">
        <v>206</v>
      </c>
      <c r="AG293" s="258"/>
      <c r="AH293" s="259"/>
      <c r="AI293" s="86"/>
      <c r="AJ293" s="86"/>
      <c r="AK293" s="61">
        <v>2361</v>
      </c>
      <c r="AL293" s="139">
        <v>3353</v>
      </c>
      <c r="AM293" s="140">
        <v>5297</v>
      </c>
      <c r="AN293" s="34" t="s">
        <v>969</v>
      </c>
      <c r="AO293" s="21" t="str">
        <f t="shared" si="4"/>
        <v>American Express Platinum Credit Card</v>
      </c>
      <c r="AP293" s="21"/>
      <c r="AQ293" s="21" t="s">
        <v>268</v>
      </c>
    </row>
    <row r="294" spans="1:43" s="34" customFormat="1" ht="15" customHeight="1">
      <c r="A294" s="50" t="s">
        <v>1208</v>
      </c>
      <c r="B294" s="51">
        <v>36</v>
      </c>
      <c r="C294" s="50" t="s">
        <v>178</v>
      </c>
      <c r="D294" s="50" t="s">
        <v>225</v>
      </c>
      <c r="E294" s="50" t="s">
        <v>209</v>
      </c>
      <c r="F294" s="53">
        <v>3667</v>
      </c>
      <c r="G294" s="50" t="s">
        <v>809</v>
      </c>
      <c r="H294" s="50" t="s">
        <v>211</v>
      </c>
      <c r="I294" s="54" t="s">
        <v>1209</v>
      </c>
      <c r="J294" s="107"/>
      <c r="K294" s="108"/>
      <c r="L294" s="50">
        <v>12</v>
      </c>
      <c r="M294" s="50" t="s">
        <v>173</v>
      </c>
      <c r="N294" s="50" t="s">
        <v>173</v>
      </c>
      <c r="O294" s="50" t="s">
        <v>186</v>
      </c>
      <c r="P294" s="50"/>
      <c r="Q294" s="50" t="s">
        <v>186</v>
      </c>
      <c r="R294" s="50" t="s">
        <v>186</v>
      </c>
      <c r="S294" s="50" t="s">
        <v>186</v>
      </c>
      <c r="T294" s="50" t="s">
        <v>186</v>
      </c>
      <c r="U294" s="78">
        <v>4.9314983572004215E-2</v>
      </c>
      <c r="V294" s="90">
        <v>5.4198433691198589E-2</v>
      </c>
      <c r="W294" s="90">
        <v>4.8834501191943741E-3</v>
      </c>
      <c r="X294" s="129"/>
      <c r="Y294" s="86">
        <v>119</v>
      </c>
      <c r="Z294" s="90">
        <v>0.11650849150849152</v>
      </c>
      <c r="AA294" s="86">
        <v>1127</v>
      </c>
      <c r="AC294" s="86"/>
      <c r="AD294" s="34" t="s">
        <v>1243</v>
      </c>
      <c r="AE294" s="34" t="s">
        <v>186</v>
      </c>
      <c r="AF294" s="34" t="s">
        <v>206</v>
      </c>
      <c r="AG294" s="258"/>
      <c r="AH294" s="259"/>
      <c r="AI294" s="86"/>
      <c r="AJ294" s="86"/>
      <c r="AK294" s="109"/>
      <c r="AL294" s="260">
        <v>3360</v>
      </c>
      <c r="AM294" s="261">
        <v>4188</v>
      </c>
      <c r="AN294" s="34" t="s">
        <v>810</v>
      </c>
      <c r="AO294" s="21" t="str">
        <f t="shared" si="4"/>
        <v>American Express Green Credit Card</v>
      </c>
      <c r="AP294" s="21"/>
      <c r="AQ294" s="21" t="s">
        <v>415</v>
      </c>
    </row>
    <row r="295" spans="1:43" s="34" customFormat="1" ht="15" customHeight="1">
      <c r="A295" s="50"/>
      <c r="B295" s="51"/>
      <c r="C295" s="50"/>
      <c r="D295" s="50"/>
      <c r="E295" s="50"/>
      <c r="F295" s="53"/>
      <c r="G295" s="50"/>
      <c r="H295" s="50"/>
      <c r="K295" s="86"/>
      <c r="L295" s="56"/>
      <c r="M295" s="50"/>
      <c r="N295" s="50"/>
      <c r="O295" s="50"/>
      <c r="P295" s="50"/>
      <c r="Q295" s="50"/>
      <c r="R295" s="50"/>
      <c r="S295" s="50"/>
      <c r="T295" s="50"/>
      <c r="U295" s="57" t="s">
        <v>361</v>
      </c>
      <c r="V295" s="90" t="s">
        <v>361</v>
      </c>
      <c r="W295" s="90" t="s">
        <v>361</v>
      </c>
      <c r="X295" s="138"/>
      <c r="Y295" s="86" t="s">
        <v>361</v>
      </c>
      <c r="Z295" s="262" t="s">
        <v>361</v>
      </c>
      <c r="AA295" s="34" t="s">
        <v>361</v>
      </c>
      <c r="AC295" s="86"/>
      <c r="AG295" s="93"/>
      <c r="AI295" s="263"/>
      <c r="AJ295" s="138"/>
      <c r="AO295" s="21" t="str">
        <f t="shared" si="4"/>
        <v/>
      </c>
      <c r="AP295" s="21"/>
    </row>
    <row r="296" spans="1:43" s="49" customFormat="1" ht="19.5" customHeight="1" thickBot="1">
      <c r="A296" s="36"/>
      <c r="B296" s="37"/>
      <c r="C296" s="36" t="s">
        <v>176</v>
      </c>
      <c r="D296" s="36" t="s">
        <v>1247</v>
      </c>
      <c r="E296" s="38"/>
      <c r="F296" s="39"/>
      <c r="G296" s="38"/>
      <c r="H296" s="38"/>
      <c r="I296" s="40"/>
      <c r="J296" s="179"/>
      <c r="K296" s="41"/>
      <c r="L296" s="42"/>
      <c r="M296" s="38"/>
      <c r="N296" s="38"/>
      <c r="O296" s="38"/>
      <c r="P296" s="38"/>
      <c r="Q296" s="38"/>
      <c r="R296" s="38"/>
      <c r="S296" s="43"/>
      <c r="T296" s="38"/>
      <c r="U296" s="96" t="s">
        <v>361</v>
      </c>
      <c r="V296" s="96" t="s">
        <v>361</v>
      </c>
      <c r="W296" s="96" t="s">
        <v>361</v>
      </c>
      <c r="X296" s="96"/>
      <c r="Y296" s="40" t="s">
        <v>361</v>
      </c>
      <c r="Z296" s="96" t="s">
        <v>361</v>
      </c>
      <c r="AA296" s="40">
        <v>9616</v>
      </c>
      <c r="AB296" s="96"/>
      <c r="AC296" s="44"/>
      <c r="AD296" s="45"/>
      <c r="AE296" s="46"/>
      <c r="AF296" s="46"/>
      <c r="AG296" s="46"/>
      <c r="AH296" s="46"/>
      <c r="AI296" s="47">
        <f>SUM(AI297:AI304)</f>
        <v>6023</v>
      </c>
      <c r="AJ296" s="47">
        <f>SUM(AJ297:AJ304)</f>
        <v>690</v>
      </c>
      <c r="AK296" s="40">
        <v>30326</v>
      </c>
      <c r="AL296" s="40">
        <v>29037</v>
      </c>
      <c r="AM296" s="41">
        <v>30759</v>
      </c>
      <c r="AN296" s="45"/>
      <c r="AO296" s="48" t="str">
        <f t="shared" si="4"/>
        <v/>
      </c>
      <c r="AP296" s="21"/>
      <c r="AQ296" s="48"/>
    </row>
    <row r="297" spans="1:43" s="34" customFormat="1" ht="16.5" thickBot="1">
      <c r="A297" s="50" t="s">
        <v>1247</v>
      </c>
      <c r="B297" s="51">
        <v>37</v>
      </c>
      <c r="C297" s="50" t="s">
        <v>178</v>
      </c>
      <c r="D297" s="50" t="s">
        <v>448</v>
      </c>
      <c r="E297" s="50" t="s">
        <v>180</v>
      </c>
      <c r="F297" s="53">
        <v>3799</v>
      </c>
      <c r="G297" s="264" t="s">
        <v>1248</v>
      </c>
      <c r="H297" s="264" t="s">
        <v>1248</v>
      </c>
      <c r="I297" s="54" t="s">
        <v>1249</v>
      </c>
      <c r="J297" s="54">
        <v>131247</v>
      </c>
      <c r="K297" s="55" t="s">
        <v>1250</v>
      </c>
      <c r="L297" s="56" t="s">
        <v>185</v>
      </c>
      <c r="M297" s="50" t="s">
        <v>173</v>
      </c>
      <c r="N297" s="50" t="s">
        <v>173</v>
      </c>
      <c r="O297" s="50" t="s">
        <v>186</v>
      </c>
      <c r="P297" s="50"/>
      <c r="Q297" s="50" t="s">
        <v>186</v>
      </c>
      <c r="R297" s="50" t="s">
        <v>173</v>
      </c>
      <c r="S297" s="50" t="s">
        <v>186</v>
      </c>
      <c r="T297" s="50" t="s">
        <v>186</v>
      </c>
      <c r="U297" s="90">
        <v>3.9934090873762262E-2</v>
      </c>
      <c r="V297" s="90">
        <v>4.4095853696988804E-2</v>
      </c>
      <c r="W297" s="90">
        <v>4.1617628232265419E-3</v>
      </c>
      <c r="X297" s="138" t="s">
        <v>187</v>
      </c>
      <c r="Y297" s="86">
        <v>67</v>
      </c>
      <c r="Z297" s="90">
        <v>0.13503649635036497</v>
      </c>
      <c r="AA297" s="34">
        <v>596</v>
      </c>
      <c r="AC297" s="86"/>
      <c r="AD297" s="265" t="s">
        <v>1251</v>
      </c>
      <c r="AE297" s="34" t="s">
        <v>173</v>
      </c>
      <c r="AF297" s="34" t="s">
        <v>180</v>
      </c>
      <c r="AG297" s="169"/>
      <c r="AH297" s="170"/>
      <c r="AI297" s="86"/>
      <c r="AJ297" s="86"/>
      <c r="AK297" s="266">
        <v>735</v>
      </c>
      <c r="AL297" s="63">
        <v>1051</v>
      </c>
      <c r="AM297" s="63">
        <v>1206</v>
      </c>
      <c r="AN297" s="265" t="s">
        <v>1251</v>
      </c>
      <c r="AO297" s="21" t="str">
        <f t="shared" si="4"/>
        <v>美國運通Centurion卡</v>
      </c>
      <c r="AP297" s="21"/>
      <c r="AQ297" s="34" t="s">
        <v>190</v>
      </c>
    </row>
    <row r="298" spans="1:43" s="105" customFormat="1" ht="16.5" thickBot="1">
      <c r="A298" s="52" t="s">
        <v>1247</v>
      </c>
      <c r="B298" s="65">
        <v>37</v>
      </c>
      <c r="C298" s="52" t="s">
        <v>178</v>
      </c>
      <c r="D298" s="52" t="s">
        <v>179</v>
      </c>
      <c r="E298" s="50" t="s">
        <v>191</v>
      </c>
      <c r="F298" s="53">
        <v>3754</v>
      </c>
      <c r="G298" s="50" t="s">
        <v>1252</v>
      </c>
      <c r="H298" s="50" t="s">
        <v>1252</v>
      </c>
      <c r="I298" s="66" t="s">
        <v>1249</v>
      </c>
      <c r="J298" s="66">
        <v>131247</v>
      </c>
      <c r="K298" s="67" t="s">
        <v>1250</v>
      </c>
      <c r="L298" s="141" t="s">
        <v>194</v>
      </c>
      <c r="M298" s="50" t="s">
        <v>173</v>
      </c>
      <c r="N298" s="50" t="s">
        <v>173</v>
      </c>
      <c r="O298" s="50" t="s">
        <v>186</v>
      </c>
      <c r="P298" s="50" t="s">
        <v>195</v>
      </c>
      <c r="Q298" s="50" t="s">
        <v>186</v>
      </c>
      <c r="R298" s="50" t="s">
        <v>173</v>
      </c>
      <c r="S298" s="50" t="s">
        <v>186</v>
      </c>
      <c r="T298" s="50" t="s">
        <v>186</v>
      </c>
      <c r="U298" s="57">
        <v>9.5754768307658833E-2</v>
      </c>
      <c r="V298" s="57">
        <v>0.11306952546113826</v>
      </c>
      <c r="W298" s="57">
        <v>1.7314757153479424E-2</v>
      </c>
      <c r="X298" s="58" t="s">
        <v>187</v>
      </c>
      <c r="Y298">
        <v>120</v>
      </c>
      <c r="Z298" s="146">
        <v>0.12721584984358708</v>
      </c>
      <c r="AA298" s="21">
        <v>1132</v>
      </c>
      <c r="AB298" s="34" t="s">
        <v>196</v>
      </c>
      <c r="AC298" t="s">
        <v>197</v>
      </c>
      <c r="AD298" s="34" t="s">
        <v>1252</v>
      </c>
      <c r="AE298" s="34" t="s">
        <v>173</v>
      </c>
      <c r="AF298" s="34" t="s">
        <v>191</v>
      </c>
      <c r="AG298" s="59">
        <v>1392</v>
      </c>
      <c r="AH298" s="60">
        <v>1372</v>
      </c>
      <c r="AI298">
        <v>978</v>
      </c>
      <c r="AJ298">
        <v>105</v>
      </c>
      <c r="AK298" s="61">
        <v>2743</v>
      </c>
      <c r="AL298" s="62">
        <v>2965</v>
      </c>
      <c r="AM298" s="63">
        <v>3572</v>
      </c>
      <c r="AN298" s="34" t="s">
        <v>1252</v>
      </c>
      <c r="AO298" s="21" t="str">
        <f t="shared" si="4"/>
        <v>美國運通簽帳白金卡</v>
      </c>
      <c r="AP298" s="21"/>
      <c r="AQ298" s="34" t="s">
        <v>200</v>
      </c>
    </row>
    <row r="299" spans="1:43" s="105" customFormat="1" ht="16.5" thickBot="1">
      <c r="A299" s="52" t="s">
        <v>1247</v>
      </c>
      <c r="B299" s="65">
        <v>37</v>
      </c>
      <c r="C299" s="52" t="s">
        <v>178</v>
      </c>
      <c r="D299" s="52" t="s">
        <v>225</v>
      </c>
      <c r="E299" s="50" t="s">
        <v>201</v>
      </c>
      <c r="F299" s="53">
        <v>3722</v>
      </c>
      <c r="G299" s="50" t="s">
        <v>1253</v>
      </c>
      <c r="H299" s="50" t="s">
        <v>1253</v>
      </c>
      <c r="I299" s="66" t="s">
        <v>1249</v>
      </c>
      <c r="J299" s="66">
        <v>131247</v>
      </c>
      <c r="K299" s="67" t="s">
        <v>1250</v>
      </c>
      <c r="L299" s="56" t="s">
        <v>204</v>
      </c>
      <c r="M299" s="50" t="s">
        <v>173</v>
      </c>
      <c r="N299" s="50" t="s">
        <v>173</v>
      </c>
      <c r="O299" s="50" t="s">
        <v>186</v>
      </c>
      <c r="P299" s="50" t="s">
        <v>195</v>
      </c>
      <c r="Q299" s="50" t="s">
        <v>186</v>
      </c>
      <c r="R299" s="50" t="s">
        <v>173</v>
      </c>
      <c r="S299" s="50" t="s">
        <v>173</v>
      </c>
      <c r="T299" s="50" t="s">
        <v>173</v>
      </c>
      <c r="U299" s="57">
        <v>0.15114019679470239</v>
      </c>
      <c r="V299" s="57">
        <v>0.15212044773766356</v>
      </c>
      <c r="W299" s="57">
        <v>9.8025094296116944E-4</v>
      </c>
      <c r="X299" s="58"/>
      <c r="Y299">
        <v>144</v>
      </c>
      <c r="Z299" s="146">
        <v>8.4606778264725638E-2</v>
      </c>
      <c r="AA299" s="21">
        <v>1873</v>
      </c>
      <c r="AB299" s="34" t="s">
        <v>196</v>
      </c>
      <c r="AC299" s="267" t="s">
        <v>559</v>
      </c>
      <c r="AD299" s="34" t="s">
        <v>1253</v>
      </c>
      <c r="AE299" s="34" t="s">
        <v>186</v>
      </c>
      <c r="AF299" s="34" t="s">
        <v>206</v>
      </c>
      <c r="AG299" s="59">
        <v>5382</v>
      </c>
      <c r="AH299" s="60">
        <v>5286</v>
      </c>
      <c r="AI299">
        <v>1288</v>
      </c>
      <c r="AJ299">
        <v>110</v>
      </c>
      <c r="AK299" s="61">
        <v>5310</v>
      </c>
      <c r="AL299" s="62">
        <v>4949</v>
      </c>
      <c r="AM299" s="63">
        <v>4964</v>
      </c>
      <c r="AN299" s="34" t="s">
        <v>1253</v>
      </c>
      <c r="AO299" s="21" t="str">
        <f t="shared" si="4"/>
        <v>美國運通信用金卡</v>
      </c>
      <c r="AP299" s="21"/>
      <c r="AQ299" s="34" t="s">
        <v>561</v>
      </c>
    </row>
    <row r="300" spans="1:43" s="105" customFormat="1" ht="15" customHeight="1" thickBot="1">
      <c r="A300" s="52" t="s">
        <v>1247</v>
      </c>
      <c r="B300" s="65">
        <v>37</v>
      </c>
      <c r="C300" s="52" t="s">
        <v>178</v>
      </c>
      <c r="D300" s="52" t="s">
        <v>225</v>
      </c>
      <c r="E300" s="50" t="s">
        <v>191</v>
      </c>
      <c r="F300" s="53">
        <v>3724</v>
      </c>
      <c r="G300" s="50" t="s">
        <v>1254</v>
      </c>
      <c r="H300" s="50" t="s">
        <v>1254</v>
      </c>
      <c r="I300" s="66" t="s">
        <v>1249</v>
      </c>
      <c r="J300" s="66">
        <v>131247</v>
      </c>
      <c r="K300" s="67" t="s">
        <v>1250</v>
      </c>
      <c r="L300" s="141" t="s">
        <v>212</v>
      </c>
      <c r="M300" s="50" t="s">
        <v>173</v>
      </c>
      <c r="N300" s="50" t="s">
        <v>173</v>
      </c>
      <c r="O300" s="50" t="s">
        <v>186</v>
      </c>
      <c r="P300" s="50" t="s">
        <v>195</v>
      </c>
      <c r="Q300" s="50" t="s">
        <v>186</v>
      </c>
      <c r="R300" s="50" t="s">
        <v>173</v>
      </c>
      <c r="S300" s="50" t="s">
        <v>186</v>
      </c>
      <c r="T300" s="50" t="s">
        <v>186</v>
      </c>
      <c r="U300" s="57">
        <v>0.34967589498064694</v>
      </c>
      <c r="V300" s="57">
        <v>0.39514425350780386</v>
      </c>
      <c r="W300" s="57">
        <v>4.5468358527156916E-2</v>
      </c>
      <c r="X300" s="58" t="s">
        <v>187</v>
      </c>
      <c r="Y300">
        <v>240</v>
      </c>
      <c r="Z300" s="146">
        <v>0.11229218060494173</v>
      </c>
      <c r="AA300" s="21">
        <v>2352</v>
      </c>
      <c r="AB300" s="34" t="s">
        <v>196</v>
      </c>
      <c r="AC300" t="s">
        <v>266</v>
      </c>
      <c r="AD300" s="34" t="s">
        <v>1254</v>
      </c>
      <c r="AE300" s="34" t="s">
        <v>186</v>
      </c>
      <c r="AF300" s="34" t="s">
        <v>206</v>
      </c>
      <c r="AG300" s="59">
        <v>8132</v>
      </c>
      <c r="AH300" s="60">
        <v>7818</v>
      </c>
      <c r="AI300">
        <v>1743</v>
      </c>
      <c r="AJ300">
        <v>220</v>
      </c>
      <c r="AK300" s="61">
        <v>9489</v>
      </c>
      <c r="AL300" s="62">
        <v>10208</v>
      </c>
      <c r="AM300" s="63">
        <v>11854</v>
      </c>
      <c r="AN300" s="34" t="s">
        <v>1254</v>
      </c>
      <c r="AO300" s="21" t="str">
        <f t="shared" si="4"/>
        <v>美國運通信用白金卡</v>
      </c>
      <c r="AP300" s="21"/>
      <c r="AQ300" s="34" t="s">
        <v>268</v>
      </c>
    </row>
    <row r="301" spans="1:43" s="64" customFormat="1" ht="16.5" thickBot="1">
      <c r="A301" s="52" t="s">
        <v>1247</v>
      </c>
      <c r="B301" s="65">
        <v>37</v>
      </c>
      <c r="C301" s="52" t="s">
        <v>178</v>
      </c>
      <c r="D301" s="52" t="s">
        <v>179</v>
      </c>
      <c r="E301" s="50" t="s">
        <v>1255</v>
      </c>
      <c r="F301" s="53">
        <v>3750</v>
      </c>
      <c r="G301" s="50" t="s">
        <v>1256</v>
      </c>
      <c r="H301" s="50" t="s">
        <v>1256</v>
      </c>
      <c r="I301" s="66" t="s">
        <v>1249</v>
      </c>
      <c r="J301" s="66">
        <v>131247</v>
      </c>
      <c r="K301" s="67" t="s">
        <v>1250</v>
      </c>
      <c r="L301" s="56" t="s">
        <v>220</v>
      </c>
      <c r="M301" s="50" t="s">
        <v>173</v>
      </c>
      <c r="N301" s="50" t="s">
        <v>186</v>
      </c>
      <c r="O301" s="50" t="s">
        <v>173</v>
      </c>
      <c r="P301" s="50" t="s">
        <v>1257</v>
      </c>
      <c r="Q301" s="50" t="s">
        <v>186</v>
      </c>
      <c r="R301" s="50" t="s">
        <v>173</v>
      </c>
      <c r="S301" s="130" t="s">
        <v>186</v>
      </c>
      <c r="T301" s="50" t="s">
        <v>186</v>
      </c>
      <c r="U301" s="57">
        <v>6.5784769395781192E-2</v>
      </c>
      <c r="V301" s="57">
        <v>4.6397603657575281E-2</v>
      </c>
      <c r="W301" s="57">
        <v>-1.9387165738205911E-2</v>
      </c>
      <c r="X301" s="58" t="s">
        <v>187</v>
      </c>
      <c r="Y301">
        <v>70</v>
      </c>
      <c r="Z301" s="146">
        <v>0.11426994292347013</v>
      </c>
      <c r="AA301" s="21">
        <v>674</v>
      </c>
      <c r="AB301" s="34" t="s">
        <v>196</v>
      </c>
      <c r="AC301" t="s">
        <v>1258</v>
      </c>
      <c r="AD301" s="34" t="s">
        <v>1256</v>
      </c>
      <c r="AE301" s="34" t="s">
        <v>186</v>
      </c>
      <c r="AF301" s="34" t="s">
        <v>206</v>
      </c>
      <c r="AG301" s="59">
        <v>884</v>
      </c>
      <c r="AH301" s="60">
        <v>806</v>
      </c>
      <c r="AI301">
        <v>170</v>
      </c>
      <c r="AJ301">
        <v>25</v>
      </c>
      <c r="AK301" s="61">
        <v>2417</v>
      </c>
      <c r="AL301" s="62">
        <v>1655</v>
      </c>
      <c r="AM301" s="63">
        <v>1360</v>
      </c>
      <c r="AN301" s="34" t="s">
        <v>1256</v>
      </c>
      <c r="AO301" s="21" t="str">
        <f t="shared" si="4"/>
        <v>美國運通長榮航空簽帳金卡</v>
      </c>
      <c r="AP301" s="21"/>
      <c r="AQ301" s="34" t="s">
        <v>1259</v>
      </c>
    </row>
    <row r="302" spans="1:43" s="128" customFormat="1" ht="15.75" customHeight="1" thickBot="1">
      <c r="A302" s="52" t="s">
        <v>1247</v>
      </c>
      <c r="B302" s="65">
        <v>37</v>
      </c>
      <c r="C302" s="52" t="s">
        <v>178</v>
      </c>
      <c r="D302" s="52" t="s">
        <v>179</v>
      </c>
      <c r="E302" s="50" t="s">
        <v>1260</v>
      </c>
      <c r="F302" s="53">
        <v>3751</v>
      </c>
      <c r="G302" s="50" t="s">
        <v>1261</v>
      </c>
      <c r="H302" s="50" t="s">
        <v>1261</v>
      </c>
      <c r="I302" s="66" t="s">
        <v>1249</v>
      </c>
      <c r="J302" s="66">
        <v>131247</v>
      </c>
      <c r="K302" s="67" t="s">
        <v>1250</v>
      </c>
      <c r="L302" s="141" t="s">
        <v>229</v>
      </c>
      <c r="M302" s="50" t="s">
        <v>173</v>
      </c>
      <c r="N302" s="50" t="s">
        <v>186</v>
      </c>
      <c r="O302" s="50" t="s">
        <v>173</v>
      </c>
      <c r="P302" s="50" t="s">
        <v>1257</v>
      </c>
      <c r="Q302" s="50" t="s">
        <v>186</v>
      </c>
      <c r="R302" s="50" t="s">
        <v>173</v>
      </c>
      <c r="S302" s="50" t="s">
        <v>186</v>
      </c>
      <c r="T302" s="50" t="s">
        <v>186</v>
      </c>
      <c r="U302" s="57">
        <v>0.12793210116429093</v>
      </c>
      <c r="V302" s="57">
        <v>0.12560302695885228</v>
      </c>
      <c r="W302" s="57">
        <v>-2.3290742054386526E-3</v>
      </c>
      <c r="X302" s="58" t="s">
        <v>187</v>
      </c>
      <c r="Y302">
        <v>190</v>
      </c>
      <c r="Z302" s="146">
        <v>0.12416311625076079</v>
      </c>
      <c r="AA302" s="21">
        <v>1684</v>
      </c>
      <c r="AB302" s="34" t="s">
        <v>196</v>
      </c>
      <c r="AC302" t="s">
        <v>1262</v>
      </c>
      <c r="AD302" s="34" t="s">
        <v>1261</v>
      </c>
      <c r="AE302" s="34" t="s">
        <v>186</v>
      </c>
      <c r="AF302" s="34" t="s">
        <v>206</v>
      </c>
      <c r="AG302" s="59">
        <v>2303</v>
      </c>
      <c r="AH302" s="60">
        <v>2327</v>
      </c>
      <c r="AI302">
        <v>491</v>
      </c>
      <c r="AJ302">
        <v>72</v>
      </c>
      <c r="AK302" s="61">
        <v>3987</v>
      </c>
      <c r="AL302" s="62">
        <v>3439</v>
      </c>
      <c r="AM302" s="63">
        <v>3372</v>
      </c>
      <c r="AN302" s="34" t="s">
        <v>1261</v>
      </c>
      <c r="AO302" s="21" t="str">
        <f t="shared" si="4"/>
        <v>美國運通長榮航空簽帳白金卡</v>
      </c>
      <c r="AP302" s="21"/>
      <c r="AQ302" s="34" t="s">
        <v>1263</v>
      </c>
    </row>
    <row r="303" spans="1:43" s="105" customFormat="1" ht="16.5" thickBot="1">
      <c r="A303" s="52" t="s">
        <v>1247</v>
      </c>
      <c r="B303" s="65">
        <v>37</v>
      </c>
      <c r="C303" s="52" t="s">
        <v>178</v>
      </c>
      <c r="D303" s="52" t="s">
        <v>179</v>
      </c>
      <c r="E303" s="50" t="s">
        <v>201</v>
      </c>
      <c r="F303" s="53">
        <v>3752</v>
      </c>
      <c r="G303" s="50" t="s">
        <v>1264</v>
      </c>
      <c r="H303" s="50" t="s">
        <v>1264</v>
      </c>
      <c r="I303" s="66" t="s">
        <v>1249</v>
      </c>
      <c r="J303" s="66">
        <v>131247</v>
      </c>
      <c r="K303" s="67" t="s">
        <v>1250</v>
      </c>
      <c r="L303" s="56" t="s">
        <v>237</v>
      </c>
      <c r="M303" s="50" t="s">
        <v>173</v>
      </c>
      <c r="N303" s="50" t="s">
        <v>173</v>
      </c>
      <c r="O303" s="50" t="s">
        <v>186</v>
      </c>
      <c r="P303" s="50" t="s">
        <v>195</v>
      </c>
      <c r="Q303" s="50" t="s">
        <v>186</v>
      </c>
      <c r="R303" s="50" t="s">
        <v>173</v>
      </c>
      <c r="S303" s="50" t="s">
        <v>186</v>
      </c>
      <c r="T303" s="50" t="s">
        <v>186</v>
      </c>
      <c r="U303" s="57">
        <v>8.6676718844724943E-2</v>
      </c>
      <c r="V303" s="57">
        <v>8.2043197225287717E-2</v>
      </c>
      <c r="W303" s="57">
        <v>-4.6335216194372253E-3</v>
      </c>
      <c r="X303" s="58"/>
      <c r="Y303">
        <v>84</v>
      </c>
      <c r="Z303" s="146">
        <v>9.9471379471894397E-2</v>
      </c>
      <c r="AA303" s="21">
        <v>931</v>
      </c>
      <c r="AB303" s="34" t="s">
        <v>196</v>
      </c>
      <c r="AC303" t="s">
        <v>205</v>
      </c>
      <c r="AD303" s="34" t="s">
        <v>1264</v>
      </c>
      <c r="AE303" s="34" t="s">
        <v>186</v>
      </c>
      <c r="AF303" s="34" t="s">
        <v>206</v>
      </c>
      <c r="AG303" s="59">
        <v>2729</v>
      </c>
      <c r="AH303" s="60">
        <v>2594</v>
      </c>
      <c r="AI303">
        <v>840</v>
      </c>
      <c r="AJ303">
        <v>110</v>
      </c>
      <c r="AK303" s="61">
        <v>2600</v>
      </c>
      <c r="AL303" s="62">
        <v>2314</v>
      </c>
      <c r="AM303" s="63">
        <v>2307</v>
      </c>
      <c r="AN303" s="34" t="s">
        <v>1264</v>
      </c>
      <c r="AO303" s="21" t="str">
        <f t="shared" si="4"/>
        <v>美國運通簽帳金卡</v>
      </c>
      <c r="AP303" s="21"/>
      <c r="AQ303" s="34" t="s">
        <v>208</v>
      </c>
    </row>
    <row r="304" spans="1:43" s="253" customFormat="1" ht="16.5" thickBot="1">
      <c r="A304" s="52" t="s">
        <v>1247</v>
      </c>
      <c r="B304" s="65">
        <v>37</v>
      </c>
      <c r="C304" s="52" t="s">
        <v>178</v>
      </c>
      <c r="D304" s="52" t="s">
        <v>179</v>
      </c>
      <c r="E304" s="50" t="s">
        <v>209</v>
      </c>
      <c r="F304" s="53">
        <v>3753</v>
      </c>
      <c r="G304" s="50" t="s">
        <v>1265</v>
      </c>
      <c r="H304" s="50" t="s">
        <v>1265</v>
      </c>
      <c r="I304" s="66" t="s">
        <v>1249</v>
      </c>
      <c r="J304" s="66">
        <v>131247</v>
      </c>
      <c r="K304" s="67" t="s">
        <v>1250</v>
      </c>
      <c r="L304" s="141" t="s">
        <v>245</v>
      </c>
      <c r="M304" s="50" t="s">
        <v>173</v>
      </c>
      <c r="N304" s="50" t="s">
        <v>173</v>
      </c>
      <c r="O304" s="50" t="s">
        <v>186</v>
      </c>
      <c r="P304" s="50" t="s">
        <v>195</v>
      </c>
      <c r="Q304" s="50" t="s">
        <v>186</v>
      </c>
      <c r="R304" s="50" t="s">
        <v>173</v>
      </c>
      <c r="S304" s="50" t="s">
        <v>186</v>
      </c>
      <c r="T304" s="50" t="s">
        <v>186</v>
      </c>
      <c r="U304" s="57">
        <v>4.3136279554180722E-2</v>
      </c>
      <c r="V304" s="57">
        <v>4.1526091754690207E-2</v>
      </c>
      <c r="W304" s="57">
        <v>-1.6101877994905145E-3</v>
      </c>
      <c r="X304" s="58"/>
      <c r="Y304">
        <v>34</v>
      </c>
      <c r="Z304" s="146">
        <v>9.9471379471894397E-2</v>
      </c>
      <c r="AA304" s="21">
        <v>374</v>
      </c>
      <c r="AB304" s="34" t="s">
        <v>196</v>
      </c>
      <c r="AC304" t="s">
        <v>214</v>
      </c>
      <c r="AD304" s="34" t="s">
        <v>1265</v>
      </c>
      <c r="AE304" s="34" t="s">
        <v>186</v>
      </c>
      <c r="AF304" s="34" t="s">
        <v>206</v>
      </c>
      <c r="AG304" s="59">
        <v>893</v>
      </c>
      <c r="AH304" s="60">
        <v>883</v>
      </c>
      <c r="AI304">
        <v>513</v>
      </c>
      <c r="AJ304">
        <v>48</v>
      </c>
      <c r="AK304" s="61">
        <v>1011</v>
      </c>
      <c r="AL304" s="62">
        <v>936</v>
      </c>
      <c r="AM304" s="63">
        <v>926</v>
      </c>
      <c r="AN304" s="34" t="s">
        <v>1265</v>
      </c>
      <c r="AO304" s="21" t="str">
        <f t="shared" si="4"/>
        <v>美國運通簽帳卡</v>
      </c>
      <c r="AP304" s="21"/>
      <c r="AQ304" s="34" t="s">
        <v>216</v>
      </c>
    </row>
    <row r="305" spans="1:43" s="105" customFormat="1" ht="15" customHeight="1">
      <c r="A305" s="52"/>
      <c r="B305" s="65"/>
      <c r="C305" s="52"/>
      <c r="D305" s="52"/>
      <c r="E305" s="50"/>
      <c r="F305" s="53"/>
      <c r="G305" s="50"/>
      <c r="H305" s="50"/>
      <c r="I305" s="34"/>
      <c r="J305" s="34"/>
      <c r="K305" s="34"/>
      <c r="L305" s="56"/>
      <c r="M305" s="50"/>
      <c r="N305" s="50"/>
      <c r="O305" s="50"/>
      <c r="P305" s="50"/>
      <c r="Q305" s="50"/>
      <c r="R305" s="50"/>
      <c r="S305" s="50"/>
      <c r="T305" s="50"/>
      <c r="U305" s="57" t="s">
        <v>361</v>
      </c>
      <c r="V305" s="57" t="s">
        <v>361</v>
      </c>
      <c r="W305" s="57" t="s">
        <v>361</v>
      </c>
      <c r="X305" s="58"/>
      <c r="Y305" t="s">
        <v>361</v>
      </c>
      <c r="Z305" s="92" t="s">
        <v>361</v>
      </c>
      <c r="AA305" s="21" t="s">
        <v>361</v>
      </c>
      <c r="AB305" s="34"/>
      <c r="AC305"/>
      <c r="AD305" s="34"/>
      <c r="AE305" s="34"/>
      <c r="AF305" s="34"/>
      <c r="AG305" s="93"/>
      <c r="AI305" s="94"/>
      <c r="AJ305" s="95"/>
      <c r="AK305" s="34"/>
      <c r="AL305" s="34"/>
      <c r="AM305" s="34"/>
      <c r="AN305" s="34"/>
      <c r="AO305" s="21" t="str">
        <f t="shared" si="4"/>
        <v/>
      </c>
      <c r="AP305" s="21"/>
    </row>
    <row r="306" spans="1:43" s="49" customFormat="1" ht="19.5" customHeight="1" thickBot="1">
      <c r="A306" s="36"/>
      <c r="B306" s="37"/>
      <c r="C306" s="36" t="s">
        <v>176</v>
      </c>
      <c r="D306" s="36" t="s">
        <v>1266</v>
      </c>
      <c r="E306" s="38"/>
      <c r="F306" s="39"/>
      <c r="G306" s="38"/>
      <c r="H306" s="38"/>
      <c r="I306" s="40"/>
      <c r="J306" s="40"/>
      <c r="K306" s="41"/>
      <c r="L306" s="42"/>
      <c r="M306" s="38"/>
      <c r="N306" s="38"/>
      <c r="O306" s="38"/>
      <c r="P306" s="38"/>
      <c r="Q306" s="38"/>
      <c r="R306" s="38"/>
      <c r="S306" s="43"/>
      <c r="T306" s="38"/>
      <c r="U306" s="40" t="s">
        <v>361</v>
      </c>
      <c r="V306" s="40" t="s">
        <v>361</v>
      </c>
      <c r="W306" s="40" t="s">
        <v>361</v>
      </c>
      <c r="X306" s="40"/>
      <c r="Y306" s="40" t="s">
        <v>361</v>
      </c>
      <c r="Z306" s="40" t="s">
        <v>361</v>
      </c>
      <c r="AA306" s="40">
        <v>3622</v>
      </c>
      <c r="AB306" s="40"/>
      <c r="AC306" s="44"/>
      <c r="AD306" s="45"/>
      <c r="AE306" s="46"/>
      <c r="AF306" s="46"/>
      <c r="AG306" s="46"/>
      <c r="AH306" s="46"/>
      <c r="AI306" s="47">
        <f>SUM(AI307:AI311)</f>
        <v>2690</v>
      </c>
      <c r="AJ306" s="47">
        <f>SUM(AJ307:AJ311)</f>
        <v>170</v>
      </c>
      <c r="AK306" s="40">
        <v>8059</v>
      </c>
      <c r="AL306" s="40">
        <v>6839</v>
      </c>
      <c r="AM306" s="41">
        <v>7316</v>
      </c>
      <c r="AN306" s="45"/>
      <c r="AO306" s="48" t="str">
        <f t="shared" si="4"/>
        <v/>
      </c>
      <c r="AP306" s="21"/>
      <c r="AQ306" s="48"/>
    </row>
    <row r="307" spans="1:43" s="128" customFormat="1" ht="16.5" thickBot="1">
      <c r="A307" s="52" t="s">
        <v>1267</v>
      </c>
      <c r="B307" s="65">
        <v>38</v>
      </c>
      <c r="C307" s="52" t="s">
        <v>178</v>
      </c>
      <c r="D307" s="52" t="s">
        <v>179</v>
      </c>
      <c r="E307" s="50" t="s">
        <v>191</v>
      </c>
      <c r="F307" s="53">
        <v>3852</v>
      </c>
      <c r="G307" s="50" t="s">
        <v>199</v>
      </c>
      <c r="H307" s="50" t="s">
        <v>655</v>
      </c>
      <c r="I307" s="66" t="s">
        <v>1268</v>
      </c>
      <c r="J307" s="66">
        <v>131248</v>
      </c>
      <c r="K307" s="67" t="s">
        <v>1269</v>
      </c>
      <c r="L307" s="141" t="s">
        <v>185</v>
      </c>
      <c r="M307" s="50" t="s">
        <v>173</v>
      </c>
      <c r="N307" s="50" t="s">
        <v>173</v>
      </c>
      <c r="O307" s="50" t="s">
        <v>186</v>
      </c>
      <c r="P307" s="50" t="s">
        <v>195</v>
      </c>
      <c r="Q307" s="50" t="s">
        <v>186</v>
      </c>
      <c r="R307" s="50" t="s">
        <v>173</v>
      </c>
      <c r="S307" s="50" t="s">
        <v>186</v>
      </c>
      <c r="T307" s="50" t="s">
        <v>1270</v>
      </c>
      <c r="U307" s="57">
        <v>6.5945970344625252E-2</v>
      </c>
      <c r="V307" s="57">
        <v>0.10466340213262551</v>
      </c>
      <c r="W307" s="57">
        <v>3.8717431788000259E-2</v>
      </c>
      <c r="X307" s="58" t="s">
        <v>187</v>
      </c>
      <c r="Y307">
        <v>37</v>
      </c>
      <c r="Z307" s="57">
        <v>8.1276824034334769E-2</v>
      </c>
      <c r="AA307" s="21">
        <v>553</v>
      </c>
      <c r="AB307" s="34" t="s">
        <v>196</v>
      </c>
      <c r="AC307" t="s">
        <v>197</v>
      </c>
      <c r="AD307" s="34" t="s">
        <v>1271</v>
      </c>
      <c r="AE307" s="34" t="s">
        <v>173</v>
      </c>
      <c r="AF307" s="34" t="s">
        <v>191</v>
      </c>
      <c r="AG307" s="59">
        <v>632</v>
      </c>
      <c r="AH307" s="60">
        <v>641</v>
      </c>
      <c r="AI307">
        <v>260</v>
      </c>
      <c r="AJ307">
        <v>17</v>
      </c>
      <c r="AK307" s="61">
        <v>833</v>
      </c>
      <c r="AL307" s="268">
        <v>777</v>
      </c>
      <c r="AM307" s="269">
        <v>1114</v>
      </c>
      <c r="AN307" s="34" t="s">
        <v>199</v>
      </c>
      <c r="AO307" s="21" t="str">
        <f t="shared" si="4"/>
        <v>American Express Platinum Card</v>
      </c>
      <c r="AP307" s="21"/>
      <c r="AQ307" s="34" t="s">
        <v>200</v>
      </c>
    </row>
    <row r="308" spans="1:43" s="128" customFormat="1" ht="16.5" thickBot="1">
      <c r="A308" s="52" t="s">
        <v>1267</v>
      </c>
      <c r="B308" s="65">
        <v>38</v>
      </c>
      <c r="C308" s="52" t="s">
        <v>178</v>
      </c>
      <c r="D308" s="52" t="s">
        <v>225</v>
      </c>
      <c r="E308" s="50" t="s">
        <v>201</v>
      </c>
      <c r="F308" s="53">
        <v>3820</v>
      </c>
      <c r="G308" s="50" t="s">
        <v>972</v>
      </c>
      <c r="H308" s="50" t="s">
        <v>1272</v>
      </c>
      <c r="I308" s="66" t="s">
        <v>1268</v>
      </c>
      <c r="J308" s="66">
        <v>131248</v>
      </c>
      <c r="K308" s="67" t="s">
        <v>1269</v>
      </c>
      <c r="L308" s="141" t="s">
        <v>194</v>
      </c>
      <c r="M308" s="50" t="s">
        <v>173</v>
      </c>
      <c r="N308" s="50" t="s">
        <v>173</v>
      </c>
      <c r="O308" s="50" t="s">
        <v>186</v>
      </c>
      <c r="P308" s="50" t="s">
        <v>195</v>
      </c>
      <c r="Q308" s="50" t="s">
        <v>186</v>
      </c>
      <c r="R308" s="50" t="s">
        <v>173</v>
      </c>
      <c r="S308" s="50" t="s">
        <v>1270</v>
      </c>
      <c r="T308" s="50" t="s">
        <v>1270</v>
      </c>
      <c r="U308" s="57">
        <v>8.2714572660181909E-2</v>
      </c>
      <c r="V308" s="57">
        <v>7.8852226442725729E-2</v>
      </c>
      <c r="W308" s="57">
        <v>-3.8623462174561807E-3</v>
      </c>
      <c r="X308" s="58" t="s">
        <v>187</v>
      </c>
      <c r="Y308">
        <v>11</v>
      </c>
      <c r="Z308" s="57">
        <v>6.2126642771804061E-2</v>
      </c>
      <c r="AA308" s="21">
        <v>196</v>
      </c>
      <c r="AB308" s="34" t="s">
        <v>196</v>
      </c>
      <c r="AC308" t="s">
        <v>559</v>
      </c>
      <c r="AD308" s="34" t="s">
        <v>1273</v>
      </c>
      <c r="AE308" s="34" t="s">
        <v>186</v>
      </c>
      <c r="AF308" s="34" t="s">
        <v>206</v>
      </c>
      <c r="AG308" s="59">
        <v>285</v>
      </c>
      <c r="AH308" s="60">
        <v>362</v>
      </c>
      <c r="AI308">
        <v>157</v>
      </c>
      <c r="AJ308">
        <v>9</v>
      </c>
      <c r="AK308" s="61">
        <v>428</v>
      </c>
      <c r="AL308" s="268">
        <v>377</v>
      </c>
      <c r="AM308" s="269">
        <v>395</v>
      </c>
      <c r="AN308" s="34" t="s">
        <v>972</v>
      </c>
      <c r="AO308" s="21" t="str">
        <f t="shared" si="4"/>
        <v>American Express Credit Card</v>
      </c>
      <c r="AP308" s="21"/>
      <c r="AQ308" s="34" t="s">
        <v>561</v>
      </c>
    </row>
    <row r="309" spans="1:43" s="128" customFormat="1" ht="16.5" thickBot="1">
      <c r="A309" s="52" t="s">
        <v>1267</v>
      </c>
      <c r="B309" s="65">
        <v>38</v>
      </c>
      <c r="C309" s="52" t="s">
        <v>178</v>
      </c>
      <c r="D309" s="52" t="s">
        <v>225</v>
      </c>
      <c r="E309" s="50" t="s">
        <v>1274</v>
      </c>
      <c r="F309" s="53">
        <v>3821</v>
      </c>
      <c r="G309" s="50" t="s">
        <v>1275</v>
      </c>
      <c r="H309" s="50" t="s">
        <v>1276</v>
      </c>
      <c r="I309" s="66" t="s">
        <v>1268</v>
      </c>
      <c r="J309" s="66">
        <v>131248</v>
      </c>
      <c r="K309" s="67" t="s">
        <v>1269</v>
      </c>
      <c r="L309" s="141" t="s">
        <v>204</v>
      </c>
      <c r="M309" s="50" t="s">
        <v>173</v>
      </c>
      <c r="N309" s="50" t="s">
        <v>186</v>
      </c>
      <c r="O309" s="50" t="s">
        <v>173</v>
      </c>
      <c r="P309" s="50" t="s">
        <v>1277</v>
      </c>
      <c r="Q309" s="50" t="s">
        <v>186</v>
      </c>
      <c r="R309" s="50" t="s">
        <v>173</v>
      </c>
      <c r="S309" s="50" t="s">
        <v>1270</v>
      </c>
      <c r="T309" s="50" t="s">
        <v>1270</v>
      </c>
      <c r="U309" s="57">
        <v>0.62134103680967745</v>
      </c>
      <c r="V309" s="57">
        <v>0.59354262962793469</v>
      </c>
      <c r="W309" s="57">
        <v>-2.7798407181742757E-2</v>
      </c>
      <c r="X309" s="58" t="s">
        <v>187</v>
      </c>
      <c r="Y309">
        <v>135</v>
      </c>
      <c r="Z309" s="57">
        <v>5.157415078707539E-2</v>
      </c>
      <c r="AA309" s="21">
        <v>2873</v>
      </c>
      <c r="AB309" s="34" t="s">
        <v>196</v>
      </c>
      <c r="AC309" t="s">
        <v>1278</v>
      </c>
      <c r="AD309" s="34" t="s">
        <v>1279</v>
      </c>
      <c r="AE309" s="34" t="s">
        <v>186</v>
      </c>
      <c r="AF309" s="34" t="s">
        <v>206</v>
      </c>
      <c r="AG309" s="59">
        <v>4837</v>
      </c>
      <c r="AH309" s="60">
        <v>5080</v>
      </c>
      <c r="AI309">
        <v>2273</v>
      </c>
      <c r="AJ309">
        <v>144</v>
      </c>
      <c r="AK309" s="61">
        <v>6798</v>
      </c>
      <c r="AL309" s="268">
        <v>5685</v>
      </c>
      <c r="AM309" s="269">
        <v>5807</v>
      </c>
      <c r="AN309" s="34" t="s">
        <v>1275</v>
      </c>
      <c r="AO309" s="21" t="str">
        <f t="shared" si="4"/>
        <v>THAI American Express Platinum Credit Card</v>
      </c>
      <c r="AP309" s="21"/>
      <c r="AQ309" s="34" t="s">
        <v>1280</v>
      </c>
    </row>
    <row r="310" spans="1:43" s="128" customFormat="1" ht="15.75" thickBot="1">
      <c r="A310" s="270" t="s">
        <v>1267</v>
      </c>
      <c r="B310" s="271">
        <v>38</v>
      </c>
      <c r="C310" s="270" t="s">
        <v>178</v>
      </c>
      <c r="D310" s="270" t="s">
        <v>179</v>
      </c>
      <c r="E310" s="272" t="s">
        <v>201</v>
      </c>
      <c r="F310" s="273">
        <v>3850</v>
      </c>
      <c r="G310" s="272" t="s">
        <v>203</v>
      </c>
      <c r="H310" s="272" t="s">
        <v>1030</v>
      </c>
      <c r="I310" s="274"/>
      <c r="J310" s="233"/>
      <c r="K310" s="275" t="s">
        <v>1281</v>
      </c>
      <c r="L310" s="276" t="s">
        <v>212</v>
      </c>
      <c r="M310" s="272" t="s">
        <v>173</v>
      </c>
      <c r="N310" s="272" t="s">
        <v>173</v>
      </c>
      <c r="O310" s="272" t="s">
        <v>186</v>
      </c>
      <c r="P310" s="272" t="s">
        <v>195</v>
      </c>
      <c r="Q310" s="272" t="s">
        <v>186</v>
      </c>
      <c r="R310" s="272" t="s">
        <v>173</v>
      </c>
      <c r="S310" s="272" t="s">
        <v>1270</v>
      </c>
      <c r="T310" s="272" t="s">
        <v>1270</v>
      </c>
      <c r="U310" s="277">
        <v>0.15500236972172696</v>
      </c>
      <c r="V310" s="277">
        <v>0.15239577136057847</v>
      </c>
      <c r="W310" s="277">
        <v>-2.6065983611484878E-3</v>
      </c>
      <c r="X310" s="277" t="s">
        <v>187</v>
      </c>
      <c r="Y310" s="277">
        <v>0</v>
      </c>
      <c r="Z310" s="277">
        <v>7.9881656804733719E-2</v>
      </c>
      <c r="AA310" s="274">
        <v>0</v>
      </c>
      <c r="AB310" s="274" t="s">
        <v>196</v>
      </c>
      <c r="AC310" s="267" t="s">
        <v>205</v>
      </c>
      <c r="AD310" s="274" t="s">
        <v>1282</v>
      </c>
      <c r="AE310" s="274" t="s">
        <v>186</v>
      </c>
      <c r="AF310" s="274" t="s">
        <v>206</v>
      </c>
      <c r="AG310" s="278">
        <v>0</v>
      </c>
      <c r="AH310" s="279">
        <v>0</v>
      </c>
      <c r="AI310" s="267">
        <v>0</v>
      </c>
      <c r="AJ310" s="267">
        <v>0</v>
      </c>
      <c r="AK310" s="274"/>
      <c r="AL310" s="274"/>
      <c r="AM310" s="34"/>
      <c r="AN310" s="34"/>
      <c r="AO310" s="21" t="str">
        <f t="shared" si="4"/>
        <v/>
      </c>
      <c r="AP310" s="21"/>
      <c r="AQ310" s="34" t="s">
        <v>208</v>
      </c>
    </row>
    <row r="311" spans="1:43" s="105" customFormat="1" ht="15" customHeight="1" thickBot="1">
      <c r="A311" s="270" t="s">
        <v>1267</v>
      </c>
      <c r="B311" s="271">
        <v>38</v>
      </c>
      <c r="C311" s="270" t="s">
        <v>178</v>
      </c>
      <c r="D311" s="270" t="s">
        <v>179</v>
      </c>
      <c r="E311" s="272" t="s">
        <v>209</v>
      </c>
      <c r="F311" s="273">
        <v>3851</v>
      </c>
      <c r="G311" s="272" t="s">
        <v>378</v>
      </c>
      <c r="H311" s="272" t="s">
        <v>1283</v>
      </c>
      <c r="I311" s="274"/>
      <c r="J311" s="233"/>
      <c r="K311" s="275" t="s">
        <v>1281</v>
      </c>
      <c r="L311" s="276" t="s">
        <v>220</v>
      </c>
      <c r="M311" s="272" t="s">
        <v>173</v>
      </c>
      <c r="N311" s="272" t="s">
        <v>173</v>
      </c>
      <c r="O311" s="272" t="s">
        <v>186</v>
      </c>
      <c r="P311" s="272" t="s">
        <v>195</v>
      </c>
      <c r="Q311" s="272" t="s">
        <v>186</v>
      </c>
      <c r="R311" s="272" t="s">
        <v>173</v>
      </c>
      <c r="S311" s="272" t="s">
        <v>173</v>
      </c>
      <c r="T311" s="272" t="s">
        <v>1270</v>
      </c>
      <c r="U311" s="277">
        <v>7.4996050463788391E-2</v>
      </c>
      <c r="V311" s="277">
        <v>7.0545970436135641E-2</v>
      </c>
      <c r="W311" s="277">
        <v>-4.4500800276527502E-3</v>
      </c>
      <c r="X311" s="277" t="s">
        <v>187</v>
      </c>
      <c r="Y311" s="277">
        <v>0</v>
      </c>
      <c r="Z311" s="277">
        <v>3.8793103448275863E-2</v>
      </c>
      <c r="AA311" s="274">
        <v>0</v>
      </c>
      <c r="AB311" s="274" t="s">
        <v>196</v>
      </c>
      <c r="AC311" s="267" t="s">
        <v>214</v>
      </c>
      <c r="AD311" s="274" t="s">
        <v>1284</v>
      </c>
      <c r="AE311" s="274" t="s">
        <v>186</v>
      </c>
      <c r="AF311" s="274" t="s">
        <v>206</v>
      </c>
      <c r="AG311" s="278">
        <v>0</v>
      </c>
      <c r="AH311" s="279">
        <v>0</v>
      </c>
      <c r="AI311" s="267">
        <v>0</v>
      </c>
      <c r="AJ311" s="267">
        <v>0</v>
      </c>
      <c r="AK311" s="274"/>
      <c r="AL311" s="274"/>
      <c r="AM311" s="34"/>
      <c r="AN311" s="34"/>
      <c r="AO311" s="21" t="str">
        <f t="shared" si="4"/>
        <v/>
      </c>
      <c r="AP311" s="21"/>
      <c r="AQ311" s="34" t="s">
        <v>216</v>
      </c>
    </row>
    <row r="312" spans="1:43" s="105" customFormat="1" ht="15" customHeight="1" thickBot="1">
      <c r="A312" s="38"/>
      <c r="B312" s="39"/>
      <c r="C312" s="38"/>
      <c r="D312" s="38"/>
      <c r="E312" s="38"/>
      <c r="F312" s="39"/>
      <c r="G312" s="38"/>
      <c r="H312" s="38"/>
      <c r="I312" s="40"/>
      <c r="J312" s="40"/>
      <c r="K312" s="40"/>
      <c r="L312" s="38"/>
      <c r="M312" s="38"/>
      <c r="N312" s="38"/>
      <c r="O312" s="38"/>
      <c r="P312" s="38"/>
      <c r="Q312" s="38"/>
      <c r="R312" s="38"/>
      <c r="S312" s="38"/>
      <c r="T312" s="38"/>
      <c r="U312" s="40" t="s">
        <v>361</v>
      </c>
      <c r="V312" s="40" t="s">
        <v>361</v>
      </c>
      <c r="W312" s="40" t="s">
        <v>361</v>
      </c>
      <c r="X312" s="40"/>
      <c r="Y312" s="40" t="s">
        <v>361</v>
      </c>
      <c r="Z312" s="40" t="s">
        <v>361</v>
      </c>
      <c r="AA312" s="40">
        <v>8571</v>
      </c>
      <c r="AB312" s="40"/>
      <c r="AC312" s="40"/>
      <c r="AD312" s="40"/>
      <c r="AE312" s="40"/>
      <c r="AF312" s="40"/>
      <c r="AG312" s="40"/>
      <c r="AH312" s="40"/>
      <c r="AI312" s="47">
        <f>SUM(AI313:AI317)</f>
        <v>6104</v>
      </c>
      <c r="AJ312" s="47">
        <f>SUM(AJ313:AJ317)</f>
        <v>385</v>
      </c>
      <c r="AK312" s="40">
        <v>18122</v>
      </c>
      <c r="AL312" s="40">
        <v>15802</v>
      </c>
      <c r="AM312" s="41">
        <v>17353</v>
      </c>
      <c r="AN312" s="45"/>
      <c r="AO312" s="48" t="str">
        <f t="shared" si="4"/>
        <v/>
      </c>
      <c r="AP312" s="21"/>
      <c r="AQ312" s="48"/>
    </row>
    <row r="313" spans="1:43" s="128" customFormat="1" ht="16.5" thickBot="1">
      <c r="A313" s="50" t="s">
        <v>1285</v>
      </c>
      <c r="B313" s="51">
        <v>38</v>
      </c>
      <c r="C313" s="50" t="s">
        <v>178</v>
      </c>
      <c r="D313" s="50" t="s">
        <v>179</v>
      </c>
      <c r="E313" s="50" t="s">
        <v>191</v>
      </c>
      <c r="F313" s="53">
        <v>3852</v>
      </c>
      <c r="G313" s="50" t="s">
        <v>1286</v>
      </c>
      <c r="H313" s="50" t="s">
        <v>1287</v>
      </c>
      <c r="I313" s="66" t="s">
        <v>1288</v>
      </c>
      <c r="J313" s="66">
        <v>131249</v>
      </c>
      <c r="K313" s="67" t="s">
        <v>1289</v>
      </c>
      <c r="L313" s="141" t="s">
        <v>185</v>
      </c>
      <c r="M313" s="50" t="s">
        <v>173</v>
      </c>
      <c r="N313" s="50" t="s">
        <v>173</v>
      </c>
      <c r="O313" s="50" t="s">
        <v>186</v>
      </c>
      <c r="P313" s="50" t="s">
        <v>195</v>
      </c>
      <c r="Q313" s="50" t="s">
        <v>186</v>
      </c>
      <c r="R313" s="50" t="s">
        <v>173</v>
      </c>
      <c r="S313" s="50" t="s">
        <v>1270</v>
      </c>
      <c r="T313" s="50" t="s">
        <v>1270</v>
      </c>
      <c r="U313" s="57">
        <v>6.5945970344625252E-2</v>
      </c>
      <c r="V313" s="57">
        <v>0.10466340213262551</v>
      </c>
      <c r="W313" s="57">
        <v>3.8717431788000259E-2</v>
      </c>
      <c r="X313" s="58" t="s">
        <v>187</v>
      </c>
      <c r="Y313">
        <v>78</v>
      </c>
      <c r="Z313" s="57">
        <v>8.1276824034334769E-2</v>
      </c>
      <c r="AA313" s="21">
        <v>1145</v>
      </c>
      <c r="AB313" s="34" t="s">
        <v>196</v>
      </c>
      <c r="AC313" s="86" t="s">
        <v>197</v>
      </c>
      <c r="AD313" s="34" t="s">
        <v>1286</v>
      </c>
      <c r="AE313" s="34" t="s">
        <v>173</v>
      </c>
      <c r="AF313" s="34" t="s">
        <v>191</v>
      </c>
      <c r="AG313" s="59">
        <v>872</v>
      </c>
      <c r="AH313" s="60">
        <v>831</v>
      </c>
      <c r="AI313">
        <v>337</v>
      </c>
      <c r="AJ313">
        <v>23</v>
      </c>
      <c r="AK313" s="61">
        <v>1205</v>
      </c>
      <c r="AL313" s="62">
        <v>1079</v>
      </c>
      <c r="AM313" s="63">
        <v>2307</v>
      </c>
      <c r="AN313" s="34" t="s">
        <v>1286</v>
      </c>
      <c r="AO313" s="21" t="str">
        <f t="shared" si="4"/>
        <v>บัตรแพลทินัมอเมริกัน เอ็กซ์เพรส</v>
      </c>
      <c r="AP313" s="21"/>
      <c r="AQ313" s="34" t="s">
        <v>200</v>
      </c>
    </row>
    <row r="314" spans="1:43" s="128" customFormat="1" ht="15.75" customHeight="1" thickBot="1">
      <c r="A314" s="50" t="s">
        <v>1285</v>
      </c>
      <c r="B314" s="51">
        <v>38</v>
      </c>
      <c r="C314" s="50" t="s">
        <v>178</v>
      </c>
      <c r="D314" s="50" t="s">
        <v>225</v>
      </c>
      <c r="E314" s="50" t="s">
        <v>201</v>
      </c>
      <c r="F314" s="53">
        <v>3820</v>
      </c>
      <c r="G314" s="50" t="s">
        <v>1290</v>
      </c>
      <c r="H314" s="50" t="s">
        <v>1291</v>
      </c>
      <c r="I314" s="66" t="s">
        <v>1288</v>
      </c>
      <c r="J314" s="66">
        <v>131249</v>
      </c>
      <c r="K314" s="67" t="s">
        <v>1289</v>
      </c>
      <c r="L314" s="141" t="s">
        <v>194</v>
      </c>
      <c r="M314" s="50" t="s">
        <v>173</v>
      </c>
      <c r="N314" s="50" t="s">
        <v>173</v>
      </c>
      <c r="O314" s="50" t="s">
        <v>186</v>
      </c>
      <c r="P314" s="50" t="s">
        <v>195</v>
      </c>
      <c r="Q314" s="50" t="s">
        <v>186</v>
      </c>
      <c r="R314" s="50" t="s">
        <v>173</v>
      </c>
      <c r="S314" s="50" t="s">
        <v>1270</v>
      </c>
      <c r="T314" s="50" t="s">
        <v>1270</v>
      </c>
      <c r="U314" s="57">
        <v>8.2714572660181909E-2</v>
      </c>
      <c r="V314" s="57">
        <v>7.8852226442725729E-2</v>
      </c>
      <c r="W314" s="57">
        <v>-3.8623462174561807E-3</v>
      </c>
      <c r="X314" s="58" t="s">
        <v>187</v>
      </c>
      <c r="Y314">
        <v>38</v>
      </c>
      <c r="Z314" s="57">
        <v>6.2126642771804061E-2</v>
      </c>
      <c r="AA314" s="21">
        <v>672</v>
      </c>
      <c r="AB314" s="34" t="s">
        <v>196</v>
      </c>
      <c r="AC314" s="86" t="s">
        <v>559</v>
      </c>
      <c r="AD314" s="34" t="s">
        <v>1290</v>
      </c>
      <c r="AE314" s="34" t="s">
        <v>186</v>
      </c>
      <c r="AF314" s="34" t="s">
        <v>206</v>
      </c>
      <c r="AG314" s="59">
        <v>1135</v>
      </c>
      <c r="AH314" s="60">
        <v>1329</v>
      </c>
      <c r="AI314">
        <v>577</v>
      </c>
      <c r="AJ314">
        <v>33</v>
      </c>
      <c r="AK314" s="61">
        <v>1366</v>
      </c>
      <c r="AL314" s="62">
        <v>1289</v>
      </c>
      <c r="AM314" s="63">
        <v>1357</v>
      </c>
      <c r="AN314" s="34" t="s">
        <v>1290</v>
      </c>
      <c r="AO314" s="21" t="str">
        <f t="shared" si="4"/>
        <v>บัตรเครดิตอเมริกัน เอ็กซ์เพรส</v>
      </c>
      <c r="AP314" s="21"/>
      <c r="AQ314" s="34" t="s">
        <v>561</v>
      </c>
    </row>
    <row r="315" spans="1:43" s="128" customFormat="1" ht="15" customHeight="1" thickBot="1">
      <c r="A315" s="50" t="s">
        <v>1285</v>
      </c>
      <c r="B315" s="51">
        <v>38</v>
      </c>
      <c r="C315" s="50" t="s">
        <v>178</v>
      </c>
      <c r="D315" s="50" t="s">
        <v>225</v>
      </c>
      <c r="E315" s="50" t="s">
        <v>1274</v>
      </c>
      <c r="F315" s="53">
        <v>3821</v>
      </c>
      <c r="G315" s="50" t="s">
        <v>1292</v>
      </c>
      <c r="H315" s="280" t="s">
        <v>1293</v>
      </c>
      <c r="I315" s="66" t="s">
        <v>1288</v>
      </c>
      <c r="J315" s="66">
        <v>131249</v>
      </c>
      <c r="K315" s="67" t="s">
        <v>1289</v>
      </c>
      <c r="L315" s="141" t="s">
        <v>204</v>
      </c>
      <c r="M315" s="50" t="s">
        <v>173</v>
      </c>
      <c r="N315" s="50" t="s">
        <v>186</v>
      </c>
      <c r="O315" s="50" t="s">
        <v>173</v>
      </c>
      <c r="P315" s="281" t="s">
        <v>1294</v>
      </c>
      <c r="Q315" s="50" t="s">
        <v>186</v>
      </c>
      <c r="R315" s="50" t="s">
        <v>173</v>
      </c>
      <c r="S315" s="50" t="s">
        <v>1270</v>
      </c>
      <c r="T315" s="50" t="s">
        <v>1270</v>
      </c>
      <c r="U315" s="57">
        <v>0.62134103680967745</v>
      </c>
      <c r="V315" s="57">
        <v>0.59354262962793469</v>
      </c>
      <c r="W315" s="57">
        <v>-2.7798407181742757E-2</v>
      </c>
      <c r="X315" s="58" t="s">
        <v>187</v>
      </c>
      <c r="Y315">
        <v>253</v>
      </c>
      <c r="Z315" s="57">
        <v>5.157415078707539E-2</v>
      </c>
      <c r="AA315" s="21">
        <v>5403</v>
      </c>
      <c r="AB315" s="34" t="s">
        <v>196</v>
      </c>
      <c r="AC315" s="86" t="s">
        <v>1278</v>
      </c>
      <c r="AD315" s="34" t="s">
        <v>1292</v>
      </c>
      <c r="AE315" s="34" t="s">
        <v>186</v>
      </c>
      <c r="AF315" s="34" t="s">
        <v>206</v>
      </c>
      <c r="AG315" s="59">
        <v>8518</v>
      </c>
      <c r="AH315" s="60">
        <v>9011</v>
      </c>
      <c r="AI315">
        <v>4031</v>
      </c>
      <c r="AJ315">
        <v>256</v>
      </c>
      <c r="AK315" s="61">
        <v>13530</v>
      </c>
      <c r="AL315" s="62">
        <v>10815</v>
      </c>
      <c r="AM315" s="63">
        <v>10923</v>
      </c>
      <c r="AN315" s="34" t="s">
        <v>1292</v>
      </c>
      <c r="AO315" s="21" t="str">
        <f t="shared" si="4"/>
        <v>บัตรเครดิตแพลทินัม การบินไทย อเมริกัน เอ็กซ์เพรส</v>
      </c>
      <c r="AP315" s="21"/>
      <c r="AQ315" s="34" t="s">
        <v>1280</v>
      </c>
    </row>
    <row r="316" spans="1:43" s="128" customFormat="1" ht="16.5" thickBot="1">
      <c r="A316" s="50" t="s">
        <v>1285</v>
      </c>
      <c r="B316" s="51">
        <v>38</v>
      </c>
      <c r="C316" s="50" t="s">
        <v>178</v>
      </c>
      <c r="D316" s="50" t="s">
        <v>179</v>
      </c>
      <c r="E316" s="50" t="s">
        <v>201</v>
      </c>
      <c r="F316" s="53">
        <v>3850</v>
      </c>
      <c r="G316" s="50" t="s">
        <v>1295</v>
      </c>
      <c r="H316" s="50" t="s">
        <v>1296</v>
      </c>
      <c r="I316" s="66" t="s">
        <v>1288</v>
      </c>
      <c r="J316" s="66">
        <v>131249</v>
      </c>
      <c r="K316" s="67" t="s">
        <v>1289</v>
      </c>
      <c r="L316" s="141" t="s">
        <v>212</v>
      </c>
      <c r="M316" s="50" t="s">
        <v>173</v>
      </c>
      <c r="N316" s="50" t="s">
        <v>173</v>
      </c>
      <c r="O316" s="50" t="s">
        <v>186</v>
      </c>
      <c r="P316" s="50" t="s">
        <v>195</v>
      </c>
      <c r="Q316" s="50" t="s">
        <v>186</v>
      </c>
      <c r="R316" s="50" t="s">
        <v>173</v>
      </c>
      <c r="S316" s="50" t="s">
        <v>1270</v>
      </c>
      <c r="T316" s="50" t="s">
        <v>1270</v>
      </c>
      <c r="U316" s="57">
        <v>0.15500236972172696</v>
      </c>
      <c r="V316" s="57">
        <v>0.15239577136057847</v>
      </c>
      <c r="W316" s="57">
        <v>-2.6065983611484878E-3</v>
      </c>
      <c r="X316" s="58" t="s">
        <v>187</v>
      </c>
      <c r="Y316">
        <v>63</v>
      </c>
      <c r="Z316" s="57">
        <v>7.9881656804733719E-2</v>
      </c>
      <c r="AA316" s="21">
        <v>868</v>
      </c>
      <c r="AB316" s="34" t="s">
        <v>196</v>
      </c>
      <c r="AC316" s="86" t="s">
        <v>205</v>
      </c>
      <c r="AD316" s="34" t="s">
        <v>1295</v>
      </c>
      <c r="AE316" s="34" t="s">
        <v>186</v>
      </c>
      <c r="AF316" s="34" t="s">
        <v>206</v>
      </c>
      <c r="AG316" s="59">
        <v>837</v>
      </c>
      <c r="AH316" s="60">
        <v>714</v>
      </c>
      <c r="AI316">
        <v>539</v>
      </c>
      <c r="AJ316">
        <v>41</v>
      </c>
      <c r="AK316" s="61">
        <v>1010</v>
      </c>
      <c r="AL316" s="62">
        <v>1690</v>
      </c>
      <c r="AM316" s="63">
        <v>1761</v>
      </c>
      <c r="AN316" s="34" t="s">
        <v>1295</v>
      </c>
      <c r="AO316" s="21" t="str">
        <f t="shared" si="4"/>
        <v>บัตรทองอเมริกัน เอ็กซ์เพรส</v>
      </c>
      <c r="AP316" s="21"/>
      <c r="AQ316" s="34" t="s">
        <v>208</v>
      </c>
    </row>
    <row r="317" spans="1:43" s="105" customFormat="1" ht="15" customHeight="1" thickBot="1">
      <c r="A317" s="50" t="s">
        <v>1285</v>
      </c>
      <c r="B317" s="51">
        <v>38</v>
      </c>
      <c r="C317" s="50" t="s">
        <v>178</v>
      </c>
      <c r="D317" s="50" t="s">
        <v>179</v>
      </c>
      <c r="E317" s="50" t="s">
        <v>209</v>
      </c>
      <c r="F317" s="53">
        <v>3851</v>
      </c>
      <c r="G317" s="50" t="s">
        <v>1297</v>
      </c>
      <c r="H317" s="50" t="s">
        <v>1298</v>
      </c>
      <c r="I317" s="66" t="s">
        <v>1288</v>
      </c>
      <c r="J317" s="66">
        <v>131249</v>
      </c>
      <c r="K317" s="67" t="s">
        <v>1289</v>
      </c>
      <c r="L317" s="141" t="s">
        <v>220</v>
      </c>
      <c r="M317" s="50" t="s">
        <v>173</v>
      </c>
      <c r="N317" s="50" t="s">
        <v>173</v>
      </c>
      <c r="O317" s="50" t="s">
        <v>186</v>
      </c>
      <c r="P317" s="50" t="s">
        <v>195</v>
      </c>
      <c r="Q317" s="50" t="s">
        <v>186</v>
      </c>
      <c r="R317" s="50" t="s">
        <v>173</v>
      </c>
      <c r="S317" s="50" t="s">
        <v>1270</v>
      </c>
      <c r="T317" s="50" t="s">
        <v>1270</v>
      </c>
      <c r="U317" s="57">
        <v>7.4996050463788391E-2</v>
      </c>
      <c r="V317" s="57">
        <v>7.0545970436135641E-2</v>
      </c>
      <c r="W317" s="57">
        <v>-4.4500800276527502E-3</v>
      </c>
      <c r="X317" s="58" t="s">
        <v>187</v>
      </c>
      <c r="Y317">
        <v>17</v>
      </c>
      <c r="Z317" s="57">
        <v>3.8793103448275863E-2</v>
      </c>
      <c r="AA317" s="21">
        <v>483</v>
      </c>
      <c r="AB317" s="34" t="s">
        <v>196</v>
      </c>
      <c r="AC317" s="86" t="s">
        <v>214</v>
      </c>
      <c r="AD317" s="34" t="s">
        <v>1297</v>
      </c>
      <c r="AE317" s="34" t="s">
        <v>186</v>
      </c>
      <c r="AF317" s="34" t="s">
        <v>206</v>
      </c>
      <c r="AG317" s="59">
        <v>749</v>
      </c>
      <c r="AH317" s="60">
        <v>684</v>
      </c>
      <c r="AI317">
        <v>620</v>
      </c>
      <c r="AJ317">
        <v>32</v>
      </c>
      <c r="AK317" s="61">
        <v>1011</v>
      </c>
      <c r="AL317" s="62">
        <v>929</v>
      </c>
      <c r="AM317" s="63">
        <v>1005</v>
      </c>
      <c r="AN317" s="34" t="s">
        <v>1297</v>
      </c>
      <c r="AO317" s="21" t="str">
        <f t="shared" si="4"/>
        <v>บัตรอเมริกัน เอ็กซ์เพรส</v>
      </c>
      <c r="AP317" s="21"/>
      <c r="AQ317" s="34" t="s">
        <v>216</v>
      </c>
    </row>
    <row r="318" spans="1:43" s="105" customFormat="1">
      <c r="A318" s="196"/>
      <c r="B318" s="197"/>
      <c r="C318" s="196"/>
      <c r="D318" s="196"/>
      <c r="E318" s="196"/>
      <c r="F318" s="197"/>
      <c r="G318" s="196"/>
      <c r="H318" s="196"/>
      <c r="L318" s="56"/>
      <c r="M318" s="196"/>
      <c r="N318" s="196"/>
      <c r="O318" s="196"/>
      <c r="P318" s="196"/>
      <c r="Q318" s="196"/>
      <c r="R318" s="196"/>
      <c r="S318" s="50"/>
      <c r="T318" s="196"/>
      <c r="U318" s="57" t="s">
        <v>361</v>
      </c>
      <c r="V318" s="57" t="s">
        <v>361</v>
      </c>
      <c r="W318" s="57" t="s">
        <v>361</v>
      </c>
      <c r="Y318" t="s">
        <v>361</v>
      </c>
      <c r="Z318" s="105" t="s">
        <v>361</v>
      </c>
      <c r="AA318" s="21" t="s">
        <v>361</v>
      </c>
      <c r="AD318" s="34"/>
      <c r="AE318" s="34"/>
      <c r="AF318" s="34"/>
      <c r="AG318" s="198"/>
      <c r="AM318" s="34"/>
      <c r="AN318" s="34"/>
      <c r="AO318" s="21" t="str">
        <f t="shared" si="4"/>
        <v/>
      </c>
      <c r="AP318" s="21"/>
    </row>
    <row r="319" spans="1:43" ht="12.75">
      <c r="A319" s="282"/>
      <c r="B319" s="283"/>
      <c r="C319" s="36" t="s">
        <v>176</v>
      </c>
      <c r="D319" s="36" t="s">
        <v>1299</v>
      </c>
      <c r="E319" s="282"/>
      <c r="F319" s="283"/>
      <c r="G319" s="282"/>
      <c r="H319" s="282"/>
      <c r="I319" s="48"/>
      <c r="J319" s="41"/>
      <c r="K319" s="48"/>
      <c r="L319" s="284"/>
      <c r="M319" s="282"/>
      <c r="N319" s="282"/>
      <c r="O319" s="282"/>
      <c r="P319" s="282"/>
      <c r="Q319" s="282"/>
      <c r="R319" s="282"/>
      <c r="S319" s="285"/>
      <c r="T319" s="285"/>
      <c r="U319" s="45" t="s">
        <v>361</v>
      </c>
      <c r="V319" s="45" t="s">
        <v>361</v>
      </c>
      <c r="W319" s="45" t="s">
        <v>361</v>
      </c>
      <c r="X319" s="45"/>
      <c r="Y319" s="40" t="s">
        <v>361</v>
      </c>
      <c r="Z319" s="45" t="s">
        <v>361</v>
      </c>
      <c r="AA319" s="40">
        <v>747</v>
      </c>
      <c r="AB319" s="45"/>
      <c r="AC319" s="48"/>
      <c r="AD319" s="45"/>
      <c r="AE319" s="48"/>
      <c r="AF319" s="48"/>
      <c r="AG319" s="48"/>
      <c r="AH319" s="48"/>
      <c r="AI319" s="47">
        <f>SUM(AI321:AI322)</f>
        <v>741</v>
      </c>
      <c r="AJ319" s="47">
        <f>SUM(AJ321:AJ322)</f>
        <v>71</v>
      </c>
      <c r="AK319" s="40">
        <v>1710</v>
      </c>
      <c r="AL319" s="40">
        <v>1579</v>
      </c>
      <c r="AM319" s="41">
        <v>1520</v>
      </c>
      <c r="AN319" s="45"/>
      <c r="AO319" s="48" t="str">
        <f t="shared" si="4"/>
        <v/>
      </c>
      <c r="AQ319" s="48"/>
    </row>
    <row r="320" spans="1:43" ht="15.75" thickBot="1">
      <c r="U320" s="57" t="s">
        <v>361</v>
      </c>
      <c r="V320" s="57" t="s">
        <v>361</v>
      </c>
      <c r="W320" s="57" t="s">
        <v>361</v>
      </c>
      <c r="Y320" t="s">
        <v>361</v>
      </c>
      <c r="Z320" s="21" t="s">
        <v>361</v>
      </c>
      <c r="AA320" s="21" t="s">
        <v>361</v>
      </c>
      <c r="AM320" s="34"/>
      <c r="AO320" s="21" t="str">
        <f t="shared" si="4"/>
        <v/>
      </c>
    </row>
    <row r="321" spans="1:43" ht="16.5" thickBot="1">
      <c r="A321" s="52" t="s">
        <v>1300</v>
      </c>
      <c r="B321" s="65">
        <v>50</v>
      </c>
      <c r="C321" s="52" t="s">
        <v>178</v>
      </c>
      <c r="D321" s="52" t="s">
        <v>448</v>
      </c>
      <c r="E321" s="50" t="s">
        <v>180</v>
      </c>
      <c r="F321" s="51">
        <v>5099</v>
      </c>
      <c r="G321" s="89" t="s">
        <v>1301</v>
      </c>
      <c r="H321" s="52" t="s">
        <v>1302</v>
      </c>
      <c r="I321" s="66" t="s">
        <v>1303</v>
      </c>
      <c r="J321" s="66">
        <v>131233</v>
      </c>
      <c r="K321" s="67" t="s">
        <v>1304</v>
      </c>
      <c r="L321" s="56" t="s">
        <v>185</v>
      </c>
      <c r="M321" s="50" t="s">
        <v>173</v>
      </c>
      <c r="N321" s="50" t="s">
        <v>173</v>
      </c>
      <c r="O321" s="52" t="s">
        <v>186</v>
      </c>
      <c r="P321" s="50"/>
      <c r="Q321" s="50" t="s">
        <v>186</v>
      </c>
      <c r="R321" s="50" t="s">
        <v>173</v>
      </c>
      <c r="S321" s="50" t="s">
        <v>186</v>
      </c>
      <c r="T321" s="50" t="s">
        <v>186</v>
      </c>
      <c r="U321" s="57">
        <v>0.39716402657128258</v>
      </c>
      <c r="V321" s="57">
        <v>0.98453947368421058</v>
      </c>
      <c r="W321" s="57">
        <v>0.587375447112928</v>
      </c>
      <c r="X321" s="105" t="s">
        <v>187</v>
      </c>
      <c r="Y321">
        <v>21</v>
      </c>
      <c r="Z321" s="57">
        <v>6.860871411748809E-2</v>
      </c>
      <c r="AA321" s="21">
        <v>360</v>
      </c>
      <c r="AB321" s="34" t="s">
        <v>196</v>
      </c>
      <c r="AC321" t="s">
        <v>1305</v>
      </c>
      <c r="AD321" s="84" t="s">
        <v>1306</v>
      </c>
      <c r="AE321" s="34" t="s">
        <v>173</v>
      </c>
      <c r="AF321" s="34" t="s">
        <v>180</v>
      </c>
      <c r="AG321" s="286">
        <v>434</v>
      </c>
      <c r="AH321" s="60">
        <v>399</v>
      </c>
      <c r="AI321">
        <v>397</v>
      </c>
      <c r="AJ321">
        <v>28</v>
      </c>
      <c r="AK321" s="287">
        <v>772</v>
      </c>
      <c r="AL321" s="288">
        <v>739</v>
      </c>
      <c r="AM321" s="289">
        <v>733</v>
      </c>
      <c r="AN321" s="72" t="s">
        <v>189</v>
      </c>
      <c r="AO321" s="21" t="str">
        <f t="shared" si="4"/>
        <v>American Express Centurion Card</v>
      </c>
      <c r="AQ321" s="21" t="s">
        <v>190</v>
      </c>
    </row>
    <row r="322" spans="1:43" ht="16.5" thickBot="1">
      <c r="A322" s="52" t="s">
        <v>1300</v>
      </c>
      <c r="B322" s="65">
        <v>50</v>
      </c>
      <c r="C322" s="52" t="s">
        <v>178</v>
      </c>
      <c r="D322" s="52" t="s">
        <v>448</v>
      </c>
      <c r="E322" s="50" t="s">
        <v>1307</v>
      </c>
      <c r="F322" s="51">
        <v>5052</v>
      </c>
      <c r="G322" s="89" t="s">
        <v>1308</v>
      </c>
      <c r="H322" s="50" t="s">
        <v>759</v>
      </c>
      <c r="I322" s="66" t="s">
        <v>1303</v>
      </c>
      <c r="J322" s="66">
        <v>131233</v>
      </c>
      <c r="K322" s="67" t="s">
        <v>1304</v>
      </c>
      <c r="L322" s="56" t="s">
        <v>194</v>
      </c>
      <c r="M322" s="50" t="s">
        <v>173</v>
      </c>
      <c r="N322" s="50" t="s">
        <v>173</v>
      </c>
      <c r="O322" s="50" t="s">
        <v>186</v>
      </c>
      <c r="P322" s="50" t="s">
        <v>195</v>
      </c>
      <c r="Q322" s="50" t="s">
        <v>186</v>
      </c>
      <c r="R322" s="50" t="s">
        <v>173</v>
      </c>
      <c r="S322" s="50" t="s">
        <v>186</v>
      </c>
      <c r="T322" s="50" t="s">
        <v>186</v>
      </c>
      <c r="U322" s="57">
        <v>0.60283597342871742</v>
      </c>
      <c r="V322" s="57">
        <v>1.5460526315789473E-2</v>
      </c>
      <c r="W322" s="57">
        <v>-0.587375447112928</v>
      </c>
      <c r="X322" s="105" t="s">
        <v>187</v>
      </c>
      <c r="Y322">
        <v>34</v>
      </c>
      <c r="Z322" s="57">
        <v>0.10400717703349283</v>
      </c>
      <c r="AA322" s="21">
        <v>387</v>
      </c>
      <c r="AB322" s="34" t="s">
        <v>196</v>
      </c>
      <c r="AC322" t="s">
        <v>197</v>
      </c>
      <c r="AD322" s="84" t="s">
        <v>1309</v>
      </c>
      <c r="AE322" s="34" t="s">
        <v>173</v>
      </c>
      <c r="AF322" s="34" t="s">
        <v>191</v>
      </c>
      <c r="AG322" s="286">
        <v>408</v>
      </c>
      <c r="AH322" s="60">
        <v>347</v>
      </c>
      <c r="AI322">
        <v>344</v>
      </c>
      <c r="AJ322">
        <v>43</v>
      </c>
      <c r="AK322" s="287">
        <v>938</v>
      </c>
      <c r="AL322" s="288">
        <v>840</v>
      </c>
      <c r="AM322" s="289">
        <v>787</v>
      </c>
      <c r="AN322" s="72" t="s">
        <v>199</v>
      </c>
      <c r="AO322" s="21" t="str">
        <f t="shared" si="4"/>
        <v>American Express Platinum Card</v>
      </c>
      <c r="AQ322" s="21" t="s">
        <v>200</v>
      </c>
    </row>
    <row r="323" spans="1:43" s="105" customFormat="1" ht="12.75">
      <c r="A323" s="220"/>
      <c r="B323" s="221"/>
      <c r="C323" s="220"/>
      <c r="D323" s="220"/>
      <c r="E323" s="220"/>
      <c r="F323" s="221"/>
      <c r="G323" s="220"/>
      <c r="H323" s="220"/>
      <c r="I323" s="47"/>
      <c r="J323" s="47"/>
      <c r="K323" s="47"/>
      <c r="L323" s="220"/>
      <c r="M323" s="220"/>
      <c r="N323" s="220"/>
      <c r="O323" s="220"/>
      <c r="P323" s="220"/>
      <c r="Q323" s="220"/>
      <c r="R323" s="220"/>
      <c r="S323" s="220"/>
      <c r="T323" s="220"/>
      <c r="U323" s="47" t="s">
        <v>361</v>
      </c>
      <c r="V323" s="47" t="s">
        <v>361</v>
      </c>
      <c r="W323" s="47" t="s">
        <v>361</v>
      </c>
      <c r="X323" s="47"/>
      <c r="Y323" s="47" t="s">
        <v>361</v>
      </c>
      <c r="Z323" s="47" t="s">
        <v>361</v>
      </c>
      <c r="AA323" s="40">
        <v>494</v>
      </c>
      <c r="AB323" s="40"/>
      <c r="AC323" s="40"/>
      <c r="AD323" s="40"/>
      <c r="AE323" s="40"/>
      <c r="AF323" s="40"/>
      <c r="AG323" s="40"/>
      <c r="AH323" s="40"/>
      <c r="AI323" s="40">
        <f>SUM(AI324:AI325)</f>
        <v>448</v>
      </c>
      <c r="AJ323" s="40">
        <f>SUM(AJ324:AJ325)</f>
        <v>45</v>
      </c>
      <c r="AK323" s="40">
        <v>1030</v>
      </c>
      <c r="AL323" s="40">
        <v>1009</v>
      </c>
      <c r="AM323" s="41">
        <v>1004</v>
      </c>
      <c r="AN323" s="45"/>
      <c r="AO323" s="48" t="str">
        <f t="shared" si="4"/>
        <v/>
      </c>
      <c r="AP323" s="21"/>
      <c r="AQ323" s="48"/>
    </row>
    <row r="324" spans="1:43" ht="15.75">
      <c r="A324" s="52" t="s">
        <v>1310</v>
      </c>
      <c r="B324" s="65">
        <v>50</v>
      </c>
      <c r="C324" s="52" t="s">
        <v>178</v>
      </c>
      <c r="D324" s="52" t="s">
        <v>448</v>
      </c>
      <c r="E324" s="50" t="s">
        <v>180</v>
      </c>
      <c r="F324" s="51">
        <v>5099</v>
      </c>
      <c r="G324" s="89" t="s">
        <v>1301</v>
      </c>
      <c r="H324" s="52" t="s">
        <v>1302</v>
      </c>
      <c r="I324" s="66" t="s">
        <v>1311</v>
      </c>
      <c r="J324" s="66">
        <v>131234</v>
      </c>
      <c r="K324" s="67" t="s">
        <v>1312</v>
      </c>
      <c r="L324" s="56" t="s">
        <v>185</v>
      </c>
      <c r="M324" s="50" t="s">
        <v>173</v>
      </c>
      <c r="N324" s="50" t="s">
        <v>173</v>
      </c>
      <c r="O324" s="52" t="s">
        <v>186</v>
      </c>
      <c r="P324" s="50"/>
      <c r="Q324" s="50" t="s">
        <v>186</v>
      </c>
      <c r="R324" s="50" t="s">
        <v>173</v>
      </c>
      <c r="S324" s="50" t="s">
        <v>186</v>
      </c>
      <c r="T324" s="50" t="s">
        <v>186</v>
      </c>
      <c r="U324" s="57">
        <v>0.39716402657128258</v>
      </c>
      <c r="V324" s="57">
        <v>0.98453947368421058</v>
      </c>
      <c r="W324" s="57">
        <v>0.587375447112928</v>
      </c>
      <c r="X324" s="105" t="s">
        <v>187</v>
      </c>
      <c r="Y324">
        <v>9</v>
      </c>
      <c r="Z324" s="57">
        <v>6.860871411748809E-2</v>
      </c>
      <c r="AA324" s="21">
        <v>165</v>
      </c>
      <c r="AB324" s="34" t="s">
        <v>196</v>
      </c>
      <c r="AC324" t="s">
        <v>1305</v>
      </c>
      <c r="AD324" s="84" t="s">
        <v>1306</v>
      </c>
      <c r="AE324" s="34" t="s">
        <v>173</v>
      </c>
      <c r="AF324" s="34" t="s">
        <v>180</v>
      </c>
      <c r="AG324" s="286">
        <v>202</v>
      </c>
      <c r="AH324" s="21">
        <v>200</v>
      </c>
      <c r="AI324">
        <v>199</v>
      </c>
      <c r="AJ324">
        <v>14</v>
      </c>
      <c r="AK324" s="287">
        <v>354</v>
      </c>
      <c r="AL324" s="290">
        <v>344</v>
      </c>
      <c r="AM324" s="291">
        <v>336</v>
      </c>
      <c r="AN324" s="72" t="s">
        <v>189</v>
      </c>
      <c r="AO324" s="21" t="str">
        <f t="shared" si="4"/>
        <v>American Express Centurion Card</v>
      </c>
      <c r="AQ324" s="21" t="s">
        <v>190</v>
      </c>
    </row>
    <row r="325" spans="1:43" ht="15.75">
      <c r="A325" s="52" t="s">
        <v>1310</v>
      </c>
      <c r="B325" s="65">
        <v>50</v>
      </c>
      <c r="C325" s="52" t="s">
        <v>178</v>
      </c>
      <c r="D325" s="52" t="s">
        <v>448</v>
      </c>
      <c r="E325" s="50" t="s">
        <v>1307</v>
      </c>
      <c r="F325" s="51">
        <v>5052</v>
      </c>
      <c r="G325" s="89" t="s">
        <v>1308</v>
      </c>
      <c r="H325" s="50" t="s">
        <v>759</v>
      </c>
      <c r="I325" s="66" t="s">
        <v>1311</v>
      </c>
      <c r="J325" s="66">
        <v>131234</v>
      </c>
      <c r="K325" s="67" t="s">
        <v>1312</v>
      </c>
      <c r="L325" s="56" t="s">
        <v>194</v>
      </c>
      <c r="M325" s="50" t="s">
        <v>173</v>
      </c>
      <c r="N325" s="50" t="s">
        <v>173</v>
      </c>
      <c r="O325" s="50" t="s">
        <v>186</v>
      </c>
      <c r="P325" s="50" t="s">
        <v>195</v>
      </c>
      <c r="Q325" s="50" t="s">
        <v>186</v>
      </c>
      <c r="R325" s="50" t="s">
        <v>173</v>
      </c>
      <c r="S325" s="50" t="s">
        <v>186</v>
      </c>
      <c r="T325" s="50" t="s">
        <v>186</v>
      </c>
      <c r="U325" s="57">
        <v>0.60283597342871742</v>
      </c>
      <c r="V325" s="57">
        <v>1.5460526315789473E-2</v>
      </c>
      <c r="W325" s="57">
        <v>-0.587375447112928</v>
      </c>
      <c r="X325" s="105" t="s">
        <v>187</v>
      </c>
      <c r="Y325">
        <v>28</v>
      </c>
      <c r="Z325" s="57">
        <v>0.10400717703349283</v>
      </c>
      <c r="AA325" s="21">
        <v>329</v>
      </c>
      <c r="AB325" s="34" t="s">
        <v>196</v>
      </c>
      <c r="AC325" t="s">
        <v>197</v>
      </c>
      <c r="AD325" s="84" t="s">
        <v>1309</v>
      </c>
      <c r="AE325" s="34" t="s">
        <v>173</v>
      </c>
      <c r="AF325" s="34" t="s">
        <v>191</v>
      </c>
      <c r="AG325" s="286">
        <v>291</v>
      </c>
      <c r="AH325" s="21">
        <v>252</v>
      </c>
      <c r="AI325">
        <v>249</v>
      </c>
      <c r="AJ325">
        <v>31</v>
      </c>
      <c r="AK325" s="287">
        <v>676</v>
      </c>
      <c r="AL325" s="290">
        <v>665</v>
      </c>
      <c r="AM325" s="291">
        <v>668</v>
      </c>
      <c r="AN325" s="72" t="s">
        <v>199</v>
      </c>
      <c r="AO325" s="21" t="str">
        <f t="shared" ref="AO325:AO342" si="5">TRIM(AN325)</f>
        <v>American Express Platinum Card</v>
      </c>
      <c r="AQ325" s="292" t="s">
        <v>200</v>
      </c>
    </row>
    <row r="326" spans="1:43">
      <c r="U326" s="57" t="s">
        <v>361</v>
      </c>
      <c r="V326" s="57" t="s">
        <v>361</v>
      </c>
      <c r="W326" s="57" t="s">
        <v>361</v>
      </c>
      <c r="Y326" t="s">
        <v>361</v>
      </c>
      <c r="Z326" s="21" t="s">
        <v>361</v>
      </c>
      <c r="AA326" s="21" t="s">
        <v>361</v>
      </c>
      <c r="AM326" s="34"/>
      <c r="AO326" s="21" t="str">
        <f t="shared" si="5"/>
        <v/>
      </c>
    </row>
    <row r="327" spans="1:43" ht="12.75">
      <c r="A327" s="282"/>
      <c r="B327" s="283"/>
      <c r="C327" s="36" t="s">
        <v>176</v>
      </c>
      <c r="D327" s="36" t="s">
        <v>1313</v>
      </c>
      <c r="E327" s="282"/>
      <c r="F327" s="283"/>
      <c r="G327" s="282"/>
      <c r="H327" s="282"/>
      <c r="I327" s="41"/>
      <c r="J327" s="41"/>
      <c r="K327" s="48"/>
      <c r="L327" s="284"/>
      <c r="M327" s="282"/>
      <c r="N327" s="282"/>
      <c r="O327" s="282"/>
      <c r="P327" s="282"/>
      <c r="Q327" s="282"/>
      <c r="R327" s="282"/>
      <c r="S327" s="285"/>
      <c r="T327" s="282"/>
      <c r="U327" s="48" t="s">
        <v>361</v>
      </c>
      <c r="V327" s="48" t="s">
        <v>361</v>
      </c>
      <c r="W327" s="48" t="s">
        <v>361</v>
      </c>
      <c r="X327" s="48"/>
      <c r="Y327" s="40" t="s">
        <v>361</v>
      </c>
      <c r="Z327" s="48" t="s">
        <v>361</v>
      </c>
      <c r="AA327" s="40">
        <v>5812</v>
      </c>
      <c r="AB327" s="48"/>
      <c r="AC327" s="48"/>
      <c r="AD327" s="45"/>
      <c r="AE327" s="40"/>
      <c r="AF327" s="40"/>
      <c r="AG327" s="40"/>
      <c r="AH327" s="40"/>
      <c r="AI327" s="47">
        <f>SUM(AI330:AI331)</f>
        <v>0</v>
      </c>
      <c r="AJ327" s="47">
        <f>SUM(AJ330:AJ331)</f>
        <v>0</v>
      </c>
      <c r="AK327" s="41">
        <v>13458</v>
      </c>
      <c r="AL327" s="41">
        <v>13956</v>
      </c>
      <c r="AM327" s="41">
        <v>14265</v>
      </c>
      <c r="AN327" s="45"/>
      <c r="AO327" s="48" t="str">
        <f t="shared" si="5"/>
        <v/>
      </c>
      <c r="AQ327" s="48"/>
    </row>
    <row r="328" spans="1:43" ht="15.75">
      <c r="A328" s="52" t="s">
        <v>1314</v>
      </c>
      <c r="B328" s="51">
        <v>41</v>
      </c>
      <c r="C328" s="50" t="s">
        <v>178</v>
      </c>
      <c r="D328" s="50" t="s">
        <v>448</v>
      </c>
      <c r="E328" s="50" t="s">
        <v>191</v>
      </c>
      <c r="F328" s="51">
        <v>4104</v>
      </c>
      <c r="G328" s="50" t="s">
        <v>1315</v>
      </c>
      <c r="H328" s="50" t="s">
        <v>899</v>
      </c>
      <c r="I328" s="66" t="s">
        <v>1316</v>
      </c>
      <c r="J328" s="66">
        <v>131226</v>
      </c>
      <c r="K328" s="67" t="s">
        <v>1317</v>
      </c>
      <c r="L328" s="56" t="s">
        <v>185</v>
      </c>
      <c r="M328" s="50" t="s">
        <v>173</v>
      </c>
      <c r="N328" s="52" t="s">
        <v>173</v>
      </c>
      <c r="O328" s="52" t="s">
        <v>186</v>
      </c>
      <c r="Q328" s="52" t="s">
        <v>186</v>
      </c>
      <c r="R328" s="52" t="s">
        <v>173</v>
      </c>
      <c r="S328" s="130" t="s">
        <v>186</v>
      </c>
      <c r="T328" s="52" t="s">
        <v>186</v>
      </c>
      <c r="U328" s="57">
        <v>9.0349123704151366E-2</v>
      </c>
      <c r="V328" s="57">
        <v>0.12567728900725503</v>
      </c>
      <c r="W328" s="57">
        <v>3.5328165303103662E-2</v>
      </c>
      <c r="X328" s="105" t="s">
        <v>187</v>
      </c>
      <c r="Y328">
        <v>119</v>
      </c>
      <c r="Z328" s="293">
        <v>0.17045026194735496</v>
      </c>
      <c r="AA328" s="21">
        <v>840</v>
      </c>
      <c r="AD328" s="34" t="s">
        <v>1318</v>
      </c>
      <c r="AE328" s="34" t="s">
        <v>173</v>
      </c>
      <c r="AF328" s="34" t="s">
        <v>191</v>
      </c>
      <c r="AK328" s="287">
        <v>1139</v>
      </c>
      <c r="AL328" s="290">
        <v>1429</v>
      </c>
      <c r="AM328" s="291">
        <v>2014</v>
      </c>
      <c r="AN328" s="34" t="s">
        <v>1319</v>
      </c>
      <c r="AO328" s="21" t="str">
        <f t="shared" si="5"/>
        <v>Carte Platinum American Express</v>
      </c>
      <c r="AQ328" s="21" t="s">
        <v>200</v>
      </c>
    </row>
    <row r="329" spans="1:43" ht="15.75">
      <c r="A329" s="52" t="s">
        <v>1314</v>
      </c>
      <c r="B329" s="51">
        <v>41</v>
      </c>
      <c r="C329" s="50" t="s">
        <v>178</v>
      </c>
      <c r="D329" s="50" t="s">
        <v>448</v>
      </c>
      <c r="E329" s="50" t="s">
        <v>250</v>
      </c>
      <c r="F329" s="51">
        <v>4101</v>
      </c>
      <c r="G329" s="50" t="s">
        <v>1320</v>
      </c>
      <c r="H329" s="50" t="s">
        <v>1321</v>
      </c>
      <c r="I329" s="66" t="s">
        <v>1316</v>
      </c>
      <c r="J329" s="66">
        <v>131226</v>
      </c>
      <c r="K329" s="67" t="s">
        <v>1317</v>
      </c>
      <c r="L329" s="56" t="s">
        <v>194</v>
      </c>
      <c r="M329" s="50" t="s">
        <v>173</v>
      </c>
      <c r="N329" s="52" t="s">
        <v>173</v>
      </c>
      <c r="O329" s="52" t="s">
        <v>186</v>
      </c>
      <c r="Q329" s="52" t="s">
        <v>186</v>
      </c>
      <c r="R329" s="52" t="s">
        <v>173</v>
      </c>
      <c r="S329" s="50" t="s">
        <v>1322</v>
      </c>
      <c r="T329" s="52" t="s">
        <v>173</v>
      </c>
      <c r="U329" s="57">
        <v>9.0999953512156576E-2</v>
      </c>
      <c r="V329" s="57">
        <v>8.8851134172100291E-2</v>
      </c>
      <c r="W329" s="57">
        <v>-2.1488193400562849E-3</v>
      </c>
      <c r="X329" s="105" t="s">
        <v>187</v>
      </c>
      <c r="Y329">
        <v>59</v>
      </c>
      <c r="Z329" s="293">
        <v>0.12151883178520578</v>
      </c>
      <c r="AA329" s="21">
        <v>537</v>
      </c>
      <c r="AD329" s="21" t="s">
        <v>1323</v>
      </c>
      <c r="AE329" s="34" t="s">
        <v>186</v>
      </c>
      <c r="AF329" s="34" t="s">
        <v>206</v>
      </c>
      <c r="AK329" s="287">
        <v>1133</v>
      </c>
      <c r="AL329" s="290">
        <v>1183</v>
      </c>
      <c r="AM329" s="291">
        <v>1150</v>
      </c>
      <c r="AN329" s="34" t="s">
        <v>1324</v>
      </c>
      <c r="AO329" s="21" t="str">
        <f t="shared" si="5"/>
        <v>Carte Blue d'American Express</v>
      </c>
      <c r="AQ329" s="21" t="s">
        <v>543</v>
      </c>
    </row>
    <row r="330" spans="1:43" ht="15.75">
      <c r="A330" s="52" t="s">
        <v>1314</v>
      </c>
      <c r="B330" s="51">
        <v>41</v>
      </c>
      <c r="C330" s="50" t="s">
        <v>178</v>
      </c>
      <c r="D330" s="50" t="s">
        <v>448</v>
      </c>
      <c r="E330" s="50" t="s">
        <v>209</v>
      </c>
      <c r="F330" s="51">
        <v>4102</v>
      </c>
      <c r="G330" s="50" t="s">
        <v>1325</v>
      </c>
      <c r="H330" s="50" t="s">
        <v>927</v>
      </c>
      <c r="I330" s="66" t="s">
        <v>1316</v>
      </c>
      <c r="J330" s="66">
        <v>131226</v>
      </c>
      <c r="K330" s="67" t="s">
        <v>1317</v>
      </c>
      <c r="L330" s="56" t="s">
        <v>204</v>
      </c>
      <c r="M330" s="50" t="s">
        <v>173</v>
      </c>
      <c r="N330" s="52" t="s">
        <v>173</v>
      </c>
      <c r="O330" s="52" t="s">
        <v>186</v>
      </c>
      <c r="Q330" s="52" t="s">
        <v>186</v>
      </c>
      <c r="R330" s="52" t="s">
        <v>173</v>
      </c>
      <c r="S330" s="50" t="s">
        <v>1322</v>
      </c>
      <c r="T330" s="52" t="s">
        <v>186</v>
      </c>
      <c r="U330" s="57">
        <v>0.19401701455069501</v>
      </c>
      <c r="V330" s="57">
        <v>0.18764349343374048</v>
      </c>
      <c r="W330" s="57">
        <v>-6.3735211169545225E-3</v>
      </c>
      <c r="X330" s="105" t="s">
        <v>187</v>
      </c>
      <c r="Y330">
        <v>123</v>
      </c>
      <c r="Z330" s="293">
        <v>0.12368193248414069</v>
      </c>
      <c r="AA330" s="21">
        <v>1095</v>
      </c>
      <c r="AD330" s="34" t="s">
        <v>1326</v>
      </c>
      <c r="AE330" s="34" t="s">
        <v>186</v>
      </c>
      <c r="AF330" s="34" t="s">
        <v>206</v>
      </c>
      <c r="AK330" s="287">
        <v>2499</v>
      </c>
      <c r="AL330" s="290">
        <v>2515</v>
      </c>
      <c r="AM330" s="291">
        <v>2481</v>
      </c>
      <c r="AN330" s="34" t="s">
        <v>1327</v>
      </c>
      <c r="AO330" s="21" t="str">
        <f t="shared" si="5"/>
        <v>Carte Green American Express</v>
      </c>
      <c r="AQ330" s="21" t="s">
        <v>216</v>
      </c>
    </row>
    <row r="331" spans="1:43" ht="15.75">
      <c r="A331" s="52" t="s">
        <v>1314</v>
      </c>
      <c r="B331" s="51">
        <v>41</v>
      </c>
      <c r="C331" s="50" t="s">
        <v>178</v>
      </c>
      <c r="D331" s="50" t="s">
        <v>448</v>
      </c>
      <c r="E331" s="50" t="s">
        <v>201</v>
      </c>
      <c r="F331" s="51">
        <v>4103</v>
      </c>
      <c r="G331" s="50" t="s">
        <v>1328</v>
      </c>
      <c r="H331" s="50" t="s">
        <v>1329</v>
      </c>
      <c r="I331" s="66" t="s">
        <v>1316</v>
      </c>
      <c r="J331" s="66">
        <v>131226</v>
      </c>
      <c r="K331" s="67" t="s">
        <v>1317</v>
      </c>
      <c r="L331" s="56" t="s">
        <v>212</v>
      </c>
      <c r="M331" s="50" t="s">
        <v>173</v>
      </c>
      <c r="N331" s="52" t="s">
        <v>173</v>
      </c>
      <c r="O331" s="52" t="s">
        <v>186</v>
      </c>
      <c r="Q331" s="52" t="s">
        <v>186</v>
      </c>
      <c r="R331" s="52" t="s">
        <v>173</v>
      </c>
      <c r="S331" s="130" t="s">
        <v>186</v>
      </c>
      <c r="T331" s="130" t="s">
        <v>186</v>
      </c>
      <c r="U331" s="57">
        <v>0.27002463855701736</v>
      </c>
      <c r="V331" s="57">
        <v>0.24430618054917808</v>
      </c>
      <c r="W331" s="57">
        <v>-2.5718458007839284E-2</v>
      </c>
      <c r="X331" s="105" t="s">
        <v>187</v>
      </c>
      <c r="Y331">
        <v>141</v>
      </c>
      <c r="Z331" s="293">
        <v>0.1340311084223465</v>
      </c>
      <c r="AA331" s="21">
        <v>1153</v>
      </c>
      <c r="AD331" s="34" t="s">
        <v>1330</v>
      </c>
      <c r="AE331" s="34" t="s">
        <v>186</v>
      </c>
      <c r="AF331" s="34" t="s">
        <v>206</v>
      </c>
      <c r="AK331" s="287">
        <v>3911</v>
      </c>
      <c r="AL331" s="290">
        <v>4000</v>
      </c>
      <c r="AM331" s="291">
        <v>3704</v>
      </c>
      <c r="AN331" s="34" t="s">
        <v>1331</v>
      </c>
      <c r="AO331" s="21" t="str">
        <f t="shared" si="5"/>
        <v>Carte Gold American Express</v>
      </c>
      <c r="AQ331" s="21" t="s">
        <v>208</v>
      </c>
    </row>
    <row r="332" spans="1:43" ht="15.75">
      <c r="A332" s="52" t="s">
        <v>1314</v>
      </c>
      <c r="B332" s="51">
        <v>41</v>
      </c>
      <c r="C332" s="50" t="s">
        <v>178</v>
      </c>
      <c r="D332" s="50" t="s">
        <v>448</v>
      </c>
      <c r="E332" s="50" t="s">
        <v>1332</v>
      </c>
      <c r="F332" s="51">
        <v>4105</v>
      </c>
      <c r="G332" s="50" t="s">
        <v>1333</v>
      </c>
      <c r="H332" s="50" t="s">
        <v>1334</v>
      </c>
      <c r="I332" s="66" t="s">
        <v>1316</v>
      </c>
      <c r="J332" s="66">
        <v>131226</v>
      </c>
      <c r="K332" s="67" t="s">
        <v>1317</v>
      </c>
      <c r="L332" s="56" t="s">
        <v>220</v>
      </c>
      <c r="M332" s="52" t="s">
        <v>173</v>
      </c>
      <c r="N332" s="52" t="s">
        <v>186</v>
      </c>
      <c r="O332" s="52" t="s">
        <v>173</v>
      </c>
      <c r="P332" s="52" t="s">
        <v>1335</v>
      </c>
      <c r="Q332" s="52" t="s">
        <v>186</v>
      </c>
      <c r="R332" s="52" t="s">
        <v>173</v>
      </c>
      <c r="S332" s="50" t="s">
        <v>1322</v>
      </c>
      <c r="T332" s="52" t="s">
        <v>186</v>
      </c>
      <c r="U332" s="57">
        <v>0.18237180977174469</v>
      </c>
      <c r="V332" s="57">
        <v>0.189021030397649</v>
      </c>
      <c r="W332" s="57">
        <v>6.6492206259043118E-3</v>
      </c>
      <c r="X332" s="105" t="s">
        <v>187</v>
      </c>
      <c r="Y332">
        <v>123</v>
      </c>
      <c r="Z332" s="293">
        <v>0.13234052434345905</v>
      </c>
      <c r="AA332" s="21">
        <v>1021</v>
      </c>
      <c r="AD332" s="34" t="s">
        <v>1336</v>
      </c>
      <c r="AE332" s="34" t="s">
        <v>186</v>
      </c>
      <c r="AF332" s="34" t="s">
        <v>206</v>
      </c>
      <c r="AK332" s="287">
        <v>2249</v>
      </c>
      <c r="AL332" s="290">
        <v>2409</v>
      </c>
      <c r="AM332" s="291">
        <v>2572</v>
      </c>
      <c r="AN332" s="34" t="s">
        <v>1337</v>
      </c>
      <c r="AO332" s="21" t="str">
        <f t="shared" si="5"/>
        <v>Carte Brussels Airlines Premium American Express</v>
      </c>
      <c r="AQ332" s="21" t="s">
        <v>1338</v>
      </c>
    </row>
    <row r="333" spans="1:43" ht="15.75">
      <c r="A333" s="52" t="s">
        <v>1314</v>
      </c>
      <c r="B333" s="51">
        <v>41</v>
      </c>
      <c r="C333" s="50" t="s">
        <v>178</v>
      </c>
      <c r="D333" s="50" t="s">
        <v>448</v>
      </c>
      <c r="E333" s="50" t="s">
        <v>1339</v>
      </c>
      <c r="F333" s="51">
        <v>4107</v>
      </c>
      <c r="G333" s="50" t="s">
        <v>1340</v>
      </c>
      <c r="H333" s="50" t="s">
        <v>1341</v>
      </c>
      <c r="I333" s="66" t="s">
        <v>1316</v>
      </c>
      <c r="J333" s="66">
        <v>131226</v>
      </c>
      <c r="K333" s="67" t="s">
        <v>1317</v>
      </c>
      <c r="L333" s="56" t="s">
        <v>229</v>
      </c>
      <c r="M333" s="52" t="s">
        <v>173</v>
      </c>
      <c r="N333" s="52" t="s">
        <v>186</v>
      </c>
      <c r="O333" s="52" t="s">
        <v>173</v>
      </c>
      <c r="P333" s="52" t="s">
        <v>1335</v>
      </c>
      <c r="Q333" s="52" t="s">
        <v>186</v>
      </c>
      <c r="R333" s="52" t="s">
        <v>173</v>
      </c>
      <c r="S333" s="50" t="s">
        <v>1322</v>
      </c>
      <c r="T333" s="52" t="s">
        <v>186</v>
      </c>
      <c r="U333" s="57">
        <v>9.2975686857886666E-2</v>
      </c>
      <c r="V333" s="57">
        <v>8.7519515106988702E-2</v>
      </c>
      <c r="W333" s="57">
        <v>-5.4561717508979646E-3</v>
      </c>
      <c r="X333" s="105" t="s">
        <v>187</v>
      </c>
      <c r="Y333" s="120">
        <v>57</v>
      </c>
      <c r="Z333" s="293">
        <v>0.10381449156488567</v>
      </c>
      <c r="AA333" s="21">
        <v>603</v>
      </c>
      <c r="AD333" s="34" t="s">
        <v>1342</v>
      </c>
      <c r="AE333" s="34" t="s">
        <v>186</v>
      </c>
      <c r="AF333" s="34" t="s">
        <v>206</v>
      </c>
      <c r="AK333" s="287">
        <v>1302</v>
      </c>
      <c r="AL333" s="290">
        <v>1274</v>
      </c>
      <c r="AM333" s="291">
        <v>1217</v>
      </c>
      <c r="AN333" s="34" t="s">
        <v>1341</v>
      </c>
      <c r="AO333" s="21" t="str">
        <f t="shared" si="5"/>
        <v>Carte Brussels Airlines Classic American Express</v>
      </c>
      <c r="AQ333" s="21" t="s">
        <v>1343</v>
      </c>
    </row>
    <row r="334" spans="1:43" ht="15.75">
      <c r="A334" s="52" t="s">
        <v>1314</v>
      </c>
      <c r="B334" s="51">
        <v>41</v>
      </c>
      <c r="C334" s="50" t="s">
        <v>178</v>
      </c>
      <c r="D334" s="50" t="s">
        <v>448</v>
      </c>
      <c r="E334" s="50" t="s">
        <v>1344</v>
      </c>
      <c r="F334" s="51">
        <v>4108</v>
      </c>
      <c r="G334" s="50" t="s">
        <v>1345</v>
      </c>
      <c r="H334" s="50" t="s">
        <v>1346</v>
      </c>
      <c r="I334" s="66" t="s">
        <v>1316</v>
      </c>
      <c r="J334" s="66">
        <v>131226</v>
      </c>
      <c r="K334" s="67" t="s">
        <v>1317</v>
      </c>
      <c r="L334" s="56" t="s">
        <v>237</v>
      </c>
      <c r="M334" s="50" t="s">
        <v>173</v>
      </c>
      <c r="N334" s="50" t="s">
        <v>186</v>
      </c>
      <c r="O334" s="50" t="s">
        <v>173</v>
      </c>
      <c r="P334" s="50" t="s">
        <v>1335</v>
      </c>
      <c r="Q334" s="50" t="s">
        <v>186</v>
      </c>
      <c r="R334" s="50" t="s">
        <v>173</v>
      </c>
      <c r="S334" s="50" t="s">
        <v>1322</v>
      </c>
      <c r="T334" s="50" t="s">
        <v>186</v>
      </c>
      <c r="U334" s="57">
        <v>7.9261773046348377E-2</v>
      </c>
      <c r="V334" s="57">
        <v>7.6981357333088432E-2</v>
      </c>
      <c r="W334" s="57">
        <v>-2.2804157132599451E-3</v>
      </c>
      <c r="X334" s="105" t="s">
        <v>187</v>
      </c>
      <c r="Y334" s="120">
        <v>45</v>
      </c>
      <c r="Z334" s="29">
        <v>8.7541939441035527E-2</v>
      </c>
      <c r="AA334" s="21">
        <v>563</v>
      </c>
      <c r="AD334" s="34" t="s">
        <v>1347</v>
      </c>
      <c r="AE334" s="34" t="s">
        <v>186</v>
      </c>
      <c r="AK334" s="287">
        <v>1225</v>
      </c>
      <c r="AL334" s="290">
        <v>1146</v>
      </c>
      <c r="AM334" s="291">
        <v>1127</v>
      </c>
      <c r="AN334" s="34" t="s">
        <v>1346</v>
      </c>
      <c r="AO334" s="21" t="str">
        <f t="shared" si="5"/>
        <v>Carte Brussels Airlines Preferred American Express</v>
      </c>
      <c r="AQ334" s="21" t="s">
        <v>1348</v>
      </c>
    </row>
    <row r="335" spans="1:43" ht="19.5" customHeight="1">
      <c r="A335" s="282"/>
      <c r="B335" s="283"/>
      <c r="C335" s="282"/>
      <c r="D335" s="282"/>
      <c r="E335" s="282"/>
      <c r="F335" s="283"/>
      <c r="G335" s="282"/>
      <c r="H335" s="282"/>
      <c r="I335" s="48"/>
      <c r="J335" s="48"/>
      <c r="K335" s="48"/>
      <c r="L335" s="282"/>
      <c r="M335" s="282"/>
      <c r="N335" s="282"/>
      <c r="O335" s="282"/>
      <c r="P335" s="282"/>
      <c r="Q335" s="282"/>
      <c r="R335" s="282"/>
      <c r="S335" s="282"/>
      <c r="T335" s="282"/>
      <c r="U335" s="48" t="s">
        <v>361</v>
      </c>
      <c r="V335" s="48" t="s">
        <v>361</v>
      </c>
      <c r="W335" s="48" t="s">
        <v>361</v>
      </c>
      <c r="X335" s="48"/>
      <c r="Y335" s="40" t="s">
        <v>361</v>
      </c>
      <c r="Z335" s="48" t="s">
        <v>361</v>
      </c>
      <c r="AA335" s="40">
        <v>4987</v>
      </c>
      <c r="AB335" s="48"/>
      <c r="AC335" s="48"/>
      <c r="AD335" s="48"/>
      <c r="AE335" s="48"/>
      <c r="AF335" s="48"/>
      <c r="AG335" s="48"/>
      <c r="AH335" s="48"/>
      <c r="AI335" s="48"/>
      <c r="AJ335" s="48"/>
      <c r="AK335" s="41">
        <v>11227</v>
      </c>
      <c r="AL335" s="41">
        <v>11778</v>
      </c>
      <c r="AM335" s="41">
        <v>12077</v>
      </c>
      <c r="AN335" s="45"/>
      <c r="AO335" s="48" t="str">
        <f t="shared" si="5"/>
        <v/>
      </c>
      <c r="AQ335" s="48"/>
    </row>
    <row r="336" spans="1:43" ht="15.75">
      <c r="A336" s="52" t="s">
        <v>1349</v>
      </c>
      <c r="B336" s="51">
        <v>41</v>
      </c>
      <c r="C336" s="50" t="s">
        <v>178</v>
      </c>
      <c r="D336" s="50" t="s">
        <v>448</v>
      </c>
      <c r="E336" s="50" t="s">
        <v>191</v>
      </c>
      <c r="F336" s="51">
        <v>4104</v>
      </c>
      <c r="G336" s="50" t="s">
        <v>1350</v>
      </c>
      <c r="H336" s="50" t="s">
        <v>1351</v>
      </c>
      <c r="I336" s="66" t="s">
        <v>1352</v>
      </c>
      <c r="J336" s="66">
        <v>131227</v>
      </c>
      <c r="K336" s="67" t="s">
        <v>1353</v>
      </c>
      <c r="L336" s="56" t="s">
        <v>185</v>
      </c>
      <c r="M336" s="50" t="s">
        <v>173</v>
      </c>
      <c r="N336" s="52" t="s">
        <v>173</v>
      </c>
      <c r="O336" s="52" t="s">
        <v>186</v>
      </c>
      <c r="Q336" s="52" t="s">
        <v>186</v>
      </c>
      <c r="R336" s="52" t="s">
        <v>173</v>
      </c>
      <c r="S336" s="130" t="s">
        <v>186</v>
      </c>
      <c r="T336" s="52" t="s">
        <v>186</v>
      </c>
      <c r="U336" s="57">
        <v>9.0349123704151366E-2</v>
      </c>
      <c r="V336" s="57">
        <v>0.12567728900725503</v>
      </c>
      <c r="W336" s="57">
        <v>3.5328165303103662E-2</v>
      </c>
      <c r="X336" s="105" t="s">
        <v>187</v>
      </c>
      <c r="Y336">
        <v>101</v>
      </c>
      <c r="Z336" s="293">
        <v>0.17045026194735496</v>
      </c>
      <c r="AA336" s="21">
        <v>709</v>
      </c>
      <c r="AD336" s="34" t="s">
        <v>1354</v>
      </c>
      <c r="AE336" s="34" t="s">
        <v>173</v>
      </c>
      <c r="AF336" s="34" t="s">
        <v>191</v>
      </c>
      <c r="AK336" s="287">
        <v>941</v>
      </c>
      <c r="AL336" s="290">
        <v>1177</v>
      </c>
      <c r="AM336" s="291">
        <v>1698</v>
      </c>
      <c r="AN336" s="34" t="s">
        <v>1351</v>
      </c>
      <c r="AO336" s="21" t="str">
        <f t="shared" si="5"/>
        <v>American Express Platinum Kaart</v>
      </c>
      <c r="AQ336" s="21" t="s">
        <v>200</v>
      </c>
    </row>
    <row r="337" spans="1:43" ht="15.75">
      <c r="A337" s="52" t="s">
        <v>1349</v>
      </c>
      <c r="B337" s="51">
        <v>41</v>
      </c>
      <c r="C337" s="50" t="s">
        <v>178</v>
      </c>
      <c r="D337" s="50" t="s">
        <v>448</v>
      </c>
      <c r="E337" s="50" t="s">
        <v>250</v>
      </c>
      <c r="F337" s="51">
        <v>4101</v>
      </c>
      <c r="G337" s="50" t="s">
        <v>1355</v>
      </c>
      <c r="H337" s="50" t="s">
        <v>1356</v>
      </c>
      <c r="I337" s="66" t="s">
        <v>1352</v>
      </c>
      <c r="J337" s="66">
        <v>131227</v>
      </c>
      <c r="K337" s="67" t="s">
        <v>1353</v>
      </c>
      <c r="L337" s="56" t="s">
        <v>194</v>
      </c>
      <c r="M337" s="50" t="s">
        <v>173</v>
      </c>
      <c r="N337" s="52" t="s">
        <v>173</v>
      </c>
      <c r="O337" s="52" t="s">
        <v>186</v>
      </c>
      <c r="Q337" s="52" t="s">
        <v>186</v>
      </c>
      <c r="R337" s="52" t="s">
        <v>173</v>
      </c>
      <c r="S337" s="50" t="s">
        <v>1322</v>
      </c>
      <c r="T337" s="52" t="s">
        <v>173</v>
      </c>
      <c r="U337" s="57">
        <v>9.0999953512156576E-2</v>
      </c>
      <c r="V337" s="57">
        <v>8.8851134172100291E-2</v>
      </c>
      <c r="W337" s="57">
        <v>-2.1488193400562849E-3</v>
      </c>
      <c r="X337" s="105" t="s">
        <v>187</v>
      </c>
      <c r="Y337">
        <v>51</v>
      </c>
      <c r="Z337" s="293">
        <v>0.12151883178520578</v>
      </c>
      <c r="AA337" s="21">
        <v>459</v>
      </c>
      <c r="AD337" s="34" t="s">
        <v>1357</v>
      </c>
      <c r="AE337" s="34" t="s">
        <v>186</v>
      </c>
      <c r="AF337" s="34" t="s">
        <v>206</v>
      </c>
      <c r="AK337" s="287">
        <v>919</v>
      </c>
      <c r="AL337" s="290">
        <v>1001</v>
      </c>
      <c r="AM337" s="291">
        <v>984</v>
      </c>
      <c r="AN337" s="34" t="s">
        <v>1356</v>
      </c>
      <c r="AO337" s="21" t="str">
        <f t="shared" si="5"/>
        <v>American Express Blue Kaart</v>
      </c>
      <c r="AQ337" s="21" t="s">
        <v>543</v>
      </c>
    </row>
    <row r="338" spans="1:43" ht="15.75">
      <c r="A338" s="52" t="s">
        <v>1349</v>
      </c>
      <c r="B338" s="51">
        <v>41</v>
      </c>
      <c r="C338" s="50" t="s">
        <v>178</v>
      </c>
      <c r="D338" s="50" t="s">
        <v>448</v>
      </c>
      <c r="E338" s="50" t="s">
        <v>209</v>
      </c>
      <c r="F338" s="51">
        <v>4102</v>
      </c>
      <c r="G338" s="50" t="s">
        <v>1358</v>
      </c>
      <c r="H338" s="50" t="s">
        <v>1359</v>
      </c>
      <c r="I338" s="66" t="s">
        <v>1352</v>
      </c>
      <c r="J338" s="66">
        <v>131227</v>
      </c>
      <c r="K338" s="67" t="s">
        <v>1353</v>
      </c>
      <c r="L338" s="56" t="s">
        <v>204</v>
      </c>
      <c r="M338" s="50" t="s">
        <v>173</v>
      </c>
      <c r="N338" s="52" t="s">
        <v>173</v>
      </c>
      <c r="O338" s="52" t="s">
        <v>186</v>
      </c>
      <c r="Q338" s="52" t="s">
        <v>186</v>
      </c>
      <c r="R338" s="52" t="s">
        <v>173</v>
      </c>
      <c r="S338" s="50" t="s">
        <v>1322</v>
      </c>
      <c r="T338" s="52" t="s">
        <v>186</v>
      </c>
      <c r="U338" s="57">
        <v>0.19401701455069501</v>
      </c>
      <c r="V338" s="57">
        <v>0.18764349343374048</v>
      </c>
      <c r="W338" s="57">
        <v>-6.3735211169545225E-3</v>
      </c>
      <c r="X338" s="105" t="s">
        <v>187</v>
      </c>
      <c r="Y338">
        <v>107</v>
      </c>
      <c r="Z338" s="293">
        <v>0.12368193248414069</v>
      </c>
      <c r="AA338" s="21">
        <v>951</v>
      </c>
      <c r="AD338" s="34" t="s">
        <v>1360</v>
      </c>
      <c r="AE338" s="34" t="s">
        <v>186</v>
      </c>
      <c r="AF338" s="34" t="s">
        <v>206</v>
      </c>
      <c r="AK338" s="287">
        <v>2203</v>
      </c>
      <c r="AL338" s="290">
        <v>2238</v>
      </c>
      <c r="AM338" s="291">
        <v>2155</v>
      </c>
      <c r="AN338" s="34" t="s">
        <v>1359</v>
      </c>
      <c r="AO338" s="21" t="str">
        <f t="shared" si="5"/>
        <v>American Express Green Kaart</v>
      </c>
      <c r="AQ338" s="21" t="s">
        <v>216</v>
      </c>
    </row>
    <row r="339" spans="1:43" ht="15.75">
      <c r="A339" s="52" t="s">
        <v>1349</v>
      </c>
      <c r="B339" s="51">
        <v>41</v>
      </c>
      <c r="C339" s="50" t="s">
        <v>178</v>
      </c>
      <c r="D339" s="50" t="s">
        <v>448</v>
      </c>
      <c r="E339" s="50" t="s">
        <v>201</v>
      </c>
      <c r="F339" s="51">
        <v>4103</v>
      </c>
      <c r="G339" s="50" t="s">
        <v>1361</v>
      </c>
      <c r="H339" s="50" t="s">
        <v>1362</v>
      </c>
      <c r="I339" s="66" t="s">
        <v>1352</v>
      </c>
      <c r="J339" s="66">
        <v>131227</v>
      </c>
      <c r="K339" s="67" t="s">
        <v>1353</v>
      </c>
      <c r="L339" s="56" t="s">
        <v>212</v>
      </c>
      <c r="M339" s="50" t="s">
        <v>173</v>
      </c>
      <c r="N339" s="52" t="s">
        <v>173</v>
      </c>
      <c r="O339" s="52" t="s">
        <v>186</v>
      </c>
      <c r="Q339" s="52" t="s">
        <v>186</v>
      </c>
      <c r="R339" s="52" t="s">
        <v>173</v>
      </c>
      <c r="S339" s="130" t="s">
        <v>186</v>
      </c>
      <c r="T339" s="130" t="s">
        <v>186</v>
      </c>
      <c r="U339" s="57">
        <v>0.27002463855701736</v>
      </c>
      <c r="V339" s="57">
        <v>0.24430618054917808</v>
      </c>
      <c r="W339" s="57">
        <v>-2.5718458007839284E-2</v>
      </c>
      <c r="X339" s="105" t="s">
        <v>187</v>
      </c>
      <c r="Y339">
        <v>99</v>
      </c>
      <c r="Z339" s="293">
        <v>0.1340311084223465</v>
      </c>
      <c r="AA339" s="21">
        <v>817</v>
      </c>
      <c r="AD339" s="34" t="s">
        <v>1363</v>
      </c>
      <c r="AE339" s="34" t="s">
        <v>186</v>
      </c>
      <c r="AF339" s="34" t="s">
        <v>206</v>
      </c>
      <c r="AK339" s="287">
        <v>2797</v>
      </c>
      <c r="AL339" s="290">
        <v>2848</v>
      </c>
      <c r="AM339" s="291">
        <v>2623</v>
      </c>
      <c r="AN339" s="34" t="s">
        <v>1362</v>
      </c>
      <c r="AO339" s="21" t="str">
        <f t="shared" si="5"/>
        <v>American Express Gold Kaart</v>
      </c>
      <c r="AQ339" s="21" t="s">
        <v>208</v>
      </c>
    </row>
    <row r="340" spans="1:43" ht="15.75">
      <c r="A340" s="52" t="s">
        <v>1349</v>
      </c>
      <c r="B340" s="51">
        <v>41</v>
      </c>
      <c r="C340" s="50" t="s">
        <v>178</v>
      </c>
      <c r="D340" s="50" t="s">
        <v>448</v>
      </c>
      <c r="E340" s="50" t="s">
        <v>1364</v>
      </c>
      <c r="F340" s="51">
        <v>4105</v>
      </c>
      <c r="G340" s="50" t="s">
        <v>1365</v>
      </c>
      <c r="H340" s="50" t="s">
        <v>1366</v>
      </c>
      <c r="I340" s="66" t="s">
        <v>1352</v>
      </c>
      <c r="J340" s="66">
        <v>131227</v>
      </c>
      <c r="K340" s="67" t="s">
        <v>1353</v>
      </c>
      <c r="L340" s="56" t="s">
        <v>220</v>
      </c>
      <c r="M340" s="52" t="s">
        <v>173</v>
      </c>
      <c r="N340" s="52" t="s">
        <v>186</v>
      </c>
      <c r="O340" s="52" t="s">
        <v>173</v>
      </c>
      <c r="P340" s="52" t="s">
        <v>1335</v>
      </c>
      <c r="Q340" s="52" t="s">
        <v>186</v>
      </c>
      <c r="R340" s="52" t="s">
        <v>173</v>
      </c>
      <c r="S340" s="50" t="s">
        <v>1322</v>
      </c>
      <c r="T340" s="52" t="s">
        <v>186</v>
      </c>
      <c r="U340" s="57">
        <v>0.18237180977174469</v>
      </c>
      <c r="V340" s="57">
        <v>0.189021030397649</v>
      </c>
      <c r="W340" s="57">
        <v>6.6492206259043118E-3</v>
      </c>
      <c r="X340" s="105" t="s">
        <v>187</v>
      </c>
      <c r="Y340">
        <v>117</v>
      </c>
      <c r="Z340" s="293">
        <v>0.13234052434345905</v>
      </c>
      <c r="AA340" s="21">
        <v>974</v>
      </c>
      <c r="AD340" s="34" t="s">
        <v>1367</v>
      </c>
      <c r="AE340" s="34" t="s">
        <v>186</v>
      </c>
      <c r="AF340" s="34" t="s">
        <v>206</v>
      </c>
      <c r="AK340" s="287">
        <v>2095</v>
      </c>
      <c r="AL340" s="290">
        <v>2313</v>
      </c>
      <c r="AM340" s="291">
        <v>2452</v>
      </c>
      <c r="AN340" s="34" t="s">
        <v>1366</v>
      </c>
      <c r="AO340" s="21" t="str">
        <f t="shared" si="5"/>
        <v>Brussels Airlines Premium American Express Kaart</v>
      </c>
      <c r="AQ340" s="21" t="s">
        <v>1338</v>
      </c>
    </row>
    <row r="341" spans="1:43" ht="15.75">
      <c r="A341" s="52" t="s">
        <v>1349</v>
      </c>
      <c r="B341" s="51">
        <v>41</v>
      </c>
      <c r="C341" s="50" t="s">
        <v>178</v>
      </c>
      <c r="D341" s="50" t="s">
        <v>448</v>
      </c>
      <c r="E341" s="50" t="s">
        <v>1339</v>
      </c>
      <c r="F341" s="51">
        <v>4107</v>
      </c>
      <c r="G341" s="50" t="s">
        <v>1368</v>
      </c>
      <c r="H341" s="50" t="s">
        <v>1369</v>
      </c>
      <c r="I341" s="66" t="s">
        <v>1352</v>
      </c>
      <c r="J341" s="66">
        <v>131227</v>
      </c>
      <c r="K341" s="67" t="s">
        <v>1353</v>
      </c>
      <c r="L341" s="56" t="s">
        <v>229</v>
      </c>
      <c r="M341" s="52" t="s">
        <v>173</v>
      </c>
      <c r="N341" s="52" t="s">
        <v>186</v>
      </c>
      <c r="O341" s="52" t="s">
        <v>173</v>
      </c>
      <c r="P341" s="52" t="s">
        <v>1335</v>
      </c>
      <c r="Q341" s="52" t="s">
        <v>186</v>
      </c>
      <c r="R341" s="52" t="s">
        <v>173</v>
      </c>
      <c r="S341" s="50" t="s">
        <v>1322</v>
      </c>
      <c r="T341" s="52" t="s">
        <v>186</v>
      </c>
      <c r="U341" s="57">
        <v>9.2975686857886666E-2</v>
      </c>
      <c r="V341" s="57">
        <v>8.7519515106988702E-2</v>
      </c>
      <c r="W341" s="57">
        <v>-5.4561717508979646E-3</v>
      </c>
      <c r="X341" s="105" t="s">
        <v>187</v>
      </c>
      <c r="Y341" s="120">
        <v>49</v>
      </c>
      <c r="Z341" s="294">
        <v>0.10381449156488567</v>
      </c>
      <c r="AA341" s="21">
        <v>521</v>
      </c>
      <c r="AD341" s="34" t="s">
        <v>1370</v>
      </c>
      <c r="AE341" s="34" t="s">
        <v>186</v>
      </c>
      <c r="AF341" s="34" t="s">
        <v>206</v>
      </c>
      <c r="AK341" s="287">
        <v>1140</v>
      </c>
      <c r="AL341" s="290">
        <v>1103</v>
      </c>
      <c r="AM341" s="291">
        <v>1051</v>
      </c>
      <c r="AN341" s="34" t="s">
        <v>1369</v>
      </c>
      <c r="AO341" s="21" t="str">
        <f t="shared" si="5"/>
        <v>Brussels Airlines Classic American Express Kaart</v>
      </c>
      <c r="AQ341" s="21" t="s">
        <v>1343</v>
      </c>
    </row>
    <row r="342" spans="1:43" ht="15.75">
      <c r="A342" s="52" t="s">
        <v>1349</v>
      </c>
      <c r="B342" s="51">
        <v>41</v>
      </c>
      <c r="C342" s="50" t="s">
        <v>178</v>
      </c>
      <c r="D342" s="50" t="s">
        <v>448</v>
      </c>
      <c r="E342" s="50" t="s">
        <v>1344</v>
      </c>
      <c r="F342" s="51">
        <v>4108</v>
      </c>
      <c r="G342" s="50" t="s">
        <v>1371</v>
      </c>
      <c r="H342" s="50" t="s">
        <v>1372</v>
      </c>
      <c r="I342" s="66" t="s">
        <v>1352</v>
      </c>
      <c r="J342" s="66">
        <v>131227</v>
      </c>
      <c r="K342" s="67" t="s">
        <v>1353</v>
      </c>
      <c r="L342" s="56" t="s">
        <v>237</v>
      </c>
      <c r="M342" s="50" t="s">
        <v>173</v>
      </c>
      <c r="N342" s="50" t="s">
        <v>186</v>
      </c>
      <c r="O342" s="50" t="s">
        <v>173</v>
      </c>
      <c r="P342" s="50" t="s">
        <v>1335</v>
      </c>
      <c r="Q342" s="50" t="s">
        <v>186</v>
      </c>
      <c r="R342" s="50" t="s">
        <v>173</v>
      </c>
      <c r="S342" s="50" t="s">
        <v>1322</v>
      </c>
      <c r="T342" s="50" t="s">
        <v>186</v>
      </c>
      <c r="U342" s="57">
        <v>7.9261773046348377E-2</v>
      </c>
      <c r="V342" s="57">
        <v>7.6981357333088432E-2</v>
      </c>
      <c r="W342" s="57">
        <v>-2.2804157132599451E-3</v>
      </c>
      <c r="X342" s="105" t="s">
        <v>187</v>
      </c>
      <c r="Y342" s="120">
        <v>44</v>
      </c>
      <c r="Z342" s="294">
        <v>8.7541939441035527E-2</v>
      </c>
      <c r="AA342" s="21">
        <v>556</v>
      </c>
      <c r="AD342" s="34" t="s">
        <v>1373</v>
      </c>
      <c r="AE342" s="34" t="s">
        <v>186</v>
      </c>
      <c r="AK342" s="287">
        <v>1132</v>
      </c>
      <c r="AL342" s="290">
        <v>1098</v>
      </c>
      <c r="AM342" s="291">
        <v>1114</v>
      </c>
      <c r="AN342" s="34" t="s">
        <v>1372</v>
      </c>
      <c r="AO342" s="21" t="str">
        <f t="shared" si="5"/>
        <v>Brussels Airlines Preferred American Express Kaart</v>
      </c>
      <c r="AQ342" s="21" t="s">
        <v>1348</v>
      </c>
    </row>
    <row r="343" spans="1:43">
      <c r="U343" s="57"/>
      <c r="V343" s="57"/>
      <c r="W343" s="57"/>
      <c r="AO343" s="21"/>
    </row>
    <row r="344" spans="1:43">
      <c r="U344" s="57"/>
      <c r="V344" s="57"/>
      <c r="W344" s="57"/>
      <c r="AO344" s="21"/>
    </row>
    <row r="345" spans="1:43">
      <c r="U345" s="57"/>
      <c r="V345" s="57"/>
      <c r="W345" s="57"/>
      <c r="AO345" s="21"/>
    </row>
    <row r="346" spans="1:43">
      <c r="U346" s="57"/>
      <c r="V346" s="57"/>
      <c r="W346" s="57"/>
      <c r="AO346" s="21"/>
    </row>
    <row r="347" spans="1:43">
      <c r="U347" s="57"/>
      <c r="V347" s="57"/>
      <c r="W347" s="57"/>
      <c r="AO347" s="21"/>
    </row>
    <row r="348" spans="1:43">
      <c r="U348" s="57"/>
      <c r="V348" s="57"/>
      <c r="W348" s="57"/>
      <c r="AO348" s="21"/>
    </row>
    <row r="349" spans="1:43">
      <c r="U349" s="57"/>
      <c r="V349" s="57"/>
      <c r="W349" s="57"/>
      <c r="AO349" s="21"/>
    </row>
    <row r="350" spans="1:43">
      <c r="U350" s="57"/>
      <c r="V350" s="57"/>
      <c r="W350" s="57"/>
      <c r="AO350" s="21"/>
    </row>
    <row r="351" spans="1:43">
      <c r="U351" s="57"/>
      <c r="V351" s="57"/>
      <c r="W351" s="57"/>
      <c r="AO351" s="21"/>
    </row>
    <row r="352" spans="1:43">
      <c r="U352" s="57"/>
      <c r="V352" s="57"/>
      <c r="W352" s="57"/>
      <c r="AO352" s="21"/>
    </row>
    <row r="353" spans="21:41">
      <c r="U353" s="57"/>
      <c r="V353" s="57"/>
      <c r="W353" s="57"/>
      <c r="AO353" s="21"/>
    </row>
    <row r="354" spans="21:41">
      <c r="U354" s="57"/>
      <c r="V354" s="57"/>
      <c r="W354" s="57"/>
      <c r="AO354" s="21"/>
    </row>
    <row r="355" spans="21:41">
      <c r="U355" s="57"/>
      <c r="V355" s="57"/>
      <c r="W355" s="57"/>
      <c r="AO355" s="21"/>
    </row>
    <row r="356" spans="21:41">
      <c r="U356" s="57"/>
      <c r="V356" s="57"/>
      <c r="W356" s="57"/>
      <c r="AO356" s="21"/>
    </row>
    <row r="357" spans="21:41">
      <c r="U357" s="57"/>
      <c r="V357" s="57"/>
      <c r="W357" s="57"/>
    </row>
    <row r="358" spans="21:41">
      <c r="U358" s="57"/>
      <c r="V358" s="57"/>
      <c r="W358" s="57"/>
    </row>
    <row r="359" spans="21:41">
      <c r="U359" s="57"/>
      <c r="V359" s="57"/>
      <c r="W359" s="57"/>
    </row>
    <row r="360" spans="21:41">
      <c r="U360" s="57"/>
      <c r="V360" s="57"/>
      <c r="W360" s="57"/>
    </row>
    <row r="361" spans="21:41">
      <c r="U361" s="57"/>
      <c r="V361" s="57"/>
      <c r="W361" s="57"/>
    </row>
    <row r="362" spans="21:41">
      <c r="U362" s="57"/>
      <c r="V362" s="57"/>
      <c r="W362" s="57"/>
    </row>
    <row r="363" spans="21:41">
      <c r="U363" s="57"/>
      <c r="V363" s="57"/>
      <c r="W363" s="57"/>
    </row>
    <row r="364" spans="21:41">
      <c r="U364" s="57"/>
      <c r="V364" s="57"/>
      <c r="W364" s="57"/>
    </row>
    <row r="365" spans="21:41">
      <c r="U365" s="57"/>
      <c r="V365" s="57"/>
      <c r="W365" s="57"/>
    </row>
    <row r="366" spans="21:41">
      <c r="U366" s="57"/>
      <c r="V366" s="57"/>
      <c r="W366" s="57"/>
    </row>
    <row r="367" spans="21:41">
      <c r="U367" s="57"/>
      <c r="V367" s="57"/>
      <c r="W367" s="57"/>
    </row>
    <row r="368" spans="21:41">
      <c r="U368" s="57"/>
      <c r="V368" s="57"/>
      <c r="W368" s="57"/>
    </row>
    <row r="369" spans="1:43" s="295" customFormat="1">
      <c r="A369" s="52"/>
      <c r="B369" s="65"/>
      <c r="C369" s="52"/>
      <c r="D369" s="52"/>
      <c r="E369" s="52"/>
      <c r="F369" s="65"/>
      <c r="G369" s="52"/>
      <c r="H369" s="52"/>
      <c r="I369" s="21"/>
      <c r="J369" s="21"/>
      <c r="K369" s="21"/>
      <c r="L369" s="56"/>
      <c r="M369" s="52"/>
      <c r="N369" s="52"/>
      <c r="O369" s="52"/>
      <c r="P369" s="52"/>
      <c r="Q369" s="52"/>
      <c r="R369" s="52"/>
      <c r="S369" s="50"/>
      <c r="T369" s="52"/>
      <c r="U369" s="57"/>
      <c r="V369" s="57"/>
      <c r="W369" s="57"/>
      <c r="X369" s="105"/>
      <c r="Y369"/>
      <c r="Z369" s="21"/>
      <c r="AA369" s="21"/>
      <c r="AB369" s="21"/>
      <c r="AC369" s="21"/>
      <c r="AD369" s="34"/>
      <c r="AE369" s="34"/>
      <c r="AF369" s="34"/>
      <c r="AG369" s="286"/>
      <c r="AH369" s="21"/>
      <c r="AI369" s="21"/>
      <c r="AJ369" s="21"/>
      <c r="AK369" s="21"/>
      <c r="AL369" s="21"/>
      <c r="AM369" s="21"/>
      <c r="AN369" s="34"/>
      <c r="AO369" s="14"/>
      <c r="AP369" s="21"/>
      <c r="AQ369" s="21"/>
    </row>
    <row r="370" spans="1:43" s="295" customFormat="1">
      <c r="A370" s="52"/>
      <c r="B370" s="65"/>
      <c r="C370" s="52"/>
      <c r="D370" s="52"/>
      <c r="E370" s="52"/>
      <c r="F370" s="65"/>
      <c r="G370" s="52"/>
      <c r="H370" s="52"/>
      <c r="I370" s="21"/>
      <c r="J370" s="21"/>
      <c r="K370" s="21"/>
      <c r="L370" s="56"/>
      <c r="M370" s="52"/>
      <c r="N370" s="52"/>
      <c r="O370" s="52"/>
      <c r="P370" s="52"/>
      <c r="Q370" s="52"/>
      <c r="R370" s="52"/>
      <c r="S370" s="50"/>
      <c r="T370" s="52"/>
      <c r="U370" s="57"/>
      <c r="V370" s="57"/>
      <c r="W370" s="57"/>
      <c r="X370" s="105"/>
      <c r="Y370"/>
      <c r="Z370" s="21"/>
      <c r="AA370" s="21"/>
      <c r="AB370" s="21"/>
      <c r="AC370" s="21"/>
      <c r="AD370" s="34"/>
      <c r="AE370" s="34"/>
      <c r="AF370" s="34"/>
      <c r="AG370" s="286"/>
      <c r="AH370" s="21"/>
      <c r="AI370" s="21"/>
      <c r="AJ370" s="21"/>
      <c r="AK370" s="21"/>
      <c r="AL370" s="21"/>
      <c r="AM370" s="21"/>
      <c r="AN370" s="34"/>
      <c r="AO370" s="14"/>
      <c r="AP370" s="21"/>
      <c r="AQ370" s="21"/>
    </row>
    <row r="371" spans="1:43" s="295" customFormat="1">
      <c r="A371" s="52"/>
      <c r="B371" s="65"/>
      <c r="C371" s="52"/>
      <c r="D371" s="52"/>
      <c r="E371" s="52"/>
      <c r="F371" s="65"/>
      <c r="G371" s="52"/>
      <c r="H371" s="52"/>
      <c r="I371" s="21"/>
      <c r="J371" s="21"/>
      <c r="K371" s="21"/>
      <c r="L371" s="56"/>
      <c r="M371" s="52"/>
      <c r="N371" s="52"/>
      <c r="O371" s="52"/>
      <c r="P371" s="52"/>
      <c r="Q371" s="52"/>
      <c r="R371" s="52"/>
      <c r="S371" s="50"/>
      <c r="T371" s="52"/>
      <c r="U371" s="57"/>
      <c r="V371" s="57"/>
      <c r="W371" s="57"/>
      <c r="X371" s="105"/>
      <c r="Y371"/>
      <c r="Z371" s="21"/>
      <c r="AA371" s="21"/>
      <c r="AB371" s="21"/>
      <c r="AC371" s="21"/>
      <c r="AD371" s="34"/>
      <c r="AE371" s="34"/>
      <c r="AF371" s="34"/>
      <c r="AG371" s="286"/>
      <c r="AH371" s="21"/>
      <c r="AI371" s="21"/>
      <c r="AJ371" s="21"/>
      <c r="AK371" s="21"/>
      <c r="AL371" s="21"/>
      <c r="AM371" s="21"/>
      <c r="AN371" s="34"/>
      <c r="AO371" s="14"/>
      <c r="AP371" s="21"/>
      <c r="AQ371" s="21"/>
    </row>
    <row r="372" spans="1:43" s="295" customFormat="1">
      <c r="A372" s="52"/>
      <c r="B372" s="65"/>
      <c r="C372" s="52"/>
      <c r="D372" s="52"/>
      <c r="E372" s="52"/>
      <c r="F372" s="65"/>
      <c r="G372" s="52"/>
      <c r="H372" s="52"/>
      <c r="I372" s="21"/>
      <c r="J372" s="21"/>
      <c r="K372" s="21"/>
      <c r="L372" s="56"/>
      <c r="M372" s="52"/>
      <c r="N372" s="52"/>
      <c r="O372" s="52"/>
      <c r="P372" s="52"/>
      <c r="Q372" s="52"/>
      <c r="R372" s="52"/>
      <c r="S372" s="50"/>
      <c r="T372" s="52"/>
      <c r="U372" s="57"/>
      <c r="V372" s="57"/>
      <c r="W372" s="57"/>
      <c r="X372" s="105"/>
      <c r="Y372"/>
      <c r="Z372" s="21"/>
      <c r="AA372" s="21"/>
      <c r="AB372" s="21"/>
      <c r="AC372" s="21"/>
      <c r="AD372" s="34"/>
      <c r="AE372" s="34"/>
      <c r="AF372" s="34"/>
      <c r="AG372" s="286"/>
      <c r="AH372" s="21"/>
      <c r="AI372" s="21"/>
      <c r="AJ372" s="21"/>
      <c r="AK372" s="21"/>
      <c r="AL372" s="21"/>
      <c r="AM372" s="21"/>
      <c r="AN372" s="34"/>
      <c r="AO372" s="14"/>
      <c r="AP372" s="21"/>
      <c r="AQ372" s="21"/>
    </row>
    <row r="373" spans="1:43" s="295" customFormat="1">
      <c r="A373" s="52"/>
      <c r="B373" s="65"/>
      <c r="C373" s="52"/>
      <c r="D373" s="52"/>
      <c r="E373" s="52"/>
      <c r="F373" s="65"/>
      <c r="G373" s="52"/>
      <c r="H373" s="52"/>
      <c r="I373" s="21"/>
      <c r="J373" s="21"/>
      <c r="K373" s="21"/>
      <c r="L373" s="56"/>
      <c r="M373" s="52"/>
      <c r="N373" s="52"/>
      <c r="O373" s="52"/>
      <c r="P373" s="52"/>
      <c r="Q373" s="52"/>
      <c r="R373" s="52"/>
      <c r="S373" s="50"/>
      <c r="T373" s="52"/>
      <c r="U373" s="57"/>
      <c r="V373" s="57"/>
      <c r="W373" s="57"/>
      <c r="X373" s="105"/>
      <c r="Y373"/>
      <c r="Z373" s="21"/>
      <c r="AA373" s="21"/>
      <c r="AB373" s="21"/>
      <c r="AC373" s="21"/>
      <c r="AD373" s="34"/>
      <c r="AE373" s="34"/>
      <c r="AF373" s="34"/>
      <c r="AG373" s="286"/>
      <c r="AH373" s="21"/>
      <c r="AI373" s="21"/>
      <c r="AJ373" s="21"/>
      <c r="AK373" s="21"/>
      <c r="AL373" s="21"/>
      <c r="AM373" s="21"/>
      <c r="AN373" s="34"/>
      <c r="AO373" s="14"/>
      <c r="AP373" s="21"/>
      <c r="AQ373" s="21"/>
    </row>
    <row r="374" spans="1:43" s="295" customFormat="1">
      <c r="A374" s="52"/>
      <c r="B374" s="65"/>
      <c r="C374" s="52"/>
      <c r="D374" s="52"/>
      <c r="E374" s="52"/>
      <c r="F374" s="65"/>
      <c r="G374" s="52"/>
      <c r="H374" s="52"/>
      <c r="I374" s="21"/>
      <c r="J374" s="21"/>
      <c r="K374" s="21"/>
      <c r="L374" s="56"/>
      <c r="M374" s="52"/>
      <c r="N374" s="52"/>
      <c r="O374" s="52"/>
      <c r="P374" s="52"/>
      <c r="Q374" s="52"/>
      <c r="R374" s="52"/>
      <c r="S374" s="50"/>
      <c r="T374" s="52"/>
      <c r="U374" s="57"/>
      <c r="V374" s="57"/>
      <c r="W374" s="57"/>
      <c r="X374" s="105"/>
      <c r="Y374"/>
      <c r="Z374" s="21"/>
      <c r="AA374" s="21"/>
      <c r="AB374" s="21"/>
      <c r="AC374" s="21"/>
      <c r="AD374" s="34"/>
      <c r="AE374" s="34"/>
      <c r="AF374" s="34"/>
      <c r="AG374" s="286"/>
      <c r="AH374" s="21"/>
      <c r="AI374" s="21"/>
      <c r="AJ374" s="21"/>
      <c r="AK374" s="21"/>
      <c r="AL374" s="21"/>
      <c r="AM374" s="21"/>
      <c r="AN374" s="34"/>
      <c r="AO374" s="14"/>
      <c r="AP374" s="21"/>
      <c r="AQ374" s="21"/>
    </row>
    <row r="375" spans="1:43" s="295" customFormat="1">
      <c r="A375" s="52"/>
      <c r="B375" s="65"/>
      <c r="C375" s="52"/>
      <c r="D375" s="52"/>
      <c r="E375" s="52"/>
      <c r="F375" s="65"/>
      <c r="G375" s="52"/>
      <c r="H375" s="52"/>
      <c r="I375" s="21"/>
      <c r="J375" s="21"/>
      <c r="K375" s="21"/>
      <c r="L375" s="56"/>
      <c r="M375" s="52"/>
      <c r="N375" s="52"/>
      <c r="O375" s="52"/>
      <c r="P375" s="52"/>
      <c r="Q375" s="52"/>
      <c r="R375" s="52"/>
      <c r="S375" s="50"/>
      <c r="T375" s="52"/>
      <c r="U375" s="57"/>
      <c r="V375" s="57"/>
      <c r="W375" s="57"/>
      <c r="X375" s="105"/>
      <c r="Y375"/>
      <c r="Z375" s="21"/>
      <c r="AA375" s="21"/>
      <c r="AB375" s="21"/>
      <c r="AC375" s="21"/>
      <c r="AD375" s="34"/>
      <c r="AE375" s="34"/>
      <c r="AF375" s="34"/>
      <c r="AG375" s="286"/>
      <c r="AH375" s="21"/>
      <c r="AI375" s="21"/>
      <c r="AJ375" s="21"/>
      <c r="AK375" s="21"/>
      <c r="AL375" s="21"/>
      <c r="AM375" s="21"/>
      <c r="AN375" s="34"/>
      <c r="AO375" s="14"/>
      <c r="AP375" s="21"/>
      <c r="AQ375" s="21"/>
    </row>
    <row r="376" spans="1:43" s="295" customFormat="1">
      <c r="A376" s="52"/>
      <c r="B376" s="65"/>
      <c r="C376" s="52"/>
      <c r="D376" s="52"/>
      <c r="E376" s="52"/>
      <c r="F376" s="65"/>
      <c r="G376" s="52"/>
      <c r="H376" s="52"/>
      <c r="I376" s="21"/>
      <c r="J376" s="21"/>
      <c r="K376" s="21"/>
      <c r="L376" s="56"/>
      <c r="M376" s="52"/>
      <c r="N376" s="52"/>
      <c r="O376" s="52"/>
      <c r="P376" s="52"/>
      <c r="Q376" s="52"/>
      <c r="R376" s="52"/>
      <c r="S376" s="50"/>
      <c r="T376" s="52"/>
      <c r="U376" s="57"/>
      <c r="V376" s="57"/>
      <c r="W376" s="57"/>
      <c r="X376" s="105"/>
      <c r="Y376"/>
      <c r="Z376" s="21"/>
      <c r="AA376" s="21"/>
      <c r="AB376" s="21"/>
      <c r="AC376" s="21"/>
      <c r="AD376" s="34"/>
      <c r="AE376" s="34"/>
      <c r="AF376" s="34"/>
      <c r="AG376" s="286"/>
      <c r="AH376" s="21"/>
      <c r="AI376" s="21"/>
      <c r="AJ376" s="21"/>
      <c r="AK376" s="21"/>
      <c r="AL376" s="21"/>
      <c r="AM376" s="21"/>
      <c r="AN376" s="34"/>
      <c r="AO376" s="14"/>
      <c r="AP376" s="21"/>
      <c r="AQ376" s="21"/>
    </row>
    <row r="377" spans="1:43" s="295" customFormat="1">
      <c r="A377" s="52"/>
      <c r="B377" s="65"/>
      <c r="C377" s="52"/>
      <c r="D377" s="52"/>
      <c r="E377" s="52"/>
      <c r="F377" s="65"/>
      <c r="G377" s="52"/>
      <c r="H377" s="52"/>
      <c r="I377" s="21"/>
      <c r="J377" s="21"/>
      <c r="K377" s="21"/>
      <c r="L377" s="56"/>
      <c r="M377" s="52"/>
      <c r="N377" s="52"/>
      <c r="O377" s="52"/>
      <c r="P377" s="52"/>
      <c r="Q377" s="52"/>
      <c r="R377" s="52"/>
      <c r="S377" s="50"/>
      <c r="T377" s="52"/>
      <c r="U377" s="57"/>
      <c r="V377" s="57"/>
      <c r="W377" s="57"/>
      <c r="X377" s="105"/>
      <c r="Y377"/>
      <c r="Z377" s="21"/>
      <c r="AA377" s="21"/>
      <c r="AB377" s="21"/>
      <c r="AC377" s="21"/>
      <c r="AD377" s="34"/>
      <c r="AE377" s="34"/>
      <c r="AF377" s="34"/>
      <c r="AG377" s="286"/>
      <c r="AH377" s="21"/>
      <c r="AI377" s="21"/>
      <c r="AJ377" s="21"/>
      <c r="AK377" s="21"/>
      <c r="AL377" s="21"/>
      <c r="AM377" s="21"/>
      <c r="AN377" s="34"/>
      <c r="AO377" s="14"/>
      <c r="AP377" s="21"/>
      <c r="AQ377" s="21"/>
    </row>
    <row r="378" spans="1:43" s="295" customFormat="1">
      <c r="A378" s="52"/>
      <c r="B378" s="65"/>
      <c r="C378" s="52"/>
      <c r="D378" s="52"/>
      <c r="E378" s="52"/>
      <c r="F378" s="65"/>
      <c r="G378" s="52"/>
      <c r="H378" s="52"/>
      <c r="I378" s="21"/>
      <c r="J378" s="21"/>
      <c r="K378" s="21"/>
      <c r="L378" s="56"/>
      <c r="M378" s="52"/>
      <c r="N378" s="52"/>
      <c r="O378" s="52"/>
      <c r="P378" s="52"/>
      <c r="Q378" s="52"/>
      <c r="R378" s="52"/>
      <c r="S378" s="50"/>
      <c r="T378" s="52"/>
      <c r="U378" s="57"/>
      <c r="V378" s="57"/>
      <c r="W378" s="57"/>
      <c r="X378" s="105"/>
      <c r="Y378"/>
      <c r="Z378" s="21"/>
      <c r="AA378" s="21"/>
      <c r="AB378" s="21"/>
      <c r="AC378" s="21"/>
      <c r="AD378" s="34"/>
      <c r="AE378" s="34"/>
      <c r="AF378" s="34"/>
      <c r="AG378" s="286"/>
      <c r="AH378" s="21"/>
      <c r="AI378" s="21"/>
      <c r="AJ378" s="21"/>
      <c r="AK378" s="21"/>
      <c r="AL378" s="21"/>
      <c r="AM378" s="21"/>
      <c r="AN378" s="34"/>
      <c r="AO378" s="14"/>
      <c r="AP378" s="21"/>
      <c r="AQ378" s="21"/>
    </row>
    <row r="379" spans="1:43" s="295" customFormat="1">
      <c r="A379" s="52"/>
      <c r="B379" s="65"/>
      <c r="C379" s="52"/>
      <c r="D379" s="52"/>
      <c r="E379" s="52"/>
      <c r="F379" s="65"/>
      <c r="G379" s="52"/>
      <c r="H379" s="52"/>
      <c r="I379" s="21"/>
      <c r="J379" s="21"/>
      <c r="K379" s="21"/>
      <c r="L379" s="56"/>
      <c r="M379" s="52"/>
      <c r="N379" s="52"/>
      <c r="O379" s="52"/>
      <c r="P379" s="52"/>
      <c r="Q379" s="52"/>
      <c r="R379" s="52"/>
      <c r="S379" s="50"/>
      <c r="T379" s="52"/>
      <c r="U379" s="57"/>
      <c r="V379" s="57"/>
      <c r="W379" s="57"/>
      <c r="X379" s="105"/>
      <c r="Y379"/>
      <c r="Z379" s="21"/>
      <c r="AA379" s="21"/>
      <c r="AB379" s="21"/>
      <c r="AC379" s="21"/>
      <c r="AD379" s="34"/>
      <c r="AE379" s="34"/>
      <c r="AF379" s="34"/>
      <c r="AG379" s="286"/>
      <c r="AH379" s="21"/>
      <c r="AI379" s="21"/>
      <c r="AJ379" s="21"/>
      <c r="AK379" s="21"/>
      <c r="AL379" s="21"/>
      <c r="AM379" s="21"/>
      <c r="AN379" s="34"/>
      <c r="AO379" s="14"/>
      <c r="AP379" s="21"/>
      <c r="AQ379" s="21"/>
    </row>
    <row r="380" spans="1:43" s="295" customFormat="1">
      <c r="A380" s="52"/>
      <c r="B380" s="65"/>
      <c r="C380" s="52"/>
      <c r="D380" s="52"/>
      <c r="E380" s="52"/>
      <c r="F380" s="65"/>
      <c r="G380" s="52"/>
      <c r="H380" s="52"/>
      <c r="I380" s="21"/>
      <c r="J380" s="21"/>
      <c r="K380" s="21"/>
      <c r="L380" s="56"/>
      <c r="M380" s="52"/>
      <c r="N380" s="52"/>
      <c r="O380" s="52"/>
      <c r="P380" s="52"/>
      <c r="Q380" s="52"/>
      <c r="R380" s="52"/>
      <c r="S380" s="50"/>
      <c r="T380" s="52"/>
      <c r="U380" s="57"/>
      <c r="V380" s="57"/>
      <c r="W380" s="57"/>
      <c r="X380" s="105"/>
      <c r="Y380"/>
      <c r="Z380" s="21"/>
      <c r="AA380" s="21"/>
      <c r="AB380" s="21"/>
      <c r="AC380" s="21"/>
      <c r="AD380" s="34"/>
      <c r="AE380" s="34"/>
      <c r="AF380" s="34"/>
      <c r="AG380" s="286"/>
      <c r="AH380" s="21"/>
      <c r="AI380" s="21"/>
      <c r="AJ380" s="21"/>
      <c r="AK380" s="21"/>
      <c r="AL380" s="21"/>
      <c r="AM380" s="21"/>
      <c r="AN380" s="34"/>
      <c r="AO380" s="14"/>
      <c r="AP380" s="21"/>
      <c r="AQ380" s="21"/>
    </row>
    <row r="381" spans="1:43" s="295" customFormat="1">
      <c r="A381" s="52"/>
      <c r="B381" s="65"/>
      <c r="C381" s="52"/>
      <c r="D381" s="52"/>
      <c r="E381" s="52"/>
      <c r="F381" s="65"/>
      <c r="G381" s="52"/>
      <c r="H381" s="52"/>
      <c r="I381" s="21"/>
      <c r="J381" s="21"/>
      <c r="K381" s="21"/>
      <c r="L381" s="56"/>
      <c r="M381" s="52"/>
      <c r="N381" s="52"/>
      <c r="O381" s="52"/>
      <c r="P381" s="52"/>
      <c r="Q381" s="52"/>
      <c r="R381" s="52"/>
      <c r="S381" s="50"/>
      <c r="T381" s="52"/>
      <c r="U381" s="57"/>
      <c r="V381" s="57"/>
      <c r="W381" s="57"/>
      <c r="X381" s="105"/>
      <c r="Y381"/>
      <c r="Z381" s="21"/>
      <c r="AA381" s="21"/>
      <c r="AB381" s="21"/>
      <c r="AC381" s="21"/>
      <c r="AD381" s="34"/>
      <c r="AE381" s="34"/>
      <c r="AF381" s="34"/>
      <c r="AG381" s="286"/>
      <c r="AH381" s="21"/>
      <c r="AI381" s="21"/>
      <c r="AJ381" s="21"/>
      <c r="AK381" s="21"/>
      <c r="AL381" s="21"/>
      <c r="AM381" s="21"/>
      <c r="AN381" s="34"/>
      <c r="AO381" s="14"/>
      <c r="AP381" s="21"/>
      <c r="AQ381" s="21"/>
    </row>
    <row r="382" spans="1:43" s="295" customFormat="1">
      <c r="A382" s="52"/>
      <c r="B382" s="65"/>
      <c r="C382" s="52"/>
      <c r="D382" s="52"/>
      <c r="E382" s="52"/>
      <c r="F382" s="65"/>
      <c r="G382" s="52"/>
      <c r="H382" s="52"/>
      <c r="I382" s="21"/>
      <c r="J382" s="21"/>
      <c r="K382" s="21"/>
      <c r="L382" s="56"/>
      <c r="M382" s="52"/>
      <c r="N382" s="52"/>
      <c r="O382" s="52"/>
      <c r="P382" s="52"/>
      <c r="Q382" s="52"/>
      <c r="R382" s="52"/>
      <c r="S382" s="50"/>
      <c r="T382" s="52"/>
      <c r="U382" s="57"/>
      <c r="V382" s="57"/>
      <c r="W382" s="57"/>
      <c r="X382" s="105"/>
      <c r="Y382"/>
      <c r="Z382" s="21"/>
      <c r="AA382" s="21"/>
      <c r="AB382" s="21"/>
      <c r="AC382" s="21"/>
      <c r="AD382" s="34"/>
      <c r="AE382" s="34"/>
      <c r="AF382" s="34"/>
      <c r="AG382" s="286"/>
      <c r="AH382" s="21"/>
      <c r="AI382" s="21"/>
      <c r="AJ382" s="21"/>
      <c r="AK382" s="21"/>
      <c r="AL382" s="21"/>
      <c r="AM382" s="21"/>
      <c r="AN382" s="34"/>
      <c r="AO382" s="14"/>
      <c r="AP382" s="21"/>
      <c r="AQ382" s="21"/>
    </row>
    <row r="383" spans="1:43" s="295" customFormat="1">
      <c r="A383" s="52"/>
      <c r="B383" s="65"/>
      <c r="C383" s="52"/>
      <c r="D383" s="52"/>
      <c r="E383" s="52"/>
      <c r="F383" s="65"/>
      <c r="G383" s="52"/>
      <c r="H383" s="52"/>
      <c r="I383" s="21"/>
      <c r="J383" s="21"/>
      <c r="K383" s="21"/>
      <c r="L383" s="56"/>
      <c r="M383" s="52"/>
      <c r="N383" s="52"/>
      <c r="O383" s="52"/>
      <c r="P383" s="52"/>
      <c r="Q383" s="52"/>
      <c r="R383" s="52"/>
      <c r="S383" s="50"/>
      <c r="T383" s="52"/>
      <c r="U383" s="57"/>
      <c r="V383" s="57"/>
      <c r="W383" s="57"/>
      <c r="X383" s="105"/>
      <c r="Y383"/>
      <c r="Z383" s="21"/>
      <c r="AA383" s="21"/>
      <c r="AB383" s="21"/>
      <c r="AC383" s="21"/>
      <c r="AD383" s="34"/>
      <c r="AE383" s="34"/>
      <c r="AF383" s="34"/>
      <c r="AG383" s="286"/>
      <c r="AH383" s="21"/>
      <c r="AI383" s="21"/>
      <c r="AJ383" s="21"/>
      <c r="AK383" s="21"/>
      <c r="AL383" s="21"/>
      <c r="AM383" s="21"/>
      <c r="AN383" s="34"/>
      <c r="AO383" s="14"/>
      <c r="AP383" s="21"/>
      <c r="AQ383" s="21"/>
    </row>
    <row r="384" spans="1:43" s="295" customFormat="1">
      <c r="A384" s="52"/>
      <c r="B384" s="65"/>
      <c r="C384" s="52"/>
      <c r="D384" s="52"/>
      <c r="E384" s="52"/>
      <c r="F384" s="65"/>
      <c r="G384" s="52"/>
      <c r="H384" s="52"/>
      <c r="I384" s="21"/>
      <c r="J384" s="21"/>
      <c r="K384" s="21"/>
      <c r="L384" s="56"/>
      <c r="M384" s="52"/>
      <c r="N384" s="52"/>
      <c r="O384" s="52"/>
      <c r="P384" s="52"/>
      <c r="Q384" s="52"/>
      <c r="R384" s="52"/>
      <c r="S384" s="50"/>
      <c r="T384" s="52"/>
      <c r="U384" s="57"/>
      <c r="V384" s="57"/>
      <c r="W384" s="57"/>
      <c r="X384" s="105"/>
      <c r="Y384"/>
      <c r="Z384" s="21"/>
      <c r="AA384" s="21"/>
      <c r="AB384" s="21"/>
      <c r="AC384" s="21"/>
      <c r="AD384" s="34"/>
      <c r="AE384" s="34"/>
      <c r="AF384" s="34"/>
      <c r="AG384" s="286"/>
      <c r="AH384" s="21"/>
      <c r="AI384" s="21"/>
      <c r="AJ384" s="21"/>
      <c r="AK384" s="21"/>
      <c r="AL384" s="21"/>
      <c r="AM384" s="21"/>
      <c r="AN384" s="34"/>
      <c r="AO384" s="14"/>
      <c r="AP384" s="21"/>
      <c r="AQ384" s="21"/>
    </row>
    <row r="385" spans="1:43" s="295" customFormat="1">
      <c r="A385" s="52"/>
      <c r="B385" s="65"/>
      <c r="C385" s="52"/>
      <c r="D385" s="52"/>
      <c r="E385" s="52"/>
      <c r="F385" s="65"/>
      <c r="G385" s="52"/>
      <c r="H385" s="52"/>
      <c r="I385" s="21"/>
      <c r="J385" s="21"/>
      <c r="K385" s="21"/>
      <c r="L385" s="56"/>
      <c r="M385" s="52"/>
      <c r="N385" s="52"/>
      <c r="O385" s="52"/>
      <c r="P385" s="52"/>
      <c r="Q385" s="52"/>
      <c r="R385" s="52"/>
      <c r="S385" s="50"/>
      <c r="T385" s="52"/>
      <c r="U385" s="57"/>
      <c r="V385" s="57"/>
      <c r="W385" s="57"/>
      <c r="X385" s="105"/>
      <c r="Y385"/>
      <c r="Z385" s="21"/>
      <c r="AA385" s="21"/>
      <c r="AB385" s="21"/>
      <c r="AC385" s="21"/>
      <c r="AD385" s="34"/>
      <c r="AE385" s="34"/>
      <c r="AF385" s="34"/>
      <c r="AG385" s="286"/>
      <c r="AH385" s="21"/>
      <c r="AI385" s="21"/>
      <c r="AJ385" s="21"/>
      <c r="AK385" s="21"/>
      <c r="AL385" s="21"/>
      <c r="AM385" s="21"/>
      <c r="AN385" s="34"/>
      <c r="AO385" s="14"/>
      <c r="AP385" s="21"/>
      <c r="AQ385" s="21"/>
    </row>
    <row r="386" spans="1:43" s="295" customFormat="1">
      <c r="A386" s="52"/>
      <c r="B386" s="65"/>
      <c r="C386" s="52"/>
      <c r="D386" s="52"/>
      <c r="E386" s="52"/>
      <c r="F386" s="65"/>
      <c r="G386" s="52"/>
      <c r="H386" s="52"/>
      <c r="I386" s="21"/>
      <c r="J386" s="21"/>
      <c r="K386" s="21"/>
      <c r="L386" s="56"/>
      <c r="M386" s="52"/>
      <c r="N386" s="52"/>
      <c r="O386" s="52"/>
      <c r="P386" s="52"/>
      <c r="Q386" s="52"/>
      <c r="R386" s="52"/>
      <c r="S386" s="50"/>
      <c r="T386" s="52"/>
      <c r="U386" s="57"/>
      <c r="V386" s="57"/>
      <c r="W386" s="57"/>
      <c r="X386" s="105"/>
      <c r="Y386"/>
      <c r="Z386" s="21"/>
      <c r="AA386" s="21"/>
      <c r="AB386" s="21"/>
      <c r="AC386" s="21"/>
      <c r="AD386" s="34"/>
      <c r="AE386" s="34"/>
      <c r="AF386" s="34"/>
      <c r="AG386" s="286"/>
      <c r="AH386" s="21"/>
      <c r="AI386" s="21"/>
      <c r="AJ386" s="21"/>
      <c r="AK386" s="21"/>
      <c r="AL386" s="21"/>
      <c r="AM386" s="21"/>
      <c r="AN386" s="34"/>
      <c r="AO386" s="14"/>
      <c r="AP386" s="21"/>
      <c r="AQ386" s="21"/>
    </row>
    <row r="387" spans="1:43" s="295" customFormat="1">
      <c r="A387" s="52"/>
      <c r="B387" s="65"/>
      <c r="C387" s="52"/>
      <c r="D387" s="52"/>
      <c r="E387" s="52"/>
      <c r="F387" s="65"/>
      <c r="G387" s="52"/>
      <c r="H387" s="52"/>
      <c r="I387" s="21"/>
      <c r="J387" s="21"/>
      <c r="K387" s="21"/>
      <c r="L387" s="56"/>
      <c r="M387" s="52"/>
      <c r="N387" s="52"/>
      <c r="O387" s="52"/>
      <c r="P387" s="52"/>
      <c r="Q387" s="52"/>
      <c r="R387" s="52"/>
      <c r="S387" s="50"/>
      <c r="T387" s="52"/>
      <c r="U387" s="57"/>
      <c r="V387" s="57"/>
      <c r="W387" s="57"/>
      <c r="X387" s="105"/>
      <c r="Y387"/>
      <c r="Z387" s="21"/>
      <c r="AA387" s="21"/>
      <c r="AB387" s="21"/>
      <c r="AC387" s="21"/>
      <c r="AD387" s="34"/>
      <c r="AE387" s="34"/>
      <c r="AF387" s="34"/>
      <c r="AG387" s="286"/>
      <c r="AH387" s="21"/>
      <c r="AI387" s="21"/>
      <c r="AJ387" s="21"/>
      <c r="AK387" s="21"/>
      <c r="AL387" s="21"/>
      <c r="AM387" s="21"/>
      <c r="AN387" s="34"/>
      <c r="AO387" s="14"/>
      <c r="AP387" s="21"/>
      <c r="AQ387" s="21"/>
    </row>
    <row r="388" spans="1:43" s="295" customFormat="1">
      <c r="A388" s="52"/>
      <c r="B388" s="65"/>
      <c r="C388" s="52"/>
      <c r="D388" s="52"/>
      <c r="E388" s="52"/>
      <c r="F388" s="65"/>
      <c r="G388" s="52"/>
      <c r="H388" s="52"/>
      <c r="I388" s="21"/>
      <c r="J388" s="21"/>
      <c r="K388" s="21"/>
      <c r="L388" s="56"/>
      <c r="M388" s="52"/>
      <c r="N388" s="52"/>
      <c r="O388" s="52"/>
      <c r="P388" s="52"/>
      <c r="Q388" s="52"/>
      <c r="R388" s="52"/>
      <c r="S388" s="50"/>
      <c r="T388" s="52"/>
      <c r="U388" s="57"/>
      <c r="V388" s="57"/>
      <c r="W388" s="57"/>
      <c r="X388" s="105"/>
      <c r="Y388"/>
      <c r="Z388" s="21"/>
      <c r="AA388" s="21"/>
      <c r="AB388" s="21"/>
      <c r="AC388" s="21"/>
      <c r="AD388" s="34"/>
      <c r="AE388" s="34"/>
      <c r="AF388" s="34"/>
      <c r="AG388" s="286"/>
      <c r="AH388" s="21"/>
      <c r="AI388" s="21"/>
      <c r="AJ388" s="21"/>
      <c r="AK388" s="21"/>
      <c r="AL388" s="21"/>
      <c r="AM388" s="21"/>
      <c r="AN388" s="34"/>
      <c r="AO388" s="14"/>
      <c r="AP388" s="21"/>
      <c r="AQ388" s="21"/>
    </row>
    <row r="389" spans="1:43" s="295" customFormat="1">
      <c r="A389" s="52"/>
      <c r="B389" s="65"/>
      <c r="C389" s="52"/>
      <c r="D389" s="52"/>
      <c r="E389" s="52"/>
      <c r="F389" s="65"/>
      <c r="G389" s="52"/>
      <c r="H389" s="52"/>
      <c r="I389" s="21"/>
      <c r="J389" s="21"/>
      <c r="K389" s="21"/>
      <c r="L389" s="56"/>
      <c r="M389" s="52"/>
      <c r="N389" s="52"/>
      <c r="O389" s="52"/>
      <c r="P389" s="52"/>
      <c r="Q389" s="52"/>
      <c r="R389" s="52"/>
      <c r="S389" s="50"/>
      <c r="T389" s="52"/>
      <c r="U389" s="57"/>
      <c r="V389" s="57"/>
      <c r="W389" s="57"/>
      <c r="X389" s="105"/>
      <c r="Y389"/>
      <c r="Z389" s="21"/>
      <c r="AA389" s="21"/>
      <c r="AB389" s="21"/>
      <c r="AC389" s="21"/>
      <c r="AD389" s="34"/>
      <c r="AE389" s="34"/>
      <c r="AF389" s="34"/>
      <c r="AG389" s="286"/>
      <c r="AH389" s="21"/>
      <c r="AI389" s="21"/>
      <c r="AJ389" s="21"/>
      <c r="AK389" s="21"/>
      <c r="AL389" s="21"/>
      <c r="AM389" s="21"/>
      <c r="AN389" s="34"/>
      <c r="AO389" s="14"/>
      <c r="AP389" s="21"/>
      <c r="AQ389" s="21"/>
    </row>
    <row r="390" spans="1:43" s="295" customFormat="1">
      <c r="A390" s="52"/>
      <c r="B390" s="65"/>
      <c r="C390" s="52"/>
      <c r="D390" s="52"/>
      <c r="E390" s="52"/>
      <c r="F390" s="65"/>
      <c r="G390" s="52"/>
      <c r="H390" s="52"/>
      <c r="I390" s="21"/>
      <c r="J390" s="21"/>
      <c r="K390" s="21"/>
      <c r="L390" s="56"/>
      <c r="M390" s="52"/>
      <c r="N390" s="52"/>
      <c r="O390" s="52"/>
      <c r="P390" s="52"/>
      <c r="Q390" s="52"/>
      <c r="R390" s="52"/>
      <c r="S390" s="50"/>
      <c r="T390" s="52"/>
      <c r="U390" s="57"/>
      <c r="V390" s="57"/>
      <c r="W390" s="57"/>
      <c r="X390" s="105"/>
      <c r="Y390"/>
      <c r="Z390" s="21"/>
      <c r="AA390" s="21"/>
      <c r="AB390" s="21"/>
      <c r="AC390" s="21"/>
      <c r="AD390" s="34"/>
      <c r="AE390" s="34"/>
      <c r="AF390" s="34"/>
      <c r="AG390" s="286"/>
      <c r="AH390" s="21"/>
      <c r="AI390" s="21"/>
      <c r="AJ390" s="21"/>
      <c r="AK390" s="21"/>
      <c r="AL390" s="21"/>
      <c r="AM390" s="21"/>
      <c r="AN390" s="34"/>
      <c r="AO390" s="14"/>
      <c r="AP390" s="21"/>
      <c r="AQ390" s="21"/>
    </row>
    <row r="391" spans="1:43" s="295" customFormat="1">
      <c r="A391" s="52"/>
      <c r="B391" s="65"/>
      <c r="C391" s="52"/>
      <c r="D391" s="52"/>
      <c r="E391" s="52"/>
      <c r="F391" s="65"/>
      <c r="G391" s="52"/>
      <c r="H391" s="52"/>
      <c r="I391" s="21"/>
      <c r="J391" s="21"/>
      <c r="K391" s="21"/>
      <c r="L391" s="56"/>
      <c r="M391" s="52"/>
      <c r="N391" s="52"/>
      <c r="O391" s="52"/>
      <c r="P391" s="52"/>
      <c r="Q391" s="52"/>
      <c r="R391" s="52"/>
      <c r="S391" s="50"/>
      <c r="T391" s="52"/>
      <c r="U391" s="57"/>
      <c r="V391" s="57"/>
      <c r="W391" s="57"/>
      <c r="X391" s="105"/>
      <c r="Y391"/>
      <c r="Z391" s="21"/>
      <c r="AA391" s="21"/>
      <c r="AB391" s="21"/>
      <c r="AC391" s="21"/>
      <c r="AD391" s="34"/>
      <c r="AE391" s="34"/>
      <c r="AF391" s="34"/>
      <c r="AG391" s="286"/>
      <c r="AH391" s="21"/>
      <c r="AI391" s="21"/>
      <c r="AJ391" s="21"/>
      <c r="AK391" s="21"/>
      <c r="AL391" s="21"/>
      <c r="AM391" s="21"/>
      <c r="AN391" s="34"/>
      <c r="AO391" s="14"/>
      <c r="AP391" s="21"/>
      <c r="AQ391" s="21"/>
    </row>
    <row r="392" spans="1:43" s="295" customFormat="1">
      <c r="A392" s="52"/>
      <c r="B392" s="65"/>
      <c r="C392" s="52"/>
      <c r="D392" s="52"/>
      <c r="E392" s="52"/>
      <c r="F392" s="65"/>
      <c r="G392" s="52"/>
      <c r="H392" s="52"/>
      <c r="I392" s="21"/>
      <c r="J392" s="21"/>
      <c r="K392" s="21"/>
      <c r="L392" s="56"/>
      <c r="M392" s="52"/>
      <c r="N392" s="52"/>
      <c r="O392" s="52"/>
      <c r="P392" s="52"/>
      <c r="Q392" s="52"/>
      <c r="R392" s="52"/>
      <c r="S392" s="50"/>
      <c r="T392" s="52"/>
      <c r="U392" s="57"/>
      <c r="V392" s="57"/>
      <c r="W392" s="57"/>
      <c r="X392" s="105"/>
      <c r="Y392"/>
      <c r="Z392" s="21"/>
      <c r="AA392" s="21"/>
      <c r="AB392" s="21"/>
      <c r="AC392" s="21"/>
      <c r="AD392" s="34"/>
      <c r="AE392" s="34"/>
      <c r="AF392" s="34"/>
      <c r="AG392" s="286"/>
      <c r="AH392" s="21"/>
      <c r="AI392" s="21"/>
      <c r="AJ392" s="21"/>
      <c r="AK392" s="21"/>
      <c r="AL392" s="21"/>
      <c r="AM392" s="21"/>
      <c r="AN392" s="34"/>
      <c r="AO392" s="14"/>
      <c r="AP392" s="21"/>
      <c r="AQ392" s="21"/>
    </row>
    <row r="393" spans="1:43" s="295" customFormat="1">
      <c r="A393" s="52"/>
      <c r="B393" s="65"/>
      <c r="C393" s="52"/>
      <c r="D393" s="52"/>
      <c r="E393" s="52"/>
      <c r="F393" s="65"/>
      <c r="G393" s="52"/>
      <c r="H393" s="52"/>
      <c r="I393" s="21"/>
      <c r="J393" s="21"/>
      <c r="K393" s="21"/>
      <c r="L393" s="56"/>
      <c r="M393" s="52"/>
      <c r="N393" s="52"/>
      <c r="O393" s="52"/>
      <c r="P393" s="52"/>
      <c r="Q393" s="52"/>
      <c r="R393" s="52"/>
      <c r="S393" s="50"/>
      <c r="T393" s="52"/>
      <c r="U393" s="57"/>
      <c r="V393" s="57"/>
      <c r="W393" s="57"/>
      <c r="X393" s="105"/>
      <c r="Y393"/>
      <c r="Z393" s="21"/>
      <c r="AA393" s="21"/>
      <c r="AB393" s="21"/>
      <c r="AC393" s="21"/>
      <c r="AD393" s="34"/>
      <c r="AE393" s="34"/>
      <c r="AF393" s="34"/>
      <c r="AG393" s="286"/>
      <c r="AH393" s="21"/>
      <c r="AI393" s="21"/>
      <c r="AJ393" s="21"/>
      <c r="AK393" s="21"/>
      <c r="AL393" s="21"/>
      <c r="AM393" s="21"/>
      <c r="AN393" s="34"/>
      <c r="AO393" s="14"/>
      <c r="AP393" s="21"/>
      <c r="AQ393" s="21"/>
    </row>
    <row r="394" spans="1:43" s="295" customFormat="1">
      <c r="A394" s="52"/>
      <c r="B394" s="65"/>
      <c r="C394" s="52"/>
      <c r="D394" s="52"/>
      <c r="E394" s="52"/>
      <c r="F394" s="65"/>
      <c r="G394" s="52"/>
      <c r="H394" s="52"/>
      <c r="I394" s="21"/>
      <c r="J394" s="21"/>
      <c r="K394" s="21"/>
      <c r="L394" s="56"/>
      <c r="M394" s="52"/>
      <c r="N394" s="52"/>
      <c r="O394" s="52"/>
      <c r="P394" s="52"/>
      <c r="Q394" s="52"/>
      <c r="R394" s="52"/>
      <c r="S394" s="50"/>
      <c r="T394" s="52"/>
      <c r="U394" s="57"/>
      <c r="V394" s="57"/>
      <c r="W394" s="57"/>
      <c r="X394" s="105"/>
      <c r="Y394"/>
      <c r="Z394" s="21"/>
      <c r="AA394" s="21"/>
      <c r="AB394" s="21"/>
      <c r="AC394" s="21"/>
      <c r="AD394" s="34"/>
      <c r="AE394" s="34"/>
      <c r="AF394" s="34"/>
      <c r="AG394" s="286"/>
      <c r="AH394" s="21"/>
      <c r="AI394" s="21"/>
      <c r="AJ394" s="21"/>
      <c r="AK394" s="21"/>
      <c r="AL394" s="21"/>
      <c r="AM394" s="21"/>
      <c r="AN394" s="34"/>
      <c r="AO394" s="14"/>
      <c r="AP394" s="21"/>
      <c r="AQ394" s="21"/>
    </row>
    <row r="395" spans="1:43" s="295" customFormat="1">
      <c r="A395" s="52"/>
      <c r="B395" s="65"/>
      <c r="C395" s="52"/>
      <c r="D395" s="52"/>
      <c r="E395" s="52"/>
      <c r="F395" s="65"/>
      <c r="G395" s="52"/>
      <c r="H395" s="52"/>
      <c r="I395" s="21"/>
      <c r="J395" s="21"/>
      <c r="K395" s="21"/>
      <c r="L395" s="56"/>
      <c r="M395" s="52"/>
      <c r="N395" s="52"/>
      <c r="O395" s="52"/>
      <c r="P395" s="52"/>
      <c r="Q395" s="52"/>
      <c r="R395" s="52"/>
      <c r="S395" s="50"/>
      <c r="T395" s="52"/>
      <c r="U395" s="57"/>
      <c r="V395" s="57"/>
      <c r="W395" s="57"/>
      <c r="X395" s="105"/>
      <c r="Y395"/>
      <c r="Z395" s="21"/>
      <c r="AA395" s="21"/>
      <c r="AB395" s="21"/>
      <c r="AC395" s="21"/>
      <c r="AD395" s="34"/>
      <c r="AE395" s="34"/>
      <c r="AF395" s="34"/>
      <c r="AG395" s="286"/>
      <c r="AH395" s="21"/>
      <c r="AI395" s="21"/>
      <c r="AJ395" s="21"/>
      <c r="AK395" s="21"/>
      <c r="AL395" s="21"/>
      <c r="AM395" s="21"/>
      <c r="AN395" s="34"/>
      <c r="AO395" s="14"/>
      <c r="AP395" s="21"/>
      <c r="AQ395" s="21"/>
    </row>
    <row r="396" spans="1:43" s="295" customFormat="1">
      <c r="A396" s="52"/>
      <c r="B396" s="65"/>
      <c r="C396" s="52"/>
      <c r="D396" s="52"/>
      <c r="E396" s="52"/>
      <c r="F396" s="65"/>
      <c r="G396" s="52"/>
      <c r="H396" s="52"/>
      <c r="I396" s="21"/>
      <c r="J396" s="21"/>
      <c r="K396" s="21"/>
      <c r="L396" s="56"/>
      <c r="M396" s="52"/>
      <c r="N396" s="52"/>
      <c r="O396" s="52"/>
      <c r="P396" s="52"/>
      <c r="Q396" s="52"/>
      <c r="R396" s="52"/>
      <c r="S396" s="50"/>
      <c r="T396" s="52"/>
      <c r="U396"/>
      <c r="V396" s="57"/>
      <c r="W396" s="57"/>
      <c r="X396" s="105"/>
      <c r="Y396"/>
      <c r="Z396" s="21"/>
      <c r="AA396" s="21"/>
      <c r="AB396" s="21"/>
      <c r="AC396" s="21"/>
      <c r="AD396" s="34"/>
      <c r="AE396" s="34"/>
      <c r="AF396" s="34"/>
      <c r="AG396" s="286"/>
      <c r="AH396" s="21"/>
      <c r="AI396" s="21"/>
      <c r="AJ396" s="21"/>
      <c r="AK396" s="21"/>
      <c r="AL396" s="21"/>
      <c r="AM396" s="21"/>
      <c r="AN396" s="34"/>
      <c r="AO396" s="14"/>
      <c r="AP396" s="21"/>
      <c r="AQ396" s="21"/>
    </row>
  </sheetData>
  <conditionalFormatting sqref="W129:W133 W155:W161 W243:W250 W269:W274 W135:W141 W181:W189 W5:W25 W234:W240 W70:W84 W115:W125 W89:W98 W289:W294 W33:W40 W108:W111 W193:W200 W299:W304">
    <cfRule type="cellIs" dxfId="134" priority="133" operator="lessThan">
      <formula>-0.049</formula>
    </cfRule>
    <cfRule type="cellIs" dxfId="133" priority="134" operator="greaterThan">
      <formula>0.049</formula>
    </cfRule>
  </conditionalFormatting>
  <conditionalFormatting sqref="W32">
    <cfRule type="cellIs" dxfId="132" priority="131" operator="lessThan">
      <formula>-0.049</formula>
    </cfRule>
    <cfRule type="cellIs" dxfId="131" priority="132" operator="greaterThan">
      <formula>0.049</formula>
    </cfRule>
  </conditionalFormatting>
  <conditionalFormatting sqref="W31">
    <cfRule type="cellIs" dxfId="130" priority="129" operator="lessThan">
      <formula>-0.049</formula>
    </cfRule>
    <cfRule type="cellIs" dxfId="129" priority="130" operator="greaterThan">
      <formula>0.049</formula>
    </cfRule>
  </conditionalFormatting>
  <conditionalFormatting sqref="W88">
    <cfRule type="cellIs" dxfId="128" priority="127" operator="lessThan">
      <formula>-0.049</formula>
    </cfRule>
    <cfRule type="cellIs" dxfId="127" priority="128" operator="greaterThan">
      <formula>0.049</formula>
    </cfRule>
  </conditionalFormatting>
  <conditionalFormatting sqref="W87">
    <cfRule type="cellIs" dxfId="126" priority="125" operator="lessThan">
      <formula>-0.049</formula>
    </cfRule>
    <cfRule type="cellIs" dxfId="125" priority="126" operator="greaterThan">
      <formula>0.049</formula>
    </cfRule>
  </conditionalFormatting>
  <conditionalFormatting sqref="W102">
    <cfRule type="cellIs" dxfId="124" priority="123" operator="lessThan">
      <formula>-0.049</formula>
    </cfRule>
    <cfRule type="cellIs" dxfId="123" priority="124" operator="greaterThan">
      <formula>0.049</formula>
    </cfRule>
  </conditionalFormatting>
  <conditionalFormatting sqref="W101">
    <cfRule type="cellIs" dxfId="122" priority="121" operator="lessThan">
      <formula>-0.049</formula>
    </cfRule>
    <cfRule type="cellIs" dxfId="121" priority="122" operator="greaterThan">
      <formula>0.049</formula>
    </cfRule>
  </conditionalFormatting>
  <conditionalFormatting sqref="W103:W106">
    <cfRule type="cellIs" dxfId="120" priority="119" operator="lessThan">
      <formula>-0.049</formula>
    </cfRule>
    <cfRule type="cellIs" dxfId="119" priority="120" operator="greaterThan">
      <formula>0.049</formula>
    </cfRule>
  </conditionalFormatting>
  <conditionalFormatting sqref="W107">
    <cfRule type="cellIs" dxfId="118" priority="117" operator="lessThan">
      <formula>-0.049</formula>
    </cfRule>
    <cfRule type="cellIs" dxfId="117" priority="118" operator="greaterThan">
      <formula>0.049</formula>
    </cfRule>
  </conditionalFormatting>
  <conditionalFormatting sqref="W114">
    <cfRule type="cellIs" dxfId="116" priority="115" operator="lessThan">
      <formula>-0.049</formula>
    </cfRule>
    <cfRule type="cellIs" dxfId="115" priority="116" operator="greaterThan">
      <formula>0.049</formula>
    </cfRule>
  </conditionalFormatting>
  <conditionalFormatting sqref="W143:W144">
    <cfRule type="cellIs" dxfId="114" priority="113" operator="lessThan">
      <formula>-0.049</formula>
    </cfRule>
    <cfRule type="cellIs" dxfId="113" priority="114" operator="greaterThan">
      <formula>0.049</formula>
    </cfRule>
  </conditionalFormatting>
  <conditionalFormatting sqref="W147:W152">
    <cfRule type="cellIs" dxfId="112" priority="111" operator="lessThan">
      <formula>-0.049</formula>
    </cfRule>
    <cfRule type="cellIs" dxfId="111" priority="112" operator="greaterThan">
      <formula>0.049</formula>
    </cfRule>
  </conditionalFormatting>
  <conditionalFormatting sqref="W165">
    <cfRule type="cellIs" dxfId="110" priority="109" operator="lessThan">
      <formula>-0.049</formula>
    </cfRule>
    <cfRule type="cellIs" dxfId="109" priority="110" operator="greaterThan">
      <formula>0.049</formula>
    </cfRule>
  </conditionalFormatting>
  <conditionalFormatting sqref="W170">
    <cfRule type="cellIs" dxfId="108" priority="107" operator="lessThan">
      <formula>-0.049</formula>
    </cfRule>
    <cfRule type="cellIs" dxfId="107" priority="108" operator="greaterThan">
      <formula>0.049</formula>
    </cfRule>
  </conditionalFormatting>
  <conditionalFormatting sqref="W171:W176">
    <cfRule type="cellIs" dxfId="106" priority="105" operator="lessThan">
      <formula>-0.049</formula>
    </cfRule>
    <cfRule type="cellIs" dxfId="105" priority="106" operator="greaterThan">
      <formula>0.049</formula>
    </cfRule>
  </conditionalFormatting>
  <conditionalFormatting sqref="W177">
    <cfRule type="cellIs" dxfId="104" priority="103" operator="lessThan">
      <formula>-0.049</formula>
    </cfRule>
    <cfRule type="cellIs" dxfId="103" priority="104" operator="greaterThan">
      <formula>0.049</formula>
    </cfRule>
  </conditionalFormatting>
  <conditionalFormatting sqref="W180">
    <cfRule type="cellIs" dxfId="102" priority="101" operator="lessThan">
      <formula>-0.049</formula>
    </cfRule>
    <cfRule type="cellIs" dxfId="101" priority="102" operator="greaterThan">
      <formula>0.049</formula>
    </cfRule>
  </conditionalFormatting>
  <conditionalFormatting sqref="W221:W224">
    <cfRule type="cellIs" dxfId="100" priority="99" operator="lessThan">
      <formula>-0.049</formula>
    </cfRule>
    <cfRule type="cellIs" dxfId="99" priority="100" operator="greaterThan">
      <formula>0.049</formula>
    </cfRule>
  </conditionalFormatting>
  <conditionalFormatting sqref="W277">
    <cfRule type="cellIs" dxfId="98" priority="95" operator="lessThan">
      <formula>-0.049</formula>
    </cfRule>
    <cfRule type="cellIs" dxfId="97" priority="96" operator="greaterThan">
      <formula>0.049</formula>
    </cfRule>
  </conditionalFormatting>
  <conditionalFormatting sqref="W253:W266">
    <cfRule type="cellIs" dxfId="96" priority="97" operator="lessThan">
      <formula>-0.049</formula>
    </cfRule>
    <cfRule type="cellIs" dxfId="95" priority="98" operator="greaterThan">
      <formula>0.049</formula>
    </cfRule>
  </conditionalFormatting>
  <conditionalFormatting sqref="W280:W281">
    <cfRule type="cellIs" dxfId="94" priority="93" operator="lessThan">
      <formula>-0.049</formula>
    </cfRule>
    <cfRule type="cellIs" dxfId="93" priority="94" operator="greaterThan">
      <formula>0.049</formula>
    </cfRule>
  </conditionalFormatting>
  <conditionalFormatting sqref="W283:W287">
    <cfRule type="cellIs" dxfId="92" priority="91" operator="lessThan">
      <formula>-0.049</formula>
    </cfRule>
    <cfRule type="cellIs" dxfId="91" priority="92" operator="greaterThan">
      <formula>0.049</formula>
    </cfRule>
  </conditionalFormatting>
  <conditionalFormatting sqref="W297">
    <cfRule type="cellIs" dxfId="90" priority="89" operator="lessThan">
      <formula>-0.049</formula>
    </cfRule>
    <cfRule type="cellIs" dxfId="89" priority="90" operator="greaterThan">
      <formula>0.049</formula>
    </cfRule>
  </conditionalFormatting>
  <conditionalFormatting sqref="W207">
    <cfRule type="cellIs" dxfId="88" priority="87" operator="lessThan">
      <formula>-0.049</formula>
    </cfRule>
    <cfRule type="cellIs" dxfId="87" priority="88" operator="greaterThan">
      <formula>0.049</formula>
    </cfRule>
  </conditionalFormatting>
  <conditionalFormatting sqref="W208">
    <cfRule type="cellIs" dxfId="86" priority="85" operator="lessThan">
      <formula>-0.049</formula>
    </cfRule>
    <cfRule type="cellIs" dxfId="85" priority="86" operator="greaterThan">
      <formula>0.049</formula>
    </cfRule>
  </conditionalFormatting>
  <conditionalFormatting sqref="W209">
    <cfRule type="cellIs" dxfId="84" priority="83" operator="lessThan">
      <formula>-0.049</formula>
    </cfRule>
    <cfRule type="cellIs" dxfId="83" priority="84" operator="greaterThan">
      <formula>0.049</formula>
    </cfRule>
  </conditionalFormatting>
  <conditionalFormatting sqref="W210">
    <cfRule type="cellIs" dxfId="82" priority="81" operator="lessThan">
      <formula>-0.049</formula>
    </cfRule>
    <cfRule type="cellIs" dxfId="81" priority="82" operator="greaterThan">
      <formula>0.049</formula>
    </cfRule>
  </conditionalFormatting>
  <conditionalFormatting sqref="W211">
    <cfRule type="cellIs" dxfId="80" priority="79" operator="lessThan">
      <formula>-0.049</formula>
    </cfRule>
    <cfRule type="cellIs" dxfId="79" priority="80" operator="greaterThan">
      <formula>0.049</formula>
    </cfRule>
  </conditionalFormatting>
  <conditionalFormatting sqref="W212">
    <cfRule type="cellIs" dxfId="78" priority="77" operator="lessThan">
      <formula>-0.049</formula>
    </cfRule>
    <cfRule type="cellIs" dxfId="77" priority="78" operator="greaterThan">
      <formula>0.049</formula>
    </cfRule>
  </conditionalFormatting>
  <conditionalFormatting sqref="W213">
    <cfRule type="cellIs" dxfId="76" priority="75" operator="lessThan">
      <formula>-0.049</formula>
    </cfRule>
    <cfRule type="cellIs" dxfId="75" priority="76" operator="greaterThan">
      <formula>0.049</formula>
    </cfRule>
  </conditionalFormatting>
  <conditionalFormatting sqref="W214">
    <cfRule type="cellIs" dxfId="74" priority="73" operator="lessThan">
      <formula>-0.049</formula>
    </cfRule>
    <cfRule type="cellIs" dxfId="73" priority="74" operator="greaterThan">
      <formula>0.049</formula>
    </cfRule>
  </conditionalFormatting>
  <conditionalFormatting sqref="W215:W217">
    <cfRule type="cellIs" dxfId="72" priority="71" operator="lessThan">
      <formula>-0.049</formula>
    </cfRule>
    <cfRule type="cellIs" dxfId="71" priority="72" operator="greaterThan">
      <formula>0.049</formula>
    </cfRule>
  </conditionalFormatting>
  <conditionalFormatting sqref="W316">
    <cfRule type="cellIs" dxfId="70" priority="65" operator="lessThan">
      <formula>-0.049</formula>
    </cfRule>
    <cfRule type="cellIs" dxfId="69" priority="66" operator="greaterThan">
      <formula>0.049</formula>
    </cfRule>
  </conditionalFormatting>
  <conditionalFormatting sqref="W317">
    <cfRule type="cellIs" dxfId="68" priority="63" operator="lessThan">
      <formula>-0.049</formula>
    </cfRule>
    <cfRule type="cellIs" dxfId="67" priority="64" operator="greaterThan">
      <formula>0.049</formula>
    </cfRule>
  </conditionalFormatting>
  <conditionalFormatting sqref="W314">
    <cfRule type="cellIs" dxfId="66" priority="69" operator="lessThan">
      <formula>-0.049</formula>
    </cfRule>
    <cfRule type="cellIs" dxfId="65" priority="70" operator="greaterThan">
      <formula>0.049</formula>
    </cfRule>
  </conditionalFormatting>
  <conditionalFormatting sqref="W315">
    <cfRule type="cellIs" dxfId="64" priority="67" operator="lessThan">
      <formula>-0.049</formula>
    </cfRule>
    <cfRule type="cellIs" dxfId="63" priority="68" operator="greaterThan">
      <formula>0.049</formula>
    </cfRule>
  </conditionalFormatting>
  <conditionalFormatting sqref="W51">
    <cfRule type="cellIs" dxfId="62" priority="59" operator="lessThan">
      <formula>-0.049</formula>
    </cfRule>
    <cfRule type="cellIs" dxfId="61" priority="60" operator="greaterThan">
      <formula>0.049</formula>
    </cfRule>
  </conditionalFormatting>
  <conditionalFormatting sqref="W50">
    <cfRule type="cellIs" dxfId="60" priority="61" operator="lessThan">
      <formula>-0.049</formula>
    </cfRule>
    <cfRule type="cellIs" dxfId="59" priority="62" operator="greaterThan">
      <formula>0.049</formula>
    </cfRule>
  </conditionalFormatting>
  <conditionalFormatting sqref="W52">
    <cfRule type="cellIs" dxfId="58" priority="57" operator="lessThan">
      <formula>-0.049</formula>
    </cfRule>
    <cfRule type="cellIs" dxfId="57" priority="58" operator="greaterThan">
      <formula>0.049</formula>
    </cfRule>
  </conditionalFormatting>
  <conditionalFormatting sqref="W53">
    <cfRule type="cellIs" dxfId="56" priority="55" operator="lessThan">
      <formula>-0.049</formula>
    </cfRule>
    <cfRule type="cellIs" dxfId="55" priority="56" operator="greaterThan">
      <formula>0.049</formula>
    </cfRule>
  </conditionalFormatting>
  <conditionalFormatting sqref="W54">
    <cfRule type="cellIs" dxfId="54" priority="53" operator="lessThan">
      <formula>-0.049</formula>
    </cfRule>
    <cfRule type="cellIs" dxfId="53" priority="54" operator="greaterThan">
      <formula>0.049</formula>
    </cfRule>
  </conditionalFormatting>
  <conditionalFormatting sqref="W55">
    <cfRule type="cellIs" dxfId="52" priority="51" operator="lessThan">
      <formula>-0.049</formula>
    </cfRule>
    <cfRule type="cellIs" dxfId="51" priority="52" operator="greaterThan">
      <formula>0.049</formula>
    </cfRule>
  </conditionalFormatting>
  <conditionalFormatting sqref="W56">
    <cfRule type="cellIs" dxfId="50" priority="49" operator="lessThan">
      <formula>-0.049</formula>
    </cfRule>
    <cfRule type="cellIs" dxfId="49" priority="50" operator="greaterThan">
      <formula>0.049</formula>
    </cfRule>
  </conditionalFormatting>
  <conditionalFormatting sqref="W57">
    <cfRule type="cellIs" dxfId="48" priority="47" operator="lessThan">
      <formula>-0.049</formula>
    </cfRule>
    <cfRule type="cellIs" dxfId="47" priority="48" operator="greaterThan">
      <formula>0.049</formula>
    </cfRule>
  </conditionalFormatting>
  <conditionalFormatting sqref="W58">
    <cfRule type="cellIs" dxfId="46" priority="45" operator="lessThan">
      <formula>-0.049</formula>
    </cfRule>
    <cfRule type="cellIs" dxfId="45" priority="46" operator="greaterThan">
      <formula>0.049</formula>
    </cfRule>
  </conditionalFormatting>
  <conditionalFormatting sqref="W59">
    <cfRule type="cellIs" dxfId="44" priority="43" operator="lessThan">
      <formula>-0.049</formula>
    </cfRule>
    <cfRule type="cellIs" dxfId="43" priority="44" operator="greaterThan">
      <formula>0.049</formula>
    </cfRule>
  </conditionalFormatting>
  <conditionalFormatting sqref="W60:W66">
    <cfRule type="cellIs" dxfId="42" priority="41" operator="lessThan">
      <formula>-0.049</formula>
    </cfRule>
    <cfRule type="cellIs" dxfId="41" priority="42" operator="greaterThan">
      <formula>0.049</formula>
    </cfRule>
  </conditionalFormatting>
  <conditionalFormatting sqref="W166">
    <cfRule type="cellIs" dxfId="40" priority="39" operator="lessThan">
      <formula>-0.049</formula>
    </cfRule>
    <cfRule type="cellIs" dxfId="39" priority="40" operator="greaterThan">
      <formula>0.049</formula>
    </cfRule>
  </conditionalFormatting>
  <conditionalFormatting sqref="W167">
    <cfRule type="cellIs" dxfId="38" priority="37" operator="lessThan">
      <formula>-0.049</formula>
    </cfRule>
    <cfRule type="cellIs" dxfId="37" priority="38" operator="greaterThan">
      <formula>0.049</formula>
    </cfRule>
  </conditionalFormatting>
  <conditionalFormatting sqref="W230">
    <cfRule type="cellIs" dxfId="36" priority="35" operator="lessThan">
      <formula>-0.049</formula>
    </cfRule>
    <cfRule type="cellIs" dxfId="35" priority="36" operator="greaterThan">
      <formula>0.049</formula>
    </cfRule>
  </conditionalFormatting>
  <conditionalFormatting sqref="W227">
    <cfRule type="cellIs" dxfId="34" priority="33" operator="lessThan">
      <formula>-0.049</formula>
    </cfRule>
    <cfRule type="cellIs" dxfId="33" priority="34" operator="greaterThan">
      <formula>0.049</formula>
    </cfRule>
  </conditionalFormatting>
  <conditionalFormatting sqref="W228">
    <cfRule type="cellIs" dxfId="32" priority="31" operator="lessThan">
      <formula>-0.049</formula>
    </cfRule>
    <cfRule type="cellIs" dxfId="31" priority="32" operator="greaterThan">
      <formula>0.049</formula>
    </cfRule>
  </conditionalFormatting>
  <conditionalFormatting sqref="W229">
    <cfRule type="cellIs" dxfId="30" priority="29" operator="lessThan">
      <formula>-0.049</formula>
    </cfRule>
    <cfRule type="cellIs" dxfId="29" priority="30" operator="greaterThan">
      <formula>0.049</formula>
    </cfRule>
  </conditionalFormatting>
  <conditionalFormatting sqref="W164">
    <cfRule type="cellIs" dxfId="28" priority="27" operator="lessThan">
      <formula>-0.049</formula>
    </cfRule>
    <cfRule type="cellIs" dxfId="27" priority="28" operator="greaterThan">
      <formula>0.049</formula>
    </cfRule>
  </conditionalFormatting>
  <conditionalFormatting sqref="W313">
    <cfRule type="cellIs" dxfId="26" priority="25" operator="lessThan">
      <formula>-0.049</formula>
    </cfRule>
    <cfRule type="cellIs" dxfId="25" priority="26" operator="greaterThan">
      <formula>0.049</formula>
    </cfRule>
  </conditionalFormatting>
  <conditionalFormatting sqref="W307:W309">
    <cfRule type="cellIs" dxfId="24" priority="23" operator="lessThan">
      <formula>-0.049</formula>
    </cfRule>
    <cfRule type="cellIs" dxfId="23" priority="24" operator="greaterThan">
      <formula>0.049</formula>
    </cfRule>
  </conditionalFormatting>
  <conditionalFormatting sqref="W206">
    <cfRule type="cellIs" dxfId="22" priority="21" operator="lessThan">
      <formula>-0.049</formula>
    </cfRule>
    <cfRule type="cellIs" dxfId="21" priority="22" operator="greaterThan">
      <formula>0.049</formula>
    </cfRule>
  </conditionalFormatting>
  <conditionalFormatting sqref="W192">
    <cfRule type="cellIs" dxfId="20" priority="19" operator="lessThan">
      <formula>-0.049</formula>
    </cfRule>
    <cfRule type="cellIs" dxfId="19" priority="20" operator="greaterThan">
      <formula>0.049</formula>
    </cfRule>
  </conditionalFormatting>
  <conditionalFormatting sqref="W201:W204">
    <cfRule type="cellIs" dxfId="18" priority="17" operator="lessThan">
      <formula>-0.049</formula>
    </cfRule>
    <cfRule type="cellIs" dxfId="17" priority="18" operator="greaterThan">
      <formula>0.049</formula>
    </cfRule>
  </conditionalFormatting>
  <conditionalFormatting sqref="W4">
    <cfRule type="cellIs" dxfId="16" priority="15" operator="lessThan">
      <formula>-0.049</formula>
    </cfRule>
    <cfRule type="cellIs" dxfId="15" priority="16" operator="greaterThan">
      <formula>0.049</formula>
    </cfRule>
  </conditionalFormatting>
  <conditionalFormatting sqref="W278">
    <cfRule type="cellIs" dxfId="14" priority="13" operator="lessThan">
      <formula>-0.049</formula>
    </cfRule>
    <cfRule type="cellIs" dxfId="13" priority="14" operator="greaterThan">
      <formula>0.049</formula>
    </cfRule>
  </conditionalFormatting>
  <conditionalFormatting sqref="W26:W28">
    <cfRule type="cellIs" dxfId="12" priority="11" operator="lessThan">
      <formula>-0.049</formula>
    </cfRule>
    <cfRule type="cellIs" dxfId="11" priority="12" operator="greaterThan">
      <formula>0.049</formula>
    </cfRule>
  </conditionalFormatting>
  <conditionalFormatting sqref="W233">
    <cfRule type="cellIs" dxfId="10" priority="9" operator="lessThan">
      <formula>-0.049</formula>
    </cfRule>
    <cfRule type="cellIs" dxfId="9" priority="10" operator="greaterThan">
      <formula>0.049</formula>
    </cfRule>
  </conditionalFormatting>
  <conditionalFormatting sqref="W279">
    <cfRule type="cellIs" dxfId="8" priority="7" operator="lessThan">
      <formula>-0.049</formula>
    </cfRule>
    <cfRule type="cellIs" dxfId="7" priority="8" operator="greaterThan">
      <formula>0.049</formula>
    </cfRule>
  </conditionalFormatting>
  <conditionalFormatting sqref="W126:W127">
    <cfRule type="cellIs" dxfId="6" priority="5" operator="lessThan">
      <formula>-0.049</formula>
    </cfRule>
    <cfRule type="cellIs" dxfId="5" priority="6" operator="greaterThan">
      <formula>0.049</formula>
    </cfRule>
  </conditionalFormatting>
  <conditionalFormatting sqref="W298">
    <cfRule type="cellIs" dxfId="4" priority="3" operator="lessThan">
      <formula>-0.049</formula>
    </cfRule>
    <cfRule type="cellIs" dxfId="3" priority="4" operator="greaterThan">
      <formula>0.049</formula>
    </cfRule>
  </conditionalFormatting>
  <conditionalFormatting sqref="W288">
    <cfRule type="cellIs" dxfId="2" priority="1" operator="lessThan">
      <formula>-0.049</formula>
    </cfRule>
    <cfRule type="cellIs" dxfId="1" priority="2" operator="greaterThan">
      <formula>0.049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1ED-32DD-4CDA-8520-9899383ECFF0}">
  <sheetPr>
    <tabColor theme="3" tint="-0.499984740745262"/>
  </sheetPr>
  <dimension ref="A1:U294"/>
  <sheetViews>
    <sheetView showGridLines="0" zoomScale="84" zoomScaleNormal="85" workbookViewId="0">
      <pane xSplit="7" topLeftCell="O1" activePane="topRight" state="frozen"/>
      <selection pane="topRight" activeCell="Q2" sqref="Q2"/>
    </sheetView>
  </sheetViews>
  <sheetFormatPr defaultColWidth="9.140625" defaultRowHeight="1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311" customWidth="1"/>
    <col min="10" max="10" width="5.85546875" style="311" bestFit="1" customWidth="1"/>
    <col min="11" max="11" width="14" style="311" customWidth="1"/>
    <col min="12" max="12" width="8.7109375" style="311" customWidth="1"/>
    <col min="13" max="13" width="21" style="311" bestFit="1" customWidth="1"/>
    <col min="14" max="14" width="13.5703125" style="311" customWidth="1"/>
    <col min="15" max="15" width="8.28515625" style="311" customWidth="1"/>
    <col min="16" max="16" width="52.140625" style="311" bestFit="1" customWidth="1"/>
    <col min="17" max="17" width="64" style="311" bestFit="1" customWidth="1"/>
    <col min="18" max="18" width="97.5703125" style="311" customWidth="1"/>
    <col min="19" max="19" width="19.28515625" customWidth="1"/>
    <col min="21" max="21" width="10" bestFit="1" customWidth="1"/>
  </cols>
  <sheetData>
    <row r="1" spans="1:19" s="297" customFormat="1" ht="60" customHeight="1">
      <c r="A1" s="296" t="s">
        <v>1380</v>
      </c>
      <c r="B1" s="297" t="s">
        <v>1381</v>
      </c>
      <c r="C1" s="297" t="s">
        <v>1382</v>
      </c>
      <c r="D1" s="297" t="s">
        <v>1383</v>
      </c>
      <c r="F1" s="297" t="s">
        <v>1384</v>
      </c>
      <c r="H1" s="297" t="s">
        <v>1385</v>
      </c>
      <c r="I1" s="298" t="s">
        <v>1386</v>
      </c>
      <c r="J1" s="298" t="s">
        <v>1387</v>
      </c>
      <c r="K1" s="298" t="s">
        <v>1388</v>
      </c>
      <c r="L1" s="298" t="s">
        <v>1389</v>
      </c>
      <c r="M1" s="298" t="s">
        <v>1390</v>
      </c>
      <c r="N1" s="298" t="s">
        <v>1391</v>
      </c>
      <c r="O1" s="298" t="s">
        <v>1392</v>
      </c>
      <c r="P1" s="298" t="s">
        <v>1393</v>
      </c>
      <c r="Q1" s="298" t="s">
        <v>1394</v>
      </c>
      <c r="R1" s="298" t="s">
        <v>1395</v>
      </c>
      <c r="S1" s="298" t="s">
        <v>1396</v>
      </c>
    </row>
    <row r="2" spans="1:19" s="297" customFormat="1" ht="17.25" customHeight="1">
      <c r="A2" s="299" t="s">
        <v>1397</v>
      </c>
      <c r="B2" s="299" t="s">
        <v>0</v>
      </c>
      <c r="C2" s="299" t="s">
        <v>1400</v>
      </c>
      <c r="D2" s="299" t="s">
        <v>38</v>
      </c>
      <c r="E2" s="299" t="s">
        <v>1404</v>
      </c>
      <c r="F2" s="299" t="s">
        <v>40</v>
      </c>
      <c r="G2" s="299" t="s">
        <v>2</v>
      </c>
      <c r="H2" s="299" t="s">
        <v>1403</v>
      </c>
      <c r="I2" s="300" t="s">
        <v>1375</v>
      </c>
      <c r="J2" s="300" t="s">
        <v>1374</v>
      </c>
      <c r="K2" s="300" t="s">
        <v>1401</v>
      </c>
      <c r="L2" s="301" t="s">
        <v>1377</v>
      </c>
      <c r="M2" s="301" t="s">
        <v>2259</v>
      </c>
      <c r="N2" s="301" t="s">
        <v>1402</v>
      </c>
      <c r="O2" s="301" t="s">
        <v>1376</v>
      </c>
      <c r="P2" s="300" t="s">
        <v>1398</v>
      </c>
      <c r="Q2" s="302" t="s">
        <v>1378</v>
      </c>
      <c r="R2" s="303" t="s">
        <v>1399</v>
      </c>
      <c r="S2" s="299" t="s">
        <v>1379</v>
      </c>
    </row>
    <row r="3" spans="1:19" ht="15.75">
      <c r="A3" s="304">
        <v>4</v>
      </c>
      <c r="B3" s="304" t="str" cm="1">
        <f t="array" ref="B3">TRIM(INDEX(MVI_Sample!A:A,$A3))</f>
        <v>AUSTRALIA</v>
      </c>
      <c r="C3" s="304" t="str" cm="1">
        <f t="array" ref="C3">TRIM(INDEX(MVI_Sample!C:C,$A3))</f>
        <v>Consumer</v>
      </c>
      <c r="D3" s="304" t="str" cm="1">
        <f t="array" ref="D3">TRIM(INDEX(MVI_Sample!B:B,$A3))</f>
        <v>1</v>
      </c>
      <c r="E3" s="304">
        <v>1</v>
      </c>
      <c r="F3" s="304" t="str" cm="1">
        <f t="array" ref="F3">TRIM(INDEX(MVI_Sample!L:L,$A3))</f>
        <v>01</v>
      </c>
      <c r="G3" s="304"/>
      <c r="H3" s="304" t="str" cm="1">
        <f t="array" ref="H3">TRIM(INDEX(MVI_Sample!F:F,$A3))</f>
        <v>199</v>
      </c>
      <c r="I3" s="305" t="str" cm="1">
        <f t="array" ref="I3">TRIM(INDEX(MVI_Sample!D:D,$A3))</f>
        <v>RCP</v>
      </c>
      <c r="J3" s="305" t="str" cm="1">
        <f t="array" ref="J3">TRIM(INDEX(MVI_Sample!O:O,$A3))</f>
        <v>N</v>
      </c>
      <c r="K3" s="305" t="str" cm="1">
        <f t="array" ref="K3">TRIM(INDEX(MVI_Sample!X:X,$A3))</f>
        <v>K</v>
      </c>
      <c r="L3" s="305" t="str" cm="1">
        <f t="array" ref="L3">TRIM(INDEX(MVI_Sample!R:R,$A3))</f>
        <v>Y</v>
      </c>
      <c r="M3" s="305" t="str" cm="1">
        <f t="array" ref="M3">TRIM(INDEX(MVI_Sample!M:M,$A3))</f>
        <v>Y</v>
      </c>
      <c r="N3" s="305" t="str" cm="1">
        <f t="array" ref="N3">TRIM(INDEX(MVI_Sample!Q:Q,$A3))</f>
        <v>N</v>
      </c>
      <c r="O3" s="305" t="str" cm="1">
        <f t="array" ref="O3">TRIM(INDEX(MVI_Sample!N:N,$A3))</f>
        <v>Y</v>
      </c>
      <c r="P3" s="305" t="str" cm="1">
        <f t="array" ref="P3">TRIM(CLEAN(INDEX(MVI_Sample!AQ:AQ,$A3)))</f>
        <v>RCP CENTURION</v>
      </c>
      <c r="Q3" s="306" t="str" cm="1">
        <f t="array" ref="Q3">TRIM(CLEAN(INDEX(MVI_Sample!AO:AO,$A3)))</f>
        <v>American Express Centurion Card</v>
      </c>
      <c r="R3" s="306" t="str" cm="1">
        <f t="array" ref="R3">TRIM(CLEAN(INDEX(MVI_Sample!E:E,$A3)))</f>
        <v>CENTURION</v>
      </c>
      <c r="S3" s="306" cm="1">
        <f t="array" ref="S3">INDEX(MVI_Sample!AA:AA,$A3)</f>
        <v>1587</v>
      </c>
    </row>
    <row r="4" spans="1:19" ht="15.75">
      <c r="A4" s="304">
        <v>5</v>
      </c>
      <c r="B4" s="304" t="str" cm="1">
        <f t="array" ref="B4">TRIM(INDEX(MVI_Sample!A:A,$A4))</f>
        <v>AUSTRALIA</v>
      </c>
      <c r="C4" s="304" t="str" cm="1">
        <f t="array" ref="C4">TRIM(INDEX(MVI_Sample!C:C,$A4))</f>
        <v>Consumer</v>
      </c>
      <c r="D4" s="304" t="str" cm="1">
        <f t="array" ref="D4">TRIM(INDEX(MVI_Sample!B:B,$A4))</f>
        <v>1</v>
      </c>
      <c r="E4" s="304">
        <v>1</v>
      </c>
      <c r="F4" s="304" t="str" cm="1">
        <f t="array" ref="F4">TRIM(INDEX(MVI_Sample!L:L,$A4))</f>
        <v>02</v>
      </c>
      <c r="G4" s="304"/>
      <c r="H4" s="304" t="str" cm="1">
        <f t="array" ref="H4">TRIM(INDEX(MVI_Sample!F:F,$A4))</f>
        <v>151</v>
      </c>
      <c r="I4" s="305" t="str" cm="1">
        <f t="array" ref="I4">TRIM(INDEX(MVI_Sample!D:D,$A4))</f>
        <v>RCP</v>
      </c>
      <c r="J4" s="305" t="str" cm="1">
        <f t="array" ref="J4">TRIM(INDEX(MVI_Sample!O:O,$A4))</f>
        <v>N</v>
      </c>
      <c r="K4" s="305" t="str" cm="1">
        <f t="array" ref="K4">TRIM(INDEX(MVI_Sample!X:X,$A4))</f>
        <v>K</v>
      </c>
      <c r="L4" s="305" t="str" cm="1">
        <f t="array" ref="L4">TRIM(INDEX(MVI_Sample!R:R,$A4))</f>
        <v>Y</v>
      </c>
      <c r="M4" s="305" t="str" cm="1">
        <f t="array" ref="M4">TRIM(INDEX(MVI_Sample!M:M,$A4))</f>
        <v>Y</v>
      </c>
      <c r="N4" s="305" t="str" cm="1">
        <f t="array" ref="N4">TRIM(INDEX(MVI_Sample!Q:Q,$A4))</f>
        <v>N</v>
      </c>
      <c r="O4" s="305" t="str" cm="1">
        <f t="array" ref="O4">TRIM(INDEX(MVI_Sample!N:N,$A4))</f>
        <v>Y</v>
      </c>
      <c r="P4" s="305" t="str" cm="1">
        <f t="array" ref="P4">TRIM(CLEAN(INDEX(MVI_Sample!AQ:AQ,$A4)))</f>
        <v>RCP PLATINUM</v>
      </c>
      <c r="Q4" s="306" t="str" cm="1">
        <f t="array" ref="Q4">TRIM(CLEAN(INDEX(MVI_Sample!AO:AO,$A4)))</f>
        <v>American Express Platinum Card</v>
      </c>
      <c r="R4" s="306" t="str" cm="1">
        <f t="array" ref="R4">TRIM(CLEAN(INDEX(MVI_Sample!E:E,$A4)))</f>
        <v>PLATINUM</v>
      </c>
      <c r="S4" s="306" cm="1">
        <f t="array" ref="S4">INDEX(MVI_Sample!AA:AA,$A4)</f>
        <v>6100</v>
      </c>
    </row>
    <row r="5" spans="1:19" ht="15.75">
      <c r="A5" s="304">
        <v>6</v>
      </c>
      <c r="B5" s="304" t="str" cm="1">
        <f t="array" ref="B5">TRIM(INDEX(MVI_Sample!A:A,$A5))</f>
        <v>AUSTRALIA</v>
      </c>
      <c r="C5" s="304" t="str" cm="1">
        <f t="array" ref="C5">TRIM(INDEX(MVI_Sample!C:C,$A5))</f>
        <v>Consumer</v>
      </c>
      <c r="D5" s="304" t="str" cm="1">
        <f t="array" ref="D5">TRIM(INDEX(MVI_Sample!B:B,$A5))</f>
        <v>1</v>
      </c>
      <c r="E5" s="304">
        <v>1</v>
      </c>
      <c r="F5" s="304" t="str" cm="1">
        <f t="array" ref="F5">TRIM(INDEX(MVI_Sample!L:L,$A5))</f>
        <v>03</v>
      </c>
      <c r="G5" s="304"/>
      <c r="H5" s="304" t="str" cm="1">
        <f t="array" ref="H5">TRIM(INDEX(MVI_Sample!F:F,$A5))</f>
        <v>101</v>
      </c>
      <c r="I5" s="305" t="str" cm="1">
        <f t="array" ref="I5">TRIM(INDEX(MVI_Sample!D:D,$A5))</f>
        <v>RCP</v>
      </c>
      <c r="J5" s="305" t="str" cm="1">
        <f t="array" ref="J5">TRIM(INDEX(MVI_Sample!O:O,$A5))</f>
        <v>N</v>
      </c>
      <c r="K5" s="305" t="str" cm="1">
        <f t="array" ref="K5">TRIM(INDEX(MVI_Sample!X:X,$A5))</f>
        <v>K</v>
      </c>
      <c r="L5" s="305" t="str" cm="1">
        <f t="array" ref="L5">TRIM(INDEX(MVI_Sample!R:R,$A5))</f>
        <v>Y</v>
      </c>
      <c r="M5" s="305" t="str" cm="1">
        <f t="array" ref="M5">TRIM(INDEX(MVI_Sample!M:M,$A5))</f>
        <v>Y</v>
      </c>
      <c r="N5" s="305" t="str" cm="1">
        <f t="array" ref="N5">TRIM(INDEX(MVI_Sample!Q:Q,$A5))</f>
        <v>N</v>
      </c>
      <c r="O5" s="305" t="str" cm="1">
        <f t="array" ref="O5">TRIM(INDEX(MVI_Sample!N:N,$A5))</f>
        <v>Y</v>
      </c>
      <c r="P5" s="305" t="str" cm="1">
        <f t="array" ref="P5">TRIM(CLEAN(INDEX(MVI_Sample!AQ:AQ,$A5)))</f>
        <v>RCP GOLD</v>
      </c>
      <c r="Q5" s="306" t="str" cm="1">
        <f t="array" ref="Q5">TRIM(CLEAN(INDEX(MVI_Sample!AO:AO,$A5)))</f>
        <v>American Express Gold Card</v>
      </c>
      <c r="R5" s="306" t="str" cm="1">
        <f t="array" ref="R5">TRIM(CLEAN(INDEX(MVI_Sample!E:E,$A5)))</f>
        <v>GOLD</v>
      </c>
      <c r="S5" s="306" cm="1">
        <f t="array" ref="S5">INDEX(MVI_Sample!AA:AA,$A5)</f>
        <v>2527</v>
      </c>
    </row>
    <row r="6" spans="1:19" ht="15.75">
      <c r="A6" s="304">
        <v>7</v>
      </c>
      <c r="B6" s="304" t="str" cm="1">
        <f t="array" ref="B6">TRIM(INDEX(MVI_Sample!A:A,$A6))</f>
        <v>AUSTRALIA</v>
      </c>
      <c r="C6" s="304" t="str" cm="1">
        <f t="array" ref="C6">TRIM(INDEX(MVI_Sample!C:C,$A6))</f>
        <v>Consumer</v>
      </c>
      <c r="D6" s="304" t="str" cm="1">
        <f t="array" ref="D6">TRIM(INDEX(MVI_Sample!B:B,$A6))</f>
        <v>1</v>
      </c>
      <c r="E6" s="304">
        <v>1</v>
      </c>
      <c r="F6" s="304" t="str" cm="1">
        <f t="array" ref="F6">TRIM(INDEX(MVI_Sample!L:L,$A6))</f>
        <v>04</v>
      </c>
      <c r="G6" s="304"/>
      <c r="H6" s="304" t="str" cm="1">
        <f t="array" ref="H6">TRIM(INDEX(MVI_Sample!F:F,$A6))</f>
        <v>102</v>
      </c>
      <c r="I6" s="305" t="str" cm="1">
        <f t="array" ref="I6">TRIM(INDEX(MVI_Sample!D:D,$A6))</f>
        <v>RCP</v>
      </c>
      <c r="J6" s="305" t="str" cm="1">
        <f t="array" ref="J6">TRIM(INDEX(MVI_Sample!O:O,$A6))</f>
        <v>N</v>
      </c>
      <c r="K6" s="305" t="str" cm="1">
        <f t="array" ref="K6">TRIM(INDEX(MVI_Sample!X:X,$A6))</f>
        <v/>
      </c>
      <c r="L6" s="305" t="str" cm="1">
        <f t="array" ref="L6">TRIM(INDEX(MVI_Sample!R:R,$A6))</f>
        <v>Y</v>
      </c>
      <c r="M6" s="305" t="str" cm="1">
        <f t="array" ref="M6">TRIM(INDEX(MVI_Sample!M:M,$A6))</f>
        <v>Y</v>
      </c>
      <c r="N6" s="305" t="str" cm="1">
        <f t="array" ref="N6">TRIM(INDEX(MVI_Sample!Q:Q,$A6))</f>
        <v>N</v>
      </c>
      <c r="O6" s="305" t="str" cm="1">
        <f t="array" ref="O6">TRIM(INDEX(MVI_Sample!N:N,$A6))</f>
        <v>Y</v>
      </c>
      <c r="P6" s="305" t="str" cm="1">
        <f t="array" ref="P6">TRIM(CLEAN(INDEX(MVI_Sample!AQ:AQ,$A6)))</f>
        <v>RCP GREEN</v>
      </c>
      <c r="Q6" s="306" t="str" cm="1">
        <f t="array" ref="Q6">TRIM(CLEAN(INDEX(MVI_Sample!AO:AO,$A6)))</f>
        <v>American Express Green Card</v>
      </c>
      <c r="R6" s="306" t="str" cm="1">
        <f t="array" ref="R6">TRIM(CLEAN(INDEX(MVI_Sample!E:E,$A6)))</f>
        <v>GREEN</v>
      </c>
      <c r="S6" s="306" cm="1">
        <f t="array" ref="S6">INDEX(MVI_Sample!AA:AA,$A6)</f>
        <v>1087</v>
      </c>
    </row>
    <row r="7" spans="1:19" ht="15.75">
      <c r="A7" s="304">
        <v>8</v>
      </c>
      <c r="B7" s="304" t="str" cm="1">
        <f t="array" ref="B7">TRIM(INDEX(MVI_Sample!A:A,$A7))</f>
        <v>AUSTRALIA</v>
      </c>
      <c r="C7" s="304" t="str" cm="1">
        <f t="array" ref="C7">TRIM(INDEX(MVI_Sample!C:C,$A7))</f>
        <v>Consumer</v>
      </c>
      <c r="D7" s="304" t="str" cm="1">
        <f t="array" ref="D7">TRIM(INDEX(MVI_Sample!B:B,$A7))</f>
        <v>1</v>
      </c>
      <c r="E7" s="304">
        <v>1</v>
      </c>
      <c r="F7" s="304" t="str" cm="1">
        <f t="array" ref="F7">TRIM(INDEX(MVI_Sample!L:L,$A7))</f>
        <v>05</v>
      </c>
      <c r="G7" s="304"/>
      <c r="H7" s="304" t="str" cm="1">
        <f t="array" ref="H7">TRIM(INDEX(MVI_Sample!F:F,$A7))</f>
        <v>150</v>
      </c>
      <c r="I7" s="305" t="str" cm="1">
        <f t="array" ref="I7">TRIM(INDEX(MVI_Sample!D:D,$A7))</f>
        <v>RCP</v>
      </c>
      <c r="J7" s="305" t="str" cm="1">
        <f t="array" ref="J7">TRIM(INDEX(MVI_Sample!O:O,$A7))</f>
        <v>N</v>
      </c>
      <c r="K7" s="305" t="str" cm="1">
        <f t="array" ref="K7">TRIM(INDEX(MVI_Sample!X:X,$A7))</f>
        <v/>
      </c>
      <c r="L7" s="305" t="str" cm="1">
        <f t="array" ref="L7">TRIM(INDEX(MVI_Sample!R:R,$A7))</f>
        <v>Y</v>
      </c>
      <c r="M7" s="305" t="str" cm="1">
        <f t="array" ref="M7">TRIM(INDEX(MVI_Sample!M:M,$A7))</f>
        <v>Y</v>
      </c>
      <c r="N7" s="305" t="str" cm="1">
        <f t="array" ref="N7">TRIM(INDEX(MVI_Sample!Q:Q,$A7))</f>
        <v>N</v>
      </c>
      <c r="O7" s="305" t="str" cm="1">
        <f t="array" ref="O7">TRIM(INDEX(MVI_Sample!N:N,$A7))</f>
        <v>Y</v>
      </c>
      <c r="P7" s="305" t="str" cm="1">
        <f t="array" ref="P7">TRIM(CLEAN(INDEX(MVI_Sample!AQ:AQ,$A7)))</f>
        <v>RCP REWARDS ADVANTAGE</v>
      </c>
      <c r="Q7" s="306" t="str" cm="1">
        <f t="array" ref="Q7">TRIM(CLEAN(INDEX(MVI_Sample!AO:AO,$A7)))</f>
        <v>American Express Rewards Advantage Card</v>
      </c>
      <c r="R7" s="306" t="str" cm="1">
        <f t="array" ref="R7">TRIM(CLEAN(INDEX(MVI_Sample!E:E,$A7)))</f>
        <v>REWARDS ADVANTAGE</v>
      </c>
      <c r="S7" s="306" cm="1">
        <f t="array" ref="S7">INDEX(MVI_Sample!AA:AA,$A7)</f>
        <v>519</v>
      </c>
    </row>
    <row r="8" spans="1:19" ht="15.75">
      <c r="A8" s="304">
        <v>9</v>
      </c>
      <c r="B8" s="304" t="str" cm="1">
        <f t="array" ref="B8">TRIM(INDEX(MVI_Sample!A:A,$A8))</f>
        <v>AUSTRALIA</v>
      </c>
      <c r="C8" s="304" t="str" cm="1">
        <f t="array" ref="C8">TRIM(INDEX(MVI_Sample!C:C,$A8))</f>
        <v>Consumer</v>
      </c>
      <c r="D8" s="304" t="str" cm="1">
        <f t="array" ref="D8">TRIM(INDEX(MVI_Sample!B:B,$A8))</f>
        <v>1</v>
      </c>
      <c r="E8" s="304">
        <v>1</v>
      </c>
      <c r="F8" s="304" t="str" cm="1">
        <f t="array" ref="F8">TRIM(INDEX(MVI_Sample!L:L,$A8))</f>
        <v>06</v>
      </c>
      <c r="G8" s="304"/>
      <c r="H8" s="304" t="str" cm="1">
        <f t="array" ref="H8">TRIM(INDEX(MVI_Sample!F:F,$A8))</f>
        <v>132</v>
      </c>
      <c r="I8" s="305" t="str" cm="1">
        <f t="array" ref="I8">TRIM(INDEX(MVI_Sample!D:D,$A8))</f>
        <v>GRCC</v>
      </c>
      <c r="J8" s="305" t="str" cm="1">
        <f t="array" ref="J8">TRIM(INDEX(MVI_Sample!O:O,$A8))</f>
        <v>N</v>
      </c>
      <c r="K8" s="305" t="str" cm="1">
        <f t="array" ref="K8">TRIM(INDEX(MVI_Sample!X:X,$A8))</f>
        <v>K</v>
      </c>
      <c r="L8" s="305" t="str" cm="1">
        <f t="array" ref="L8">TRIM(INDEX(MVI_Sample!R:R,$A8))</f>
        <v>Y</v>
      </c>
      <c r="M8" s="305" t="str" cm="1">
        <f t="array" ref="M8">TRIM(INDEX(MVI_Sample!M:M,$A8))</f>
        <v>Y</v>
      </c>
      <c r="N8" s="305" t="str" cm="1">
        <f t="array" ref="N8">TRIM(INDEX(MVI_Sample!Q:Q,$A8))</f>
        <v>N</v>
      </c>
      <c r="O8" s="305" t="str" cm="1">
        <f t="array" ref="O8">TRIM(INDEX(MVI_Sample!N:N,$A8))</f>
        <v>Y</v>
      </c>
      <c r="P8" s="305" t="str" cm="1">
        <f t="array" ref="P8">TRIM(CLEAN(INDEX(MVI_Sample!AQ:AQ,$A8)))</f>
        <v>GRCC AFFINITY PLATINUM EDGE</v>
      </c>
      <c r="Q8" s="306" t="str" cm="1">
        <f t="array" ref="Q8">TRIM(CLEAN(INDEX(MVI_Sample!AO:AO,$A8)))</f>
        <v>American Express Platinum Edge Credit Card</v>
      </c>
      <c r="R8" s="306" t="str" cm="1">
        <f t="array" ref="R8">TRIM(CLEAN(INDEX(MVI_Sample!E:E,$A8)))</f>
        <v>AFFINITY PLATINUM EDGE</v>
      </c>
      <c r="S8" s="306" cm="1">
        <f t="array" ref="S8">INDEX(MVI_Sample!AA:AA,$A8)</f>
        <v>1327</v>
      </c>
    </row>
    <row r="9" spans="1:19" ht="15.75">
      <c r="A9" s="304">
        <v>10</v>
      </c>
      <c r="B9" s="304" t="str" cm="1">
        <f t="array" ref="B9">TRIM(INDEX(MVI_Sample!A:A,$A9))</f>
        <v>AUSTRALIA</v>
      </c>
      <c r="C9" s="304" t="str" cm="1">
        <f t="array" ref="C9">TRIM(INDEX(MVI_Sample!C:C,$A9))</f>
        <v>Consumer</v>
      </c>
      <c r="D9" s="304" t="str" cm="1">
        <f t="array" ref="D9">TRIM(INDEX(MVI_Sample!B:B,$A9))</f>
        <v>1</v>
      </c>
      <c r="E9" s="304">
        <v>1</v>
      </c>
      <c r="F9" s="304" t="str" cm="1">
        <f t="array" ref="F9">TRIM(INDEX(MVI_Sample!L:L,$A9))</f>
        <v>07</v>
      </c>
      <c r="G9" s="304"/>
      <c r="H9" s="304" t="str" cm="1">
        <f t="array" ref="H9">TRIM(INDEX(MVI_Sample!F:F,$A9))</f>
        <v>125</v>
      </c>
      <c r="I9" s="305" t="str" cm="1">
        <f t="array" ref="I9">TRIM(INDEX(MVI_Sample!D:D,$A9))</f>
        <v>GRCC</v>
      </c>
      <c r="J9" s="305" t="str" cm="1">
        <f t="array" ref="J9">TRIM(INDEX(MVI_Sample!O:O,$A9))</f>
        <v>N</v>
      </c>
      <c r="K9" s="305" t="str" cm="1">
        <f t="array" ref="K9">TRIM(INDEX(MVI_Sample!X:X,$A9))</f>
        <v>K</v>
      </c>
      <c r="L9" s="305" t="str" cm="1">
        <f t="array" ref="L9">TRIM(INDEX(MVI_Sample!R:R,$A9))</f>
        <v>N</v>
      </c>
      <c r="M9" s="305" t="str" cm="1">
        <f t="array" ref="M9">TRIM(INDEX(MVI_Sample!M:M,$A9))</f>
        <v>Y</v>
      </c>
      <c r="N9" s="305" t="str" cm="1">
        <f t="array" ref="N9">TRIM(INDEX(MVI_Sample!Q:Q,$A9))</f>
        <v>N</v>
      </c>
      <c r="O9" s="305" t="str" cm="1">
        <f t="array" ref="O9">TRIM(INDEX(MVI_Sample!N:N,$A9))</f>
        <v>Y</v>
      </c>
      <c r="P9" s="305" t="str" cm="1">
        <f t="array" ref="P9">TRIM(CLEAN(INDEX(MVI_Sample!AQ:AQ,$A9)))</f>
        <v>GRCC AFFINITY GOLD PREMIUM/AFFINITY GENERIC</v>
      </c>
      <c r="Q9" s="306" t="str" cm="1">
        <f t="array" ref="Q9">TRIM(CLEAN(INDEX(MVI_Sample!AO:AO,$A9)))</f>
        <v>American Express Gold Credit Card</v>
      </c>
      <c r="R9" s="306" t="str" cm="1">
        <f t="array" ref="R9">TRIM(CLEAN(INDEX(MVI_Sample!E:E,$A9)))</f>
        <v>AFFINITY GOLD PREMIUM/AFFINITY GENERIC/AFFINITY GOLD STANDARD</v>
      </c>
      <c r="S9" s="306" cm="1">
        <f t="array" ref="S9">INDEX(MVI_Sample!AA:AA,$A9)</f>
        <v>5335</v>
      </c>
    </row>
    <row r="10" spans="1:19" ht="15.75">
      <c r="A10" s="304">
        <v>11</v>
      </c>
      <c r="B10" s="304" t="str" cm="1">
        <f t="array" ref="B10">TRIM(INDEX(MVI_Sample!A:A,$A10))</f>
        <v>AUSTRALIA</v>
      </c>
      <c r="C10" s="304" t="str" cm="1">
        <f t="array" ref="C10">TRIM(INDEX(MVI_Sample!C:C,$A10))</f>
        <v>Consumer</v>
      </c>
      <c r="D10" s="304" t="str" cm="1">
        <f t="array" ref="D10">TRIM(INDEX(MVI_Sample!B:B,$A10))</f>
        <v>1</v>
      </c>
      <c r="E10" s="304">
        <v>1</v>
      </c>
      <c r="F10" s="304" t="str" cm="1">
        <f t="array" ref="F10">TRIM(INDEX(MVI_Sample!L:L,$A10))</f>
        <v>08</v>
      </c>
      <c r="G10" s="304"/>
      <c r="H10" s="304" t="str" cm="1">
        <f t="array" ref="H10">TRIM(INDEX(MVI_Sample!F:F,$A10))</f>
        <v>126</v>
      </c>
      <c r="I10" s="305" t="str" cm="1">
        <f t="array" ref="I10">TRIM(INDEX(MVI_Sample!D:D,$A10))</f>
        <v>GRCC</v>
      </c>
      <c r="J10" s="305" t="str" cm="1">
        <f t="array" ref="J10">TRIM(INDEX(MVI_Sample!O:O,$A10))</f>
        <v>N</v>
      </c>
      <c r="K10" s="305" t="str" cm="1">
        <f t="array" ref="K10">TRIM(INDEX(MVI_Sample!X:X,$A10))</f>
        <v>K</v>
      </c>
      <c r="L10" s="305" t="str" cm="1">
        <f t="array" ref="L10">TRIM(INDEX(MVI_Sample!R:R,$A10))</f>
        <v>Y</v>
      </c>
      <c r="M10" s="305" t="str" cm="1">
        <f t="array" ref="M10">TRIM(INDEX(MVI_Sample!M:M,$A10))</f>
        <v>Y</v>
      </c>
      <c r="N10" s="305" t="str" cm="1">
        <f t="array" ref="N10">TRIM(INDEX(MVI_Sample!Q:Q,$A10))</f>
        <v>N</v>
      </c>
      <c r="O10" s="305" t="str" cm="1">
        <f t="array" ref="O10">TRIM(INDEX(MVI_Sample!N:N,$A10))</f>
        <v>Y</v>
      </c>
      <c r="P10" s="305" t="str" cm="1">
        <f t="array" ref="P10">TRIM(CLEAN(INDEX(MVI_Sample!AQ:AQ,$A10)))</f>
        <v>GRCC AFFINITY PLATINUM</v>
      </c>
      <c r="Q10" s="306" t="str" cm="1">
        <f t="array" ref="Q10">TRIM(CLEAN(INDEX(MVI_Sample!AO:AO,$A10)))</f>
        <v>American Express Platinum Reserve Credit Card</v>
      </c>
      <c r="R10" s="306" t="str" cm="1">
        <f t="array" ref="R10">TRIM(CLEAN(INDEX(MVI_Sample!E:E,$A10)))</f>
        <v>AFFINITY PLATINUM</v>
      </c>
      <c r="S10" s="306" cm="1">
        <f t="array" ref="S10">INDEX(MVI_Sample!AA:AA,$A10)</f>
        <v>1999</v>
      </c>
    </row>
    <row r="11" spans="1:19" ht="15.75">
      <c r="A11" s="304">
        <v>12</v>
      </c>
      <c r="B11" s="304" t="str" cm="1">
        <f t="array" ref="B11">TRIM(INDEX(MVI_Sample!A:A,$A11))</f>
        <v>AUSTRALIA</v>
      </c>
      <c r="C11" s="304" t="str" cm="1">
        <f t="array" ref="C11">TRIM(INDEX(MVI_Sample!C:C,$A11))</f>
        <v>Consumer</v>
      </c>
      <c r="D11" s="304" t="str" cm="1">
        <f t="array" ref="D11">TRIM(INDEX(MVI_Sample!B:B,$A11))</f>
        <v>1</v>
      </c>
      <c r="E11" s="304">
        <v>1</v>
      </c>
      <c r="F11" s="304" t="str" cm="1">
        <f t="array" ref="F11">TRIM(INDEX(MVI_Sample!L:L,$A11))</f>
        <v>09</v>
      </c>
      <c r="G11" s="304"/>
      <c r="H11" s="304" t="str" cm="1">
        <f t="array" ref="H11">TRIM(INDEX(MVI_Sample!F:F,$A11))</f>
        <v>103</v>
      </c>
      <c r="I11" s="305" t="str" cm="1">
        <f t="array" ref="I11">TRIM(INDEX(MVI_Sample!D:D,$A11))</f>
        <v>GRCC</v>
      </c>
      <c r="J11" s="305" t="str" cm="1">
        <f t="array" ref="J11">TRIM(INDEX(MVI_Sample!O:O,$A11))</f>
        <v>N</v>
      </c>
      <c r="K11" s="305" t="str" cm="1">
        <f t="array" ref="K11">TRIM(INDEX(MVI_Sample!X:X,$A11))</f>
        <v/>
      </c>
      <c r="L11" s="305" t="str" cm="1">
        <f t="array" ref="L11">TRIM(INDEX(MVI_Sample!R:R,$A11))</f>
        <v>Y</v>
      </c>
      <c r="M11" s="305" t="str" cm="1">
        <f t="array" ref="M11">TRIM(INDEX(MVI_Sample!M:M,$A11))</f>
        <v>Y</v>
      </c>
      <c r="N11" s="305" t="str" cm="1">
        <f t="array" ref="N11">TRIM(INDEX(MVI_Sample!Q:Q,$A11))</f>
        <v>N</v>
      </c>
      <c r="O11" s="305" t="str" cm="1">
        <f t="array" ref="O11">TRIM(INDEX(MVI_Sample!N:N,$A11))</f>
        <v>Y</v>
      </c>
      <c r="P11" s="305" t="str" cm="1">
        <f t="array" ref="P11">TRIM(CLEAN(INDEX(MVI_Sample!AQ:AQ,$A11)))</f>
        <v>GRCC BLUE</v>
      </c>
      <c r="Q11" s="306" t="str" cm="1">
        <f t="array" ref="Q11">TRIM(CLEAN(INDEX(MVI_Sample!AO:AO,$A11)))</f>
        <v>American Express Blue Credit Card</v>
      </c>
      <c r="R11" s="306" t="str" cm="1">
        <f t="array" ref="R11">TRIM(CLEAN(INDEX(MVI_Sample!E:E,$A11)))</f>
        <v>BLUE</v>
      </c>
      <c r="S11" s="306" cm="1">
        <f t="array" ref="S11">INDEX(MVI_Sample!AA:AA,$A11)</f>
        <v>993</v>
      </c>
    </row>
    <row r="12" spans="1:19" ht="15.75">
      <c r="A12" s="304">
        <v>13</v>
      </c>
      <c r="B12" s="304" t="str" cm="1">
        <f t="array" ref="B12">TRIM(INDEX(MVI_Sample!A:A,$A12))</f>
        <v>AUSTRALIA</v>
      </c>
      <c r="C12" s="304" t="str" cm="1">
        <f t="array" ref="C12">TRIM(INDEX(MVI_Sample!C:C,$A12))</f>
        <v>Consumer</v>
      </c>
      <c r="D12" s="304" t="str" cm="1">
        <f t="array" ref="D12">TRIM(INDEX(MVI_Sample!B:B,$A12))</f>
        <v>1</v>
      </c>
      <c r="E12" s="304">
        <v>1</v>
      </c>
      <c r="F12" s="304" t="str" cm="1">
        <f t="array" ref="F12">TRIM(INDEX(MVI_Sample!L:L,$A12))</f>
        <v>10</v>
      </c>
      <c r="G12" s="304"/>
      <c r="H12" s="304" t="str" cm="1">
        <f t="array" ref="H12">TRIM(INDEX(MVI_Sample!F:F,$A12))</f>
        <v>113</v>
      </c>
      <c r="I12" s="305" t="str" cm="1">
        <f t="array" ref="I12">TRIM(INDEX(MVI_Sample!D:D,$A12))</f>
        <v>GRCC</v>
      </c>
      <c r="J12" s="305" t="str" cm="1">
        <f t="array" ref="J12">TRIM(INDEX(MVI_Sample!O:O,$A12))</f>
        <v>Y</v>
      </c>
      <c r="K12" s="305" t="str" cm="1">
        <f t="array" ref="K12">TRIM(INDEX(MVI_Sample!X:X,$A12))</f>
        <v>K</v>
      </c>
      <c r="L12" s="305" t="str" cm="1">
        <f t="array" ref="L12">TRIM(INDEX(MVI_Sample!R:R,$A12))</f>
        <v>Y</v>
      </c>
      <c r="M12" s="305" t="str" cm="1">
        <f t="array" ref="M12">TRIM(INDEX(MVI_Sample!M:M,$A12))</f>
        <v>Y</v>
      </c>
      <c r="N12" s="305" t="str" cm="1">
        <f t="array" ref="N12">TRIM(INDEX(MVI_Sample!Q:Q,$A12))</f>
        <v>N</v>
      </c>
      <c r="O12" s="305" t="str" cm="1">
        <f t="array" ref="O12">TRIM(INDEX(MVI_Sample!N:N,$A12))</f>
        <v>Y</v>
      </c>
      <c r="P12" s="305" t="str" cm="1">
        <f t="array" ref="P12">TRIM(CLEAN(INDEX(MVI_Sample!AQ:AQ,$A12)))</f>
        <v>GRCC DAVID JONES GPC</v>
      </c>
      <c r="Q12" s="306" t="str" cm="1">
        <f t="array" ref="Q12">TRIM(CLEAN(INDEX(MVI_Sample!AO:AO,$A12)))</f>
        <v>David Jones American Express Card</v>
      </c>
      <c r="R12" s="306" t="str" cm="1">
        <f t="array" ref="R12">TRIM(CLEAN(INDEX(MVI_Sample!E:E,$A12)))</f>
        <v>DAVID JONES GPC</v>
      </c>
      <c r="S12" s="306" cm="1">
        <f t="array" ref="S12">INDEX(MVI_Sample!AA:AA,$A12)</f>
        <v>10667</v>
      </c>
    </row>
    <row r="13" spans="1:19" ht="15.75">
      <c r="A13" s="304">
        <v>14</v>
      </c>
      <c r="B13" s="304" t="str" cm="1">
        <f t="array" ref="B13">TRIM(INDEX(MVI_Sample!A:A,$A13))</f>
        <v>AUSTRALIA</v>
      </c>
      <c r="C13" s="304" t="str" cm="1">
        <f t="array" ref="C13">TRIM(INDEX(MVI_Sample!C:C,$A13))</f>
        <v>Consumer</v>
      </c>
      <c r="D13" s="304" t="str" cm="1">
        <f t="array" ref="D13">TRIM(INDEX(MVI_Sample!B:B,$A13))</f>
        <v>1</v>
      </c>
      <c r="E13" s="304">
        <v>1</v>
      </c>
      <c r="F13" s="304" t="str" cm="1">
        <f t="array" ref="F13">TRIM(INDEX(MVI_Sample!L:L,$A13))</f>
        <v>11</v>
      </c>
      <c r="G13" s="304"/>
      <c r="H13" s="304" t="str" cm="1">
        <f t="array" ref="H13">TRIM(INDEX(MVI_Sample!F:F,$A13))</f>
        <v>106</v>
      </c>
      <c r="I13" s="305" t="str" cm="1">
        <f t="array" ref="I13">TRIM(INDEX(MVI_Sample!D:D,$A13))</f>
        <v>GRCC</v>
      </c>
      <c r="J13" s="305" t="str" cm="1">
        <f t="array" ref="J13">TRIM(INDEX(MVI_Sample!O:O,$A13))</f>
        <v>N</v>
      </c>
      <c r="K13" s="305" t="str" cm="1">
        <f t="array" ref="K13">TRIM(INDEX(MVI_Sample!X:X,$A13))</f>
        <v>K</v>
      </c>
      <c r="L13" s="305" t="str" cm="1">
        <f t="array" ref="L13">TRIM(INDEX(MVI_Sample!R:R,$A13))</f>
        <v>Y</v>
      </c>
      <c r="M13" s="305" t="str" cm="1">
        <f t="array" ref="M13">TRIM(INDEX(MVI_Sample!M:M,$A13))</f>
        <v>Y</v>
      </c>
      <c r="N13" s="305" t="str" cm="1">
        <f t="array" ref="N13">TRIM(INDEX(MVI_Sample!Q:Q,$A13))</f>
        <v>N</v>
      </c>
      <c r="O13" s="305" t="str" cm="1">
        <f t="array" ref="O13">TRIM(INDEX(MVI_Sample!N:N,$A13))</f>
        <v>Y</v>
      </c>
      <c r="P13" s="305" t="str" cm="1">
        <f t="array" ref="P13">TRIM(CLEAN(INDEX(MVI_Sample!AQ:AQ,$A13)))</f>
        <v>GRCC PLATINUM</v>
      </c>
      <c r="Q13" s="306" t="str" cm="1">
        <f t="array" ref="Q13">TRIM(CLEAN(INDEX(MVI_Sample!AO:AO,$A13)))</f>
        <v>American Express Platinum Reserve Credit Card</v>
      </c>
      <c r="R13" s="306" t="str" cm="1">
        <f t="array" ref="R13">TRIM(CLEAN(INDEX(MVI_Sample!E:E,$A13)))</f>
        <v>PLATINUM</v>
      </c>
      <c r="S13" s="306" cm="1">
        <f t="array" ref="S13">INDEX(MVI_Sample!AA:AA,$A13)</f>
        <v>2244</v>
      </c>
    </row>
    <row r="14" spans="1:19" ht="15.75">
      <c r="A14" s="304">
        <v>15</v>
      </c>
      <c r="B14" s="304" t="str" cm="1">
        <f t="array" ref="B14">TRIM(INDEX(MVI_Sample!A:A,$A14))</f>
        <v>AUSTRALIA</v>
      </c>
      <c r="C14" s="304" t="str" cm="1">
        <f t="array" ref="C14">TRIM(INDEX(MVI_Sample!C:C,$A14))</f>
        <v>Consumer</v>
      </c>
      <c r="D14" s="304" t="str" cm="1">
        <f t="array" ref="D14">TRIM(INDEX(MVI_Sample!B:B,$A14))</f>
        <v>1</v>
      </c>
      <c r="E14" s="304">
        <v>1</v>
      </c>
      <c r="F14" s="304" t="str" cm="1">
        <f t="array" ref="F14">TRIM(INDEX(MVI_Sample!L:L,$A14))</f>
        <v>12</v>
      </c>
      <c r="G14" s="304"/>
      <c r="H14" s="304" t="str" cm="1">
        <f t="array" ref="H14">TRIM(INDEX(MVI_Sample!F:F,$A14))</f>
        <v>108</v>
      </c>
      <c r="I14" s="305" t="str" cm="1">
        <f t="array" ref="I14">TRIM(INDEX(MVI_Sample!D:D,$A14))</f>
        <v>GRCC</v>
      </c>
      <c r="J14" s="305" t="str" cm="1">
        <f t="array" ref="J14">TRIM(INDEX(MVI_Sample!O:O,$A14))</f>
        <v>Y</v>
      </c>
      <c r="K14" s="305" t="str" cm="1">
        <f t="array" ref="K14">TRIM(INDEX(MVI_Sample!X:X,$A14))</f>
        <v/>
      </c>
      <c r="L14" s="305" t="str" cm="1">
        <f t="array" ref="L14">TRIM(INDEX(MVI_Sample!R:R,$A14))</f>
        <v>Y</v>
      </c>
      <c r="M14" s="305" t="str" cm="1">
        <f t="array" ref="M14">TRIM(INDEX(MVI_Sample!M:M,$A14))</f>
        <v>Y</v>
      </c>
      <c r="N14" s="305" t="str" cm="1">
        <f t="array" ref="N14">TRIM(INDEX(MVI_Sample!Q:Q,$A14))</f>
        <v>N</v>
      </c>
      <c r="O14" s="305" t="str" cm="1">
        <f t="array" ref="O14">TRIM(INDEX(MVI_Sample!N:N,$A14))</f>
        <v>N</v>
      </c>
      <c r="P14" s="305" t="str" cm="1">
        <f t="array" ref="P14">TRIM(CLEAN(INDEX(MVI_Sample!AQ:AQ,$A14)))</f>
        <v>GRCC QANTAS PREMIUM</v>
      </c>
      <c r="Q14" s="306" t="str" cm="1">
        <f t="array" ref="Q14">TRIM(CLEAN(INDEX(MVI_Sample!AO:AO,$A14)))</f>
        <v>Qantas American Express Premium Card</v>
      </c>
      <c r="R14" s="306" t="str" cm="1">
        <f t="array" ref="R14">TRIM(CLEAN(INDEX(MVI_Sample!E:E,$A14)))</f>
        <v>QANTAS PREMIUM</v>
      </c>
      <c r="S14" s="306" cm="1">
        <f t="array" ref="S14">INDEX(MVI_Sample!AA:AA,$A14)</f>
        <v>1783</v>
      </c>
    </row>
    <row r="15" spans="1:19" ht="15.75">
      <c r="A15" s="304">
        <v>16</v>
      </c>
      <c r="B15" s="304" t="str" cm="1">
        <f t="array" ref="B15">TRIM(INDEX(MVI_Sample!A:A,$A15))</f>
        <v>AUSTRALIA</v>
      </c>
      <c r="C15" s="304" t="str" cm="1">
        <f t="array" ref="C15">TRIM(INDEX(MVI_Sample!C:C,$A15))</f>
        <v>Consumer</v>
      </c>
      <c r="D15" s="304" t="str" cm="1">
        <f t="array" ref="D15">TRIM(INDEX(MVI_Sample!B:B,$A15))</f>
        <v>1</v>
      </c>
      <c r="E15" s="304">
        <v>1</v>
      </c>
      <c r="F15" s="304" t="str" cm="1">
        <f t="array" ref="F15">TRIM(INDEX(MVI_Sample!L:L,$A15))</f>
        <v>13</v>
      </c>
      <c r="G15" s="304"/>
      <c r="H15" s="304" t="str" cm="1">
        <f t="array" ref="H15">TRIM(INDEX(MVI_Sample!F:F,$A15))</f>
        <v>130</v>
      </c>
      <c r="I15" s="305" t="str" cm="1">
        <f t="array" ref="I15">TRIM(INDEX(MVI_Sample!D:D,$A15))</f>
        <v>GRCC</v>
      </c>
      <c r="J15" s="305" t="str" cm="1">
        <f t="array" ref="J15">TRIM(INDEX(MVI_Sample!O:O,$A15))</f>
        <v>Y</v>
      </c>
      <c r="K15" s="305" t="str" cm="1">
        <f t="array" ref="K15">TRIM(INDEX(MVI_Sample!X:X,$A15))</f>
        <v>K</v>
      </c>
      <c r="L15" s="305" t="str" cm="1">
        <f t="array" ref="L15">TRIM(INDEX(MVI_Sample!R:R,$A15))</f>
        <v>Y</v>
      </c>
      <c r="M15" s="305" t="str" cm="1">
        <f t="array" ref="M15">TRIM(INDEX(MVI_Sample!M:M,$A15))</f>
        <v>Y</v>
      </c>
      <c r="N15" s="305" t="str" cm="1">
        <f t="array" ref="N15">TRIM(INDEX(MVI_Sample!Q:Q,$A15))</f>
        <v>N</v>
      </c>
      <c r="O15" s="305" t="str" cm="1">
        <f t="array" ref="O15">TRIM(INDEX(MVI_Sample!N:N,$A15))</f>
        <v>N</v>
      </c>
      <c r="P15" s="305" t="str" cm="1">
        <f t="array" ref="P15">TRIM(CLEAN(INDEX(MVI_Sample!AQ:AQ,$A15)))</f>
        <v>GRCC QANTAS ULTIMATE</v>
      </c>
      <c r="Q15" s="306" t="str" cm="1">
        <f t="array" ref="Q15">TRIM(CLEAN(INDEX(MVI_Sample!AO:AO,$A15)))</f>
        <v>Qantas American Express Ultimate Card</v>
      </c>
      <c r="R15" s="306" t="str" cm="1">
        <f t="array" ref="R15">TRIM(CLEAN(INDEX(MVI_Sample!E:E,$A15)))</f>
        <v>QANTAS ULTIMATE</v>
      </c>
      <c r="S15" s="306" cm="1">
        <f t="array" ref="S15">INDEX(MVI_Sample!AA:AA,$A15)</f>
        <v>4204</v>
      </c>
    </row>
    <row r="16" spans="1:19" ht="15.75">
      <c r="A16" s="304">
        <v>17</v>
      </c>
      <c r="B16" s="304" t="str" cm="1">
        <f t="array" ref="B16">TRIM(INDEX(MVI_Sample!A:A,$A16))</f>
        <v>AUSTRALIA</v>
      </c>
      <c r="C16" s="304" t="str" cm="1">
        <f t="array" ref="C16">TRIM(INDEX(MVI_Sample!C:C,$A16))</f>
        <v>Consumer</v>
      </c>
      <c r="D16" s="304" t="str" cm="1">
        <f t="array" ref="D16">TRIM(INDEX(MVI_Sample!B:B,$A16))</f>
        <v>1</v>
      </c>
      <c r="E16" s="304">
        <v>1</v>
      </c>
      <c r="F16" s="304" t="str" cm="1">
        <f t="array" ref="F16">TRIM(INDEX(MVI_Sample!L:L,$A16))</f>
        <v>14</v>
      </c>
      <c r="G16" s="304"/>
      <c r="H16" s="304" t="str" cm="1">
        <f t="array" ref="H16">TRIM(INDEX(MVI_Sample!F:F,$A16))</f>
        <v>109</v>
      </c>
      <c r="I16" s="305" t="str" cm="1">
        <f t="array" ref="I16">TRIM(INDEX(MVI_Sample!D:D,$A16))</f>
        <v>GRCC</v>
      </c>
      <c r="J16" s="305" t="str" cm="1">
        <f t="array" ref="J16">TRIM(INDEX(MVI_Sample!O:O,$A16))</f>
        <v>N</v>
      </c>
      <c r="K16" s="305" t="str" cm="1">
        <f t="array" ref="K16">TRIM(INDEX(MVI_Sample!X:X,$A16))</f>
        <v>K</v>
      </c>
      <c r="L16" s="305" t="str" cm="1">
        <f t="array" ref="L16">TRIM(INDEX(MVI_Sample!R:R,$A16))</f>
        <v>Y</v>
      </c>
      <c r="M16" s="305" t="str" cm="1">
        <f t="array" ref="M16">TRIM(INDEX(MVI_Sample!M:M,$A16))</f>
        <v>Y</v>
      </c>
      <c r="N16" s="305" t="str" cm="1">
        <f t="array" ref="N16">TRIM(INDEX(MVI_Sample!Q:Q,$A16))</f>
        <v>N</v>
      </c>
      <c r="O16" s="305" t="str" cm="1">
        <f t="array" ref="O16">TRIM(INDEX(MVI_Sample!N:N,$A16))</f>
        <v>Y</v>
      </c>
      <c r="P16" s="305" t="str" cm="1">
        <f t="array" ref="P16">TRIM(CLEAN(INDEX(MVI_Sample!AQ:AQ,$A16)))</f>
        <v>GRCC PLATINUM RWRDS MAXIMIZER</v>
      </c>
      <c r="Q16" s="306" t="str" cm="1">
        <f t="array" ref="Q16">TRIM(CLEAN(INDEX(MVI_Sample!AO:AO,$A16)))</f>
        <v>American Express Platinum Reserve Credit Card</v>
      </c>
      <c r="R16" s="306" t="str" cm="1">
        <f t="array" ref="R16">TRIM(CLEAN(INDEX(MVI_Sample!E:E,$A16)))</f>
        <v>PLATINUM RWRDS MAXIMIZER</v>
      </c>
      <c r="S16" s="306" cm="1">
        <f t="array" ref="S16">INDEX(MVI_Sample!AA:AA,$A16)</f>
        <v>495</v>
      </c>
    </row>
    <row r="17" spans="1:19" ht="15.75">
      <c r="A17" s="304">
        <v>18</v>
      </c>
      <c r="B17" s="304" t="str" cm="1">
        <f t="array" ref="B17">TRIM(INDEX(MVI_Sample!A:A,$A17))</f>
        <v>AUSTRALIA</v>
      </c>
      <c r="C17" s="304" t="str" cm="1">
        <f t="array" ref="C17">TRIM(INDEX(MVI_Sample!C:C,$A17))</f>
        <v>Consumer</v>
      </c>
      <c r="D17" s="304" t="str" cm="1">
        <f t="array" ref="D17">TRIM(INDEX(MVI_Sample!B:B,$A17))</f>
        <v>1</v>
      </c>
      <c r="E17" s="304">
        <v>1</v>
      </c>
      <c r="F17" s="304" t="str" cm="1">
        <f t="array" ref="F17">TRIM(INDEX(MVI_Sample!L:L,$A17))</f>
        <v>15</v>
      </c>
      <c r="G17" s="304"/>
      <c r="H17" s="304" t="str" cm="1">
        <f t="array" ref="H17">TRIM(INDEX(MVI_Sample!F:F,$A17))</f>
        <v>133</v>
      </c>
      <c r="I17" s="305" t="str" cm="1">
        <f t="array" ref="I17">TRIM(INDEX(MVI_Sample!D:D,$A17))</f>
        <v>GRCC</v>
      </c>
      <c r="J17" s="305" t="str" cm="1">
        <f t="array" ref="J17">TRIM(INDEX(MVI_Sample!O:O,$A17))</f>
        <v>N</v>
      </c>
      <c r="K17" s="305" t="str" cm="1">
        <f t="array" ref="K17">TRIM(INDEX(MVI_Sample!X:X,$A17))</f>
        <v>K</v>
      </c>
      <c r="L17" s="305" t="str" cm="1">
        <f t="array" ref="L17">TRIM(INDEX(MVI_Sample!R:R,$A17))</f>
        <v>Y</v>
      </c>
      <c r="M17" s="305" t="str" cm="1">
        <f t="array" ref="M17">TRIM(INDEX(MVI_Sample!M:M,$A17))</f>
        <v>Y</v>
      </c>
      <c r="N17" s="305" t="str" cm="1">
        <f t="array" ref="N17">TRIM(INDEX(MVI_Sample!Q:Q,$A17))</f>
        <v>N</v>
      </c>
      <c r="O17" s="305" t="str" cm="1">
        <f t="array" ref="O17">TRIM(INDEX(MVI_Sample!N:N,$A17))</f>
        <v>Y</v>
      </c>
      <c r="P17" s="305" t="str" cm="1">
        <f t="array" ref="P17">TRIM(CLEAN(INDEX(MVI_Sample!AQ:AQ,$A17)))</f>
        <v>GRCC PLATINUM EDGE</v>
      </c>
      <c r="Q17" s="306" t="str" cm="1">
        <f t="array" ref="Q17">TRIM(CLEAN(INDEX(MVI_Sample!AO:AO,$A17)))</f>
        <v>American Express Platinum Edge Credit Card</v>
      </c>
      <c r="R17" s="306" t="str" cm="1">
        <f t="array" ref="R17">TRIM(CLEAN(INDEX(MVI_Sample!E:E,$A17)))</f>
        <v>PLATINUM EDGE/PLATINUM EDGE TC</v>
      </c>
      <c r="S17" s="306" cm="1">
        <f t="array" ref="S17">INDEX(MVI_Sample!AA:AA,$A17)</f>
        <v>5073</v>
      </c>
    </row>
    <row r="18" spans="1:19" ht="15.75">
      <c r="A18" s="304">
        <v>19</v>
      </c>
      <c r="B18" s="304" t="str" cm="1">
        <f t="array" ref="B18">TRIM(INDEX(MVI_Sample!A:A,$A18))</f>
        <v>AUSTRALIA</v>
      </c>
      <c r="C18" s="304" t="str" cm="1">
        <f t="array" ref="C18">TRIM(INDEX(MVI_Sample!C:C,$A18))</f>
        <v>Consumer</v>
      </c>
      <c r="D18" s="304" t="str" cm="1">
        <f t="array" ref="D18">TRIM(INDEX(MVI_Sample!B:B,$A18))</f>
        <v>1</v>
      </c>
      <c r="E18" s="304">
        <v>1</v>
      </c>
      <c r="F18" s="304" t="str" cm="1">
        <f t="array" ref="F18">TRIM(INDEX(MVI_Sample!L:L,$A18))</f>
        <v>16</v>
      </c>
      <c r="G18" s="304"/>
      <c r="H18" s="304" t="str" cm="1">
        <f t="array" ref="H18">TRIM(INDEX(MVI_Sample!F:F,$A18))</f>
        <v>139</v>
      </c>
      <c r="I18" s="305" t="str" cm="1">
        <f t="array" ref="I18">TRIM(INDEX(MVI_Sample!D:D,$A18))</f>
        <v>GRCC</v>
      </c>
      <c r="J18" s="305" t="str" cm="1">
        <f t="array" ref="J18">TRIM(INDEX(MVI_Sample!O:O,$A18))</f>
        <v>N</v>
      </c>
      <c r="K18" s="305" t="str" cm="1">
        <f t="array" ref="K18">TRIM(INDEX(MVI_Sample!X:X,$A18))</f>
        <v>K</v>
      </c>
      <c r="L18" s="305" t="str" cm="1">
        <f t="array" ref="L18">TRIM(INDEX(MVI_Sample!R:R,$A18))</f>
        <v>Y</v>
      </c>
      <c r="M18" s="305" t="str" cm="1">
        <f t="array" ref="M18">TRIM(INDEX(MVI_Sample!M:M,$A18))</f>
        <v>Y</v>
      </c>
      <c r="N18" s="305" t="str" cm="1">
        <f t="array" ref="N18">TRIM(INDEX(MVI_Sample!Q:Q,$A18))</f>
        <v>N</v>
      </c>
      <c r="O18" s="305" t="str" cm="1">
        <f t="array" ref="O18">TRIM(INDEX(MVI_Sample!N:N,$A18))</f>
        <v>Y</v>
      </c>
      <c r="P18" s="305" t="str" cm="1">
        <f t="array" ref="P18">TRIM(CLEAN(INDEX(MVI_Sample!AQ:AQ,$A18)))</f>
        <v>GRCC PLATINUM REWARDS</v>
      </c>
      <c r="Q18" s="306" t="str" cm="1">
        <f t="array" ref="Q18">TRIM(CLEAN(INDEX(MVI_Sample!AO:AO,$A18)))</f>
        <v>American Express Platinum Rewards Credit Card</v>
      </c>
      <c r="R18" s="306" t="str" cm="1">
        <f t="array" ref="R18">TRIM(CLEAN(INDEX(MVI_Sample!E:E,$A18)))</f>
        <v>PLATINUM REWARDS</v>
      </c>
      <c r="S18" s="306" cm="1">
        <f t="array" ref="S18">INDEX(MVI_Sample!AA:AA,$A18)</f>
        <v>2602</v>
      </c>
    </row>
    <row r="19" spans="1:19" ht="15.75">
      <c r="A19" s="304">
        <v>20</v>
      </c>
      <c r="B19" s="304" t="str" cm="1">
        <f t="array" ref="B19">TRIM(INDEX(MVI_Sample!A:A,$A19))</f>
        <v>AUSTRALIA</v>
      </c>
      <c r="C19" s="304" t="str" cm="1">
        <f t="array" ref="C19">TRIM(INDEX(MVI_Sample!C:C,$A19))</f>
        <v>Consumer</v>
      </c>
      <c r="D19" s="304" t="str" cm="1">
        <f t="array" ref="D19">TRIM(INDEX(MVI_Sample!B:B,$A19))</f>
        <v>1</v>
      </c>
      <c r="E19" s="304">
        <v>1</v>
      </c>
      <c r="F19" s="304" t="str" cm="1">
        <f t="array" ref="F19">TRIM(INDEX(MVI_Sample!L:L,$A19))</f>
        <v>17</v>
      </c>
      <c r="G19" s="304"/>
      <c r="H19" s="304" t="str" cm="1">
        <f t="array" ref="H19">TRIM(INDEX(MVI_Sample!F:F,$A19))</f>
        <v>140</v>
      </c>
      <c r="I19" s="305" t="str" cm="1">
        <f t="array" ref="I19">TRIM(INDEX(MVI_Sample!D:D,$A19))</f>
        <v>GRCC</v>
      </c>
      <c r="J19" s="305" t="str" cm="1">
        <f t="array" ref="J19">TRIM(INDEX(MVI_Sample!O:O,$A19))</f>
        <v>Y</v>
      </c>
      <c r="K19" s="305" t="str" cm="1">
        <f t="array" ref="K19">TRIM(INDEX(MVI_Sample!X:X,$A19))</f>
        <v>K</v>
      </c>
      <c r="L19" s="305" t="str" cm="1">
        <f t="array" ref="L19">TRIM(INDEX(MVI_Sample!R:R,$A19))</f>
        <v>N</v>
      </c>
      <c r="M19" s="305" t="str" cm="1">
        <f t="array" ref="M19">TRIM(INDEX(MVI_Sample!M:M,$A19))</f>
        <v>Y</v>
      </c>
      <c r="N19" s="305" t="str" cm="1">
        <f t="array" ref="N19">TRIM(INDEX(MVI_Sample!Q:Q,$A19))</f>
        <v>N</v>
      </c>
      <c r="O19" s="305" t="str" cm="1">
        <f t="array" ref="O19">TRIM(INDEX(MVI_Sample!N:N,$A19))</f>
        <v>N</v>
      </c>
      <c r="P19" s="305" t="str" cm="1">
        <f t="array" ref="P19">TRIM(CLEAN(INDEX(MVI_Sample!AQ:AQ,$A19)))</f>
        <v>GRCC QANTAS DISCOVERY 1 FOR 1</v>
      </c>
      <c r="Q19" s="306" t="str" cm="1">
        <f t="array" ref="Q19">TRIM(CLEAN(INDEX(MVI_Sample!AO:AO,$A19)))</f>
        <v>Qantas American Express Discovery Card</v>
      </c>
      <c r="R19" s="306" t="str" cm="1">
        <f t="array" ref="R19">TRIM(CLEAN(INDEX(MVI_Sample!E:E,$A19)))</f>
        <v>QANTAS DISCOVERY 1 FOR 1</v>
      </c>
      <c r="S19" s="306" cm="1">
        <f t="array" ref="S19">INDEX(MVI_Sample!AA:AA,$A19)</f>
        <v>5079</v>
      </c>
    </row>
    <row r="20" spans="1:19" ht="15.75">
      <c r="A20" s="304">
        <v>21</v>
      </c>
      <c r="B20" s="304" t="str" cm="1">
        <f t="array" ref="B20">TRIM(INDEX(MVI_Sample!A:A,$A20))</f>
        <v>AUSTRALIA</v>
      </c>
      <c r="C20" s="304" t="str" cm="1">
        <f t="array" ref="C20">TRIM(INDEX(MVI_Sample!C:C,$A20))</f>
        <v>Consumer</v>
      </c>
      <c r="D20" s="304" t="str" cm="1">
        <f t="array" ref="D20">TRIM(INDEX(MVI_Sample!B:B,$A20))</f>
        <v>1</v>
      </c>
      <c r="E20" s="304">
        <v>1</v>
      </c>
      <c r="F20" s="304" t="str" cm="1">
        <f t="array" ref="F20">TRIM(INDEX(MVI_Sample!L:L,$A20))</f>
        <v>18</v>
      </c>
      <c r="G20" s="304"/>
      <c r="H20" s="304" t="str" cm="1">
        <f t="array" ref="H20">TRIM(INDEX(MVI_Sample!F:F,$A20))</f>
        <v>142</v>
      </c>
      <c r="I20" s="305" t="str" cm="1">
        <f t="array" ref="I20">TRIM(INDEX(MVI_Sample!D:D,$A20))</f>
        <v>GRCC</v>
      </c>
      <c r="J20" s="305" t="str" cm="1">
        <f t="array" ref="J20">TRIM(INDEX(MVI_Sample!O:O,$A20))</f>
        <v>Y</v>
      </c>
      <c r="K20" s="305" t="str" cm="1">
        <f t="array" ref="K20">TRIM(INDEX(MVI_Sample!X:X,$A20))</f>
        <v>K</v>
      </c>
      <c r="L20" s="305" t="str" cm="1">
        <f t="array" ref="L20">TRIM(INDEX(MVI_Sample!R:R,$A20))</f>
        <v>Y</v>
      </c>
      <c r="M20" s="305" t="str" cm="1">
        <f t="array" ref="M20">TRIM(INDEX(MVI_Sample!M:M,$A20))</f>
        <v>Y</v>
      </c>
      <c r="N20" s="305" t="str" cm="1">
        <f t="array" ref="N20">TRIM(INDEX(MVI_Sample!Q:Q,$A20))</f>
        <v>N</v>
      </c>
      <c r="O20" s="305" t="str" cm="1">
        <f t="array" ref="O20">TRIM(INDEX(MVI_Sample!N:N,$A20))</f>
        <v>N</v>
      </c>
      <c r="P20" s="305" t="str" cm="1">
        <f t="array" ref="P20">TRIM(CLEAN(INDEX(MVI_Sample!AQ:AQ,$A20)))</f>
        <v>GRCC VELOCITY PLATINUM</v>
      </c>
      <c r="Q20" s="306" t="str" cm="1">
        <f t="array" ref="Q20">TRIM(CLEAN(INDEX(MVI_Sample!AO:AO,$A20)))</f>
        <v>American Express Velocity Platinum Card</v>
      </c>
      <c r="R20" s="306" t="str" cm="1">
        <f t="array" ref="R20">TRIM(CLEAN(INDEX(MVI_Sample!E:E,$A20)))</f>
        <v>VELOCITY PLATINUM</v>
      </c>
      <c r="S20" s="306" cm="1">
        <f t="array" ref="S20">INDEX(MVI_Sample!AA:AA,$A20)</f>
        <v>4541</v>
      </c>
    </row>
    <row r="21" spans="1:19" ht="15.75">
      <c r="A21" s="304">
        <v>22</v>
      </c>
      <c r="B21" s="304" t="str" cm="1">
        <f t="array" ref="B21">TRIM(INDEX(MVI_Sample!A:A,$A21))</f>
        <v>AUSTRALIA</v>
      </c>
      <c r="C21" s="304" t="str" cm="1">
        <f t="array" ref="C21">TRIM(INDEX(MVI_Sample!C:C,$A21))</f>
        <v>Consumer</v>
      </c>
      <c r="D21" s="304" t="str" cm="1">
        <f t="array" ref="D21">TRIM(INDEX(MVI_Sample!B:B,$A21))</f>
        <v>1</v>
      </c>
      <c r="E21" s="304">
        <v>1</v>
      </c>
      <c r="F21" s="304" t="str" cm="1">
        <f t="array" ref="F21">TRIM(INDEX(MVI_Sample!L:L,$A21))</f>
        <v>19</v>
      </c>
      <c r="G21" s="304"/>
      <c r="H21" s="304" t="str" cm="1">
        <f t="array" ref="H21">TRIM(INDEX(MVI_Sample!F:F,$A21))</f>
        <v>143</v>
      </c>
      <c r="I21" s="305" t="str" cm="1">
        <f t="array" ref="I21">TRIM(INDEX(MVI_Sample!D:D,$A21))</f>
        <v>GRCC</v>
      </c>
      <c r="J21" s="305" t="str" cm="1">
        <f t="array" ref="J21">TRIM(INDEX(MVI_Sample!O:O,$A21))</f>
        <v>Y</v>
      </c>
      <c r="K21" s="305" t="str" cm="1">
        <f t="array" ref="K21">TRIM(INDEX(MVI_Sample!X:X,$A21))</f>
        <v/>
      </c>
      <c r="L21" s="305" t="str" cm="1">
        <f t="array" ref="L21">TRIM(INDEX(MVI_Sample!R:R,$A21))</f>
        <v>Y</v>
      </c>
      <c r="M21" s="305" t="str" cm="1">
        <f t="array" ref="M21">TRIM(INDEX(MVI_Sample!M:M,$A21))</f>
        <v>Y</v>
      </c>
      <c r="N21" s="305" t="str" cm="1">
        <f t="array" ref="N21">TRIM(INDEX(MVI_Sample!Q:Q,$A21))</f>
        <v>N</v>
      </c>
      <c r="O21" s="305" t="str" cm="1">
        <f t="array" ref="O21">TRIM(INDEX(MVI_Sample!N:N,$A21))</f>
        <v>Y</v>
      </c>
      <c r="P21" s="305" t="str" cm="1">
        <f t="array" ref="P21">TRIM(CLEAN(INDEX(MVI_Sample!AQ:AQ,$A21)))</f>
        <v>GRCC DAVID JONES PLATINUM</v>
      </c>
      <c r="Q21" s="306" t="str" cm="1">
        <f t="array" ref="Q21">TRIM(CLEAN(INDEX(MVI_Sample!AO:AO,$A21)))</f>
        <v>David Jones American Express Platinum Card</v>
      </c>
      <c r="R21" s="306" t="str" cm="1">
        <f t="array" ref="R21">TRIM(CLEAN(INDEX(MVI_Sample!E:E,$A21)))</f>
        <v>DAVID JONES PLATINUM</v>
      </c>
      <c r="S21" s="306" cm="1">
        <f t="array" ref="S21">INDEX(MVI_Sample!AA:AA,$A21)</f>
        <v>4622</v>
      </c>
    </row>
    <row r="22" spans="1:19" ht="15.75">
      <c r="A22" s="304">
        <v>23</v>
      </c>
      <c r="B22" s="304" t="str" cm="1">
        <f t="array" ref="B22">TRIM(INDEX(MVI_Sample!A:A,$A22))</f>
        <v>AUSTRALIA</v>
      </c>
      <c r="C22" s="304" t="str" cm="1">
        <f t="array" ref="C22">TRIM(INDEX(MVI_Sample!C:C,$A22))</f>
        <v>Consumer</v>
      </c>
      <c r="D22" s="304" t="str" cm="1">
        <f t="array" ref="D22">TRIM(INDEX(MVI_Sample!B:B,$A22))</f>
        <v>1</v>
      </c>
      <c r="E22" s="304">
        <v>1</v>
      </c>
      <c r="F22" s="304" t="str" cm="1">
        <f t="array" ref="F22">TRIM(INDEX(MVI_Sample!L:L,$A22))</f>
        <v>20</v>
      </c>
      <c r="G22" s="304"/>
      <c r="H22" s="304" t="str" cm="1">
        <f t="array" ref="H22">TRIM(INDEX(MVI_Sample!F:F,$A22))</f>
        <v>144</v>
      </c>
      <c r="I22" s="305" t="str" cm="1">
        <f t="array" ref="I22">TRIM(INDEX(MVI_Sample!D:D,$A22))</f>
        <v>GRCC</v>
      </c>
      <c r="J22" s="305" t="str" cm="1">
        <f t="array" ref="J22">TRIM(INDEX(MVI_Sample!O:O,$A22))</f>
        <v>Y</v>
      </c>
      <c r="K22" s="305" t="str" cm="1">
        <f t="array" ref="K22">TRIM(INDEX(MVI_Sample!X:X,$A22))</f>
        <v/>
      </c>
      <c r="L22" s="305" t="str" cm="1">
        <f t="array" ref="L22">TRIM(INDEX(MVI_Sample!R:R,$A22))</f>
        <v>N</v>
      </c>
      <c r="M22" s="305" t="str" cm="1">
        <f t="array" ref="M22">TRIM(INDEX(MVI_Sample!M:M,$A22))</f>
        <v>Y</v>
      </c>
      <c r="N22" s="305" t="str" cm="1">
        <f t="array" ref="N22">TRIM(INDEX(MVI_Sample!Q:Q,$A22))</f>
        <v>N</v>
      </c>
      <c r="O22" s="305" t="str" cm="1">
        <f t="array" ref="O22">TRIM(INDEX(MVI_Sample!N:N,$A22))</f>
        <v>N</v>
      </c>
      <c r="P22" s="305" t="str" cm="1">
        <f t="array" ref="P22">TRIM(CLEAN(INDEX(MVI_Sample!AQ:AQ,$A22)))</f>
        <v>GRCC VELOCITY ESCAPE</v>
      </c>
      <c r="Q22" s="306" t="str" cm="1">
        <f t="array" ref="Q22">TRIM(CLEAN(INDEX(MVI_Sample!AO:AO,$A22)))</f>
        <v>American Express Velocity Escape Card</v>
      </c>
      <c r="R22" s="306" t="str" cm="1">
        <f t="array" ref="R22">TRIM(CLEAN(INDEX(MVI_Sample!E:E,$A22)))</f>
        <v>VELOCITY ESCAPE</v>
      </c>
      <c r="S22" s="306" cm="1">
        <f t="array" ref="S22">INDEX(MVI_Sample!AA:AA,$A22)</f>
        <v>2525</v>
      </c>
    </row>
    <row r="23" spans="1:19" ht="15.75">
      <c r="A23" s="304">
        <v>24</v>
      </c>
      <c r="B23" s="304" t="str" cm="1">
        <f t="array" ref="B23">TRIM(INDEX(MVI_Sample!A:A,$A23))</f>
        <v>AUSTRALIA</v>
      </c>
      <c r="C23" s="304" t="str" cm="1">
        <f t="array" ref="C23">TRIM(INDEX(MVI_Sample!C:C,$A23))</f>
        <v>Consumer</v>
      </c>
      <c r="D23" s="304" t="str" cm="1">
        <f t="array" ref="D23">TRIM(INDEX(MVI_Sample!B:B,$A23))</f>
        <v>1</v>
      </c>
      <c r="E23" s="304">
        <v>1</v>
      </c>
      <c r="F23" s="304" t="str" cm="1">
        <f t="array" ref="F23">TRIM(INDEX(MVI_Sample!L:L,$A23))</f>
        <v>21</v>
      </c>
      <c r="G23" s="304"/>
      <c r="H23" s="304" t="str" cm="1">
        <f t="array" ref="H23">TRIM(INDEX(MVI_Sample!F:F,$A23))</f>
        <v>157</v>
      </c>
      <c r="I23" s="305" t="str" cm="1">
        <f t="array" ref="I23">TRIM(INDEX(MVI_Sample!D:D,$A23))</f>
        <v>GRCC</v>
      </c>
      <c r="J23" s="305" t="str" cm="1">
        <f t="array" ref="J23">TRIM(INDEX(MVI_Sample!O:O,$A23))</f>
        <v>N</v>
      </c>
      <c r="K23" s="305" t="str" cm="1">
        <f t="array" ref="K23">TRIM(INDEX(MVI_Sample!X:X,$A23))</f>
        <v>K</v>
      </c>
      <c r="L23" s="305" t="str" cm="1">
        <f t="array" ref="L23">TRIM(INDEX(MVI_Sample!R:R,$A23))</f>
        <v>N</v>
      </c>
      <c r="M23" s="305" t="str" cm="1">
        <f t="array" ref="M23">TRIM(INDEX(MVI_Sample!M:M,$A23))</f>
        <v>Y</v>
      </c>
      <c r="N23" s="305" t="str" cm="1">
        <f t="array" ref="N23">TRIM(INDEX(MVI_Sample!Q:Q,$A23))</f>
        <v>N</v>
      </c>
      <c r="O23" s="305" t="str" cm="1">
        <f t="array" ref="O23">TRIM(INDEX(MVI_Sample!N:N,$A23))</f>
        <v>Y</v>
      </c>
      <c r="P23" s="305" t="str" cm="1">
        <f t="array" ref="P23">TRIM(CLEAN(INDEX(MVI_Sample!AQ:AQ,$A23)))</f>
        <v>GRCC ESSENTIAL</v>
      </c>
      <c r="Q23" s="306" t="str" cm="1">
        <f t="array" ref="Q23">TRIM(CLEAN(INDEX(MVI_Sample!AO:AO,$A23)))</f>
        <v>American Express Essential Credit Card</v>
      </c>
      <c r="R23" s="306" t="str" cm="1">
        <f t="array" ref="R23">TRIM(CLEAN(INDEX(MVI_Sample!E:E,$A23)))</f>
        <v>ESSENTIAL</v>
      </c>
      <c r="S23" s="306" cm="1">
        <f t="array" ref="S23">INDEX(MVI_Sample!AA:AA,$A23)</f>
        <v>4735</v>
      </c>
    </row>
    <row r="24" spans="1:19" ht="15.75">
      <c r="A24" s="304">
        <v>25</v>
      </c>
      <c r="B24" s="304" t="str" cm="1">
        <f t="array" ref="B24">TRIM(INDEX(MVI_Sample!A:A,$A24))</f>
        <v>AUSTRALIA</v>
      </c>
      <c r="C24" s="304" t="str" cm="1">
        <f t="array" ref="C24">TRIM(INDEX(MVI_Sample!C:C,$A24))</f>
        <v>Consumer</v>
      </c>
      <c r="D24" s="304" t="str" cm="1">
        <f t="array" ref="D24">TRIM(INDEX(MVI_Sample!B:B,$A24))</f>
        <v>1</v>
      </c>
      <c r="E24" s="304">
        <v>1</v>
      </c>
      <c r="F24" s="304" t="str" cm="1">
        <f t="array" ref="F24">TRIM(INDEX(MVI_Sample!L:L,$A24))</f>
        <v>22</v>
      </c>
      <c r="G24" s="304"/>
      <c r="H24" s="304" t="str" cm="1">
        <f t="array" ref="H24">TRIM(INDEX(MVI_Sample!F:F,$A24))</f>
        <v>128</v>
      </c>
      <c r="I24" s="305" t="str" cm="1">
        <f t="array" ref="I24">TRIM(INDEX(MVI_Sample!D:D,$A24))</f>
        <v>GRCC</v>
      </c>
      <c r="J24" s="305" t="str" cm="1">
        <f t="array" ref="J24">TRIM(INDEX(MVI_Sample!O:O,$A24))</f>
        <v>Y</v>
      </c>
      <c r="K24" s="305" t="str" cm="1">
        <f t="array" ref="K24">TRIM(INDEX(MVI_Sample!X:X,$A24))</f>
        <v>K</v>
      </c>
      <c r="L24" s="305" t="str" cm="1">
        <f t="array" ref="L24">TRIM(INDEX(MVI_Sample!R:R,$A24))</f>
        <v>N</v>
      </c>
      <c r="M24" s="305" t="str" cm="1">
        <f t="array" ref="M24">TRIM(INDEX(MVI_Sample!M:M,$A24))</f>
        <v>Y</v>
      </c>
      <c r="N24" s="305" t="str" cm="1">
        <f t="array" ref="N24">TRIM(INDEX(MVI_Sample!Q:Q,$A24))</f>
        <v>N</v>
      </c>
      <c r="O24" s="305" t="str" cm="1">
        <f t="array" ref="O24">TRIM(INDEX(MVI_Sample!N:N,$A24))</f>
        <v>N</v>
      </c>
      <c r="P24" s="305" t="str" cm="1">
        <f t="array" ref="P24">TRIM(CLEAN(INDEX(MVI_Sample!AQ:AQ,$A24)))</f>
        <v>GRCC QANTAS DISCOVERY</v>
      </c>
      <c r="Q24" s="306" t="str" cm="1">
        <f t="array" ref="Q24">TRIM(CLEAN(INDEX(MVI_Sample!AO:AO,$A24)))</f>
        <v>Qantas American Express Discovery Card</v>
      </c>
      <c r="R24" s="306" t="str" cm="1">
        <f t="array" ref="R24">TRIM(CLEAN(INDEX(MVI_Sample!E:E,$A24)))</f>
        <v>QANTAS DISCOVERY</v>
      </c>
      <c r="S24" s="306" cm="1">
        <f t="array" ref="S24">INDEX(MVI_Sample!AA:AA,$A24)</f>
        <v>5761</v>
      </c>
    </row>
    <row r="25" spans="1:19" ht="15.75">
      <c r="A25" s="304">
        <v>26</v>
      </c>
      <c r="B25" s="304" t="str" cm="1">
        <f t="array" ref="B25">TRIM(INDEX(MVI_Sample!A:A,$A25))</f>
        <v>AUSTRALIA</v>
      </c>
      <c r="C25" s="304" t="str" cm="1">
        <f t="array" ref="C25">TRIM(INDEX(MVI_Sample!C:C,$A25))</f>
        <v>Consumer</v>
      </c>
      <c r="D25" s="304" t="str" cm="1">
        <f t="array" ref="D25">TRIM(INDEX(MVI_Sample!B:B,$A25))</f>
        <v>1</v>
      </c>
      <c r="E25" s="304">
        <v>1</v>
      </c>
      <c r="F25" s="304" t="str" cm="1">
        <f t="array" ref="F25">TRIM(INDEX(MVI_Sample!L:L,$A25))</f>
        <v>23</v>
      </c>
      <c r="G25" s="304"/>
      <c r="H25" s="304" t="str" cm="1">
        <f t="array" ref="H25">TRIM(INDEX(MVI_Sample!F:F,$A25))</f>
        <v>160</v>
      </c>
      <c r="I25" s="305" t="str" cm="1">
        <f t="array" ref="I25">TRIM(INDEX(MVI_Sample!D:D,$A25))</f>
        <v>GRCC</v>
      </c>
      <c r="J25" s="305" t="str" cm="1">
        <f t="array" ref="J25">TRIM(INDEX(MVI_Sample!O:O,$A25))</f>
        <v>N</v>
      </c>
      <c r="K25" s="305" t="str" cm="1">
        <f t="array" ref="K25">TRIM(INDEX(MVI_Sample!X:X,$A25))</f>
        <v>K</v>
      </c>
      <c r="L25" s="305" t="str" cm="1">
        <f t="array" ref="L25">TRIM(INDEX(MVI_Sample!R:R,$A25))</f>
        <v>Y</v>
      </c>
      <c r="M25" s="305" t="str" cm="1">
        <f t="array" ref="M25">TRIM(INDEX(MVI_Sample!M:M,$A25))</f>
        <v>Y</v>
      </c>
      <c r="N25" s="305" t="str" cm="1">
        <f t="array" ref="N25">TRIM(INDEX(MVI_Sample!Q:Q,$A25))</f>
        <v>N</v>
      </c>
      <c r="O25" s="305" t="str" cm="1">
        <f t="array" ref="O25">TRIM(INDEX(MVI_Sample!N:N,$A25))</f>
        <v>Y</v>
      </c>
      <c r="P25" s="305" t="str" cm="1">
        <f t="array" ref="P25">TRIM(CLEAN(INDEX(MVI_Sample!AQ:AQ,$A25)))</f>
        <v>GRCC EXPLORER</v>
      </c>
      <c r="Q25" s="306" t="str" cm="1">
        <f t="array" ref="Q25">TRIM(CLEAN(INDEX(MVI_Sample!AO:AO,$A25)))</f>
        <v>American Express Explorer Credit Card</v>
      </c>
      <c r="R25" s="306" t="str" cm="1">
        <f t="array" ref="R25">TRIM(CLEAN(INDEX(MVI_Sample!E:E,$A25)))</f>
        <v>EXPLORER</v>
      </c>
      <c r="S25" s="306" cm="1">
        <f t="array" ref="S25">INDEX(MVI_Sample!AA:AA,$A25)</f>
        <v>6263</v>
      </c>
    </row>
    <row r="26" spans="1:19" ht="15.75">
      <c r="A26" s="304">
        <v>27</v>
      </c>
      <c r="B26" s="304" t="str" cm="1">
        <f t="array" ref="B26">TRIM(INDEX(MVI_Sample!A:A,$A26))</f>
        <v>AUSTRALIA</v>
      </c>
      <c r="C26" s="304" t="str" cm="1">
        <f t="array" ref="C26">TRIM(INDEX(MVI_Sample!C:C,$A26))</f>
        <v>Consumer</v>
      </c>
      <c r="D26" s="304" t="str" cm="1">
        <f t="array" ref="D26">TRIM(INDEX(MVI_Sample!B:B,$A26))</f>
        <v>1</v>
      </c>
      <c r="E26" s="304">
        <v>1</v>
      </c>
      <c r="F26" s="304" t="str" cm="1">
        <f t="array" ref="F26">TRIM(INDEX(MVI_Sample!L:L,$A26))</f>
        <v>24</v>
      </c>
      <c r="G26" s="304"/>
      <c r="H26" s="304" t="str" cm="1">
        <f t="array" ref="H26">TRIM(INDEX(MVI_Sample!F:F,$A26))</f>
        <v>177</v>
      </c>
      <c r="I26" s="305" t="str" cm="1">
        <f t="array" ref="I26">TRIM(INDEX(MVI_Sample!D:D,$A26))</f>
        <v>GRCC</v>
      </c>
      <c r="J26" s="305" t="str" cm="1">
        <f t="array" ref="J26">TRIM(INDEX(MVI_Sample!O:O,$A26))</f>
        <v>N</v>
      </c>
      <c r="K26" s="305" t="str" cm="1">
        <f t="array" ref="K26">TRIM(INDEX(MVI_Sample!X:X,$A26))</f>
        <v>K</v>
      </c>
      <c r="L26" s="305" t="str" cm="1">
        <f t="array" ref="L26">TRIM(INDEX(MVI_Sample!R:R,$A26))</f>
        <v>Y</v>
      </c>
      <c r="M26" s="305" t="str" cm="1">
        <f t="array" ref="M26">TRIM(INDEX(MVI_Sample!M:M,$A26))</f>
        <v>Y</v>
      </c>
      <c r="N26" s="305" t="str" cm="1">
        <f t="array" ref="N26">TRIM(INDEX(MVI_Sample!Q:Q,$A26))</f>
        <v>N</v>
      </c>
      <c r="O26" s="305" t="str" cm="1">
        <f t="array" ref="O26">TRIM(INDEX(MVI_Sample!N:N,$A26))</f>
        <v>Y</v>
      </c>
      <c r="P26" s="305" t="str" cm="1">
        <f t="array" ref="P26">TRIM(CLEAN(INDEX(MVI_Sample!AQ:AQ,$A26)))</f>
        <v>GRCC ELEVATE PREMIUM</v>
      </c>
      <c r="Q26" s="306" t="str" cm="1">
        <f t="array" ref="Q26">TRIM(CLEAN(INDEX(MVI_Sample!AO:AO,$A26)))</f>
        <v>American Express Elevate Premium Credit Card</v>
      </c>
      <c r="R26" s="306" t="str" cm="1">
        <f t="array" ref="R26">TRIM(CLEAN(INDEX(MVI_Sample!E:E,$A26)))</f>
        <v>Elevate Premium</v>
      </c>
      <c r="S26" s="306" cm="1">
        <f t="array" ref="S26">INDEX(MVI_Sample!AA:AA,$A26)</f>
        <v>5247</v>
      </c>
    </row>
    <row r="27" spans="1:19" ht="15.75">
      <c r="A27" s="304">
        <v>28</v>
      </c>
      <c r="B27" s="304" t="str" cm="1">
        <f t="array" ref="B27">TRIM(INDEX(MVI_Sample!A:A,$A27))</f>
        <v>AUSTRALIA</v>
      </c>
      <c r="C27" s="304" t="str" cm="1">
        <f t="array" ref="C27">TRIM(INDEX(MVI_Sample!C:C,$A27))</f>
        <v>Consumer</v>
      </c>
      <c r="D27" s="304" t="str" cm="1">
        <f t="array" ref="D27">TRIM(INDEX(MVI_Sample!B:B,$A27))</f>
        <v>1</v>
      </c>
      <c r="E27" s="304">
        <v>1</v>
      </c>
      <c r="F27" s="304" t="str" cm="1">
        <f t="array" ref="F27">TRIM(INDEX(MVI_Sample!L:L,$A27))</f>
        <v>25</v>
      </c>
      <c r="G27" s="304"/>
      <c r="H27" s="304" t="str" cm="1">
        <f t="array" ref="H27">TRIM(INDEX(MVI_Sample!F:F,$A27))</f>
        <v>178</v>
      </c>
      <c r="I27" s="305" t="str" cm="1">
        <f t="array" ref="I27">TRIM(INDEX(MVI_Sample!D:D,$A27))</f>
        <v>GRCC</v>
      </c>
      <c r="J27" s="305" t="str" cm="1">
        <f t="array" ref="J27">TRIM(INDEX(MVI_Sample!O:O,$A27))</f>
        <v>N</v>
      </c>
      <c r="K27" s="305" t="str" cm="1">
        <f t="array" ref="K27">TRIM(INDEX(MVI_Sample!X:X,$A27))</f>
        <v>K</v>
      </c>
      <c r="L27" s="305" t="str" cm="1">
        <f t="array" ref="L27">TRIM(INDEX(MVI_Sample!R:R,$A27))</f>
        <v>Y</v>
      </c>
      <c r="M27" s="305" t="str" cm="1">
        <f t="array" ref="M27">TRIM(INDEX(MVI_Sample!M:M,$A27))</f>
        <v>Y</v>
      </c>
      <c r="N27" s="305" t="str" cm="1">
        <f t="array" ref="N27">TRIM(INDEX(MVI_Sample!Q:Q,$A27))</f>
        <v>N</v>
      </c>
      <c r="O27" s="305" t="str" cm="1">
        <f t="array" ref="O27">TRIM(INDEX(MVI_Sample!N:N,$A27))</f>
        <v>Y</v>
      </c>
      <c r="P27" s="305" t="str" cm="1">
        <f t="array" ref="P27">TRIM(CLEAN(INDEX(MVI_Sample!AQ:AQ,$A27)))</f>
        <v>GRCC ELEVATE</v>
      </c>
      <c r="Q27" s="306" t="str" cm="1">
        <f t="array" ref="Q27">TRIM(CLEAN(INDEX(MVI_Sample!AO:AO,$A27)))</f>
        <v>American Express Elevate Credit Card</v>
      </c>
      <c r="R27" s="306" t="str" cm="1">
        <f t="array" ref="R27">TRIM(CLEAN(INDEX(MVI_Sample!E:E,$A27)))</f>
        <v>Elevate</v>
      </c>
      <c r="S27" s="306" cm="1">
        <f t="array" ref="S27">INDEX(MVI_Sample!AA:AA,$A27)</f>
        <v>1882</v>
      </c>
    </row>
    <row r="28" spans="1:19" ht="15.75">
      <c r="A28" s="304">
        <v>31</v>
      </c>
      <c r="B28" s="304" t="str" cm="1">
        <f t="array" ref="B28">TRIM(INDEX(MVI_Sample!A:A,$A28))</f>
        <v>CANADA-English (85%)</v>
      </c>
      <c r="C28" s="304" t="str" cm="1">
        <f t="array" ref="C28">TRIM(INDEX(MVI_Sample!C:C,$A28))</f>
        <v>Consumer</v>
      </c>
      <c r="D28" s="304" t="str" cm="1">
        <f t="array" ref="D28">TRIM(INDEX(MVI_Sample!B:B,$A28))</f>
        <v>2</v>
      </c>
      <c r="E28" s="304">
        <v>1</v>
      </c>
      <c r="F28" s="304" t="str" cm="1">
        <f t="array" ref="F28">TRIM(INDEX(MVI_Sample!L:L,$A28))</f>
        <v>01</v>
      </c>
      <c r="G28" s="304"/>
      <c r="H28" s="304" t="str" cm="1">
        <f t="array" ref="H28">TRIM(INDEX(MVI_Sample!F:F,$A28))</f>
        <v>299</v>
      </c>
      <c r="I28" s="305" t="str" cm="1">
        <f t="array" ref="I28">TRIM(INDEX(MVI_Sample!D:D,$A28))</f>
        <v>RCP</v>
      </c>
      <c r="J28" s="305" t="str" cm="1">
        <f t="array" ref="J28">TRIM(INDEX(MVI_Sample!O:O,$A28))</f>
        <v>N</v>
      </c>
      <c r="K28" s="305" t="str" cm="1">
        <f t="array" ref="K28">TRIM(INDEX(MVI_Sample!X:X,$A28))</f>
        <v>K</v>
      </c>
      <c r="L28" s="305" t="str" cm="1">
        <f t="array" ref="L28">TRIM(INDEX(MVI_Sample!R:R,$A28))</f>
        <v>Y</v>
      </c>
      <c r="M28" s="305" t="str" cm="1">
        <f t="array" ref="M28">TRIM(INDEX(MVI_Sample!M:M,$A28))</f>
        <v>Y</v>
      </c>
      <c r="N28" s="305" t="str" cm="1">
        <f t="array" ref="N28">TRIM(INDEX(MVI_Sample!Q:Q,$A28))</f>
        <v>N</v>
      </c>
      <c r="O28" s="305" t="str" cm="1">
        <f t="array" ref="O28">TRIM(INDEX(MVI_Sample!N:N,$A28))</f>
        <v>Y</v>
      </c>
      <c r="P28" s="305" t="str" cm="1">
        <f t="array" ref="P28">TRIM(CLEAN(INDEX(MVI_Sample!AQ:AQ,$A28)))</f>
        <v>RCP CENTURION</v>
      </c>
      <c r="Q28" s="306" t="str" cm="1">
        <f t="array" ref="Q28">TRIM(CLEAN(INDEX(MVI_Sample!AO:AO,$A28)))</f>
        <v>Centurion Card from American Express</v>
      </c>
      <c r="R28" s="306" t="str" cm="1">
        <f t="array" ref="R28">TRIM(CLEAN(INDEX(MVI_Sample!E:E,$A28)))</f>
        <v>CENTURION</v>
      </c>
      <c r="S28" s="306" cm="1">
        <f t="array" ref="S28">INDEX(MVI_Sample!AA:AA,$A28)</f>
        <v>693</v>
      </c>
    </row>
    <row r="29" spans="1:19" ht="15.75">
      <c r="A29" s="304">
        <v>32</v>
      </c>
      <c r="B29" s="304" t="str" cm="1">
        <f t="array" ref="B29">TRIM(INDEX(MVI_Sample!A:A,$A29))</f>
        <v>CANADA-English (85%)</v>
      </c>
      <c r="C29" s="304" t="str" cm="1">
        <f t="array" ref="C29">TRIM(INDEX(MVI_Sample!C:C,$A29))</f>
        <v>Consumer</v>
      </c>
      <c r="D29" s="304" t="str" cm="1">
        <f t="array" ref="D29">TRIM(INDEX(MVI_Sample!B:B,$A29))</f>
        <v>2</v>
      </c>
      <c r="E29" s="304">
        <v>1</v>
      </c>
      <c r="F29" s="304" t="str" cm="1">
        <f t="array" ref="F29">TRIM(INDEX(MVI_Sample!L:L,$A29))</f>
        <v>02</v>
      </c>
      <c r="G29" s="304"/>
      <c r="H29" s="304" t="str" cm="1">
        <f t="array" ref="H29">TRIM(INDEX(MVI_Sample!F:F,$A29))</f>
        <v>252</v>
      </c>
      <c r="I29" s="305" t="str" cm="1">
        <f t="array" ref="I29">TRIM(INDEX(MVI_Sample!D:D,$A29))</f>
        <v>RCP</v>
      </c>
      <c r="J29" s="305" t="str" cm="1">
        <f t="array" ref="J29">TRIM(INDEX(MVI_Sample!O:O,$A29))</f>
        <v>N</v>
      </c>
      <c r="K29" s="305" t="str" cm="1">
        <f t="array" ref="K29">TRIM(INDEX(MVI_Sample!X:X,$A29))</f>
        <v>K</v>
      </c>
      <c r="L29" s="305" t="str" cm="1">
        <f t="array" ref="L29">TRIM(INDEX(MVI_Sample!R:R,$A29))</f>
        <v>Y</v>
      </c>
      <c r="M29" s="305" t="str" cm="1">
        <f t="array" ref="M29">TRIM(INDEX(MVI_Sample!M:M,$A29))</f>
        <v>Y</v>
      </c>
      <c r="N29" s="305" t="str" cm="1">
        <f t="array" ref="N29">TRIM(INDEX(MVI_Sample!Q:Q,$A29))</f>
        <v>N</v>
      </c>
      <c r="O29" s="305" t="str" cm="1">
        <f t="array" ref="O29">TRIM(INDEX(MVI_Sample!N:N,$A29))</f>
        <v>Y</v>
      </c>
      <c r="P29" s="305" t="str" cm="1">
        <f t="array" ref="P29">TRIM(CLEAN(INDEX(MVI_Sample!AQ:AQ,$A29)))</f>
        <v>RCP PLATINUM</v>
      </c>
      <c r="Q29" s="306" t="str" cm="1">
        <f t="array" ref="Q29">TRIM(CLEAN(INDEX(MVI_Sample!AO:AO,$A29)))</f>
        <v>Platinum Card from American Express</v>
      </c>
      <c r="R29" s="306" t="str" cm="1">
        <f t="array" ref="R29">TRIM(CLEAN(INDEX(MVI_Sample!E:E,$A29)))</f>
        <v>PLATINUM</v>
      </c>
      <c r="S29" s="306" cm="1">
        <f t="array" ref="S29">INDEX(MVI_Sample!AA:AA,$A29)</f>
        <v>6776</v>
      </c>
    </row>
    <row r="30" spans="1:19" ht="15.75">
      <c r="A30" s="304">
        <v>33</v>
      </c>
      <c r="B30" s="304" t="str" cm="1">
        <f t="array" ref="B30">TRIM(INDEX(MVI_Sample!A:A,$A30))</f>
        <v>CANADA-English (85%)</v>
      </c>
      <c r="C30" s="304" t="str" cm="1">
        <f t="array" ref="C30">TRIM(INDEX(MVI_Sample!C:C,$A30))</f>
        <v>Consumer</v>
      </c>
      <c r="D30" s="304" t="str" cm="1">
        <f t="array" ref="D30">TRIM(INDEX(MVI_Sample!B:B,$A30))</f>
        <v>2</v>
      </c>
      <c r="E30" s="304">
        <v>1</v>
      </c>
      <c r="F30" s="304" t="str" cm="1">
        <f t="array" ref="F30">TRIM(INDEX(MVI_Sample!L:L,$A30))</f>
        <v>03</v>
      </c>
      <c r="G30" s="304"/>
      <c r="H30" s="304" t="str" cm="1">
        <f t="array" ref="H30">TRIM(INDEX(MVI_Sample!F:F,$A30))</f>
        <v>202</v>
      </c>
      <c r="I30" s="305" t="str" cm="1">
        <f t="array" ref="I30">TRIM(INDEX(MVI_Sample!D:D,$A30))</f>
        <v>RCP</v>
      </c>
      <c r="J30" s="305" t="str" cm="1">
        <f t="array" ref="J30">TRIM(INDEX(MVI_Sample!O:O,$A30))</f>
        <v>N</v>
      </c>
      <c r="K30" s="305" t="str" cm="1">
        <f t="array" ref="K30">TRIM(INDEX(MVI_Sample!X:X,$A30))</f>
        <v>K</v>
      </c>
      <c r="L30" s="305" t="str" cm="1">
        <f t="array" ref="L30">TRIM(INDEX(MVI_Sample!R:R,$A30))</f>
        <v>Y</v>
      </c>
      <c r="M30" s="305" t="str" cm="1">
        <f t="array" ref="M30">TRIM(INDEX(MVI_Sample!M:M,$A30))</f>
        <v>Y</v>
      </c>
      <c r="N30" s="305" t="str" cm="1">
        <f t="array" ref="N30">TRIM(INDEX(MVI_Sample!Q:Q,$A30))</f>
        <v>N</v>
      </c>
      <c r="O30" s="305" t="str" cm="1">
        <f t="array" ref="O30">TRIM(INDEX(MVI_Sample!N:N,$A30))</f>
        <v>Y</v>
      </c>
      <c r="P30" s="305" t="str" cm="1">
        <f t="array" ref="P30">TRIM(CLEAN(INDEX(MVI_Sample!AQ:AQ,$A30)))</f>
        <v>RCP GOLD</v>
      </c>
      <c r="Q30" s="306" t="str" cm="1">
        <f t="array" ref="Q30">TRIM(CLEAN(INDEX(MVI_Sample!AO:AO,$A30)))</f>
        <v>American Express Gold Rewards Card</v>
      </c>
      <c r="R30" s="306" t="str" cm="1">
        <f t="array" ref="R30">TRIM(CLEAN(INDEX(MVI_Sample!E:E,$A30)))</f>
        <v>GOLD REWARDS BB</v>
      </c>
      <c r="S30" s="306" cm="1">
        <f t="array" ref="S30">INDEX(MVI_Sample!AA:AA,$A30)</f>
        <v>3428</v>
      </c>
    </row>
    <row r="31" spans="1:19" ht="15.75">
      <c r="A31" s="304">
        <v>34</v>
      </c>
      <c r="B31" s="304" t="str" cm="1">
        <f t="array" ref="B31">TRIM(INDEX(MVI_Sample!A:A,$A31))</f>
        <v>CANADA-English (85%)</v>
      </c>
      <c r="C31" s="304" t="str" cm="1">
        <f t="array" ref="C31">TRIM(INDEX(MVI_Sample!C:C,$A31))</f>
        <v>Consumer</v>
      </c>
      <c r="D31" s="304" t="str" cm="1">
        <f t="array" ref="D31">TRIM(INDEX(MVI_Sample!B:B,$A31))</f>
        <v>2</v>
      </c>
      <c r="E31" s="304">
        <v>1</v>
      </c>
      <c r="F31" s="304" t="str" cm="1">
        <f t="array" ref="F31">TRIM(INDEX(MVI_Sample!L:L,$A31))</f>
        <v>04</v>
      </c>
      <c r="G31" s="304"/>
      <c r="H31" s="304" t="str" cm="1">
        <f t="array" ref="H31">TRIM(INDEX(MVI_Sample!F:F,$A31))</f>
        <v>251</v>
      </c>
      <c r="I31" s="305" t="str" cm="1">
        <f t="array" ref="I31">TRIM(INDEX(MVI_Sample!D:D,$A31))</f>
        <v>RCP</v>
      </c>
      <c r="J31" s="305" t="str" cm="1">
        <f t="array" ref="J31">TRIM(INDEX(MVI_Sample!O:O,$A31))</f>
        <v>N</v>
      </c>
      <c r="K31" s="305" t="str" cm="1">
        <f t="array" ref="K31">TRIM(INDEX(MVI_Sample!X:X,$A31))</f>
        <v/>
      </c>
      <c r="L31" s="305" t="str" cm="1">
        <f t="array" ref="L31">TRIM(INDEX(MVI_Sample!R:R,$A31))</f>
        <v>Y</v>
      </c>
      <c r="M31" s="305" t="str" cm="1">
        <f t="array" ref="M31">TRIM(INDEX(MVI_Sample!M:M,$A31))</f>
        <v>Y</v>
      </c>
      <c r="N31" s="305" t="str" cm="1">
        <f t="array" ref="N31">TRIM(INDEX(MVI_Sample!Q:Q,$A31))</f>
        <v>N</v>
      </c>
      <c r="O31" s="305" t="str" cm="1">
        <f t="array" ref="O31">TRIM(INDEX(MVI_Sample!N:N,$A31))</f>
        <v>Y</v>
      </c>
      <c r="P31" s="305" t="str" cm="1">
        <f t="array" ref="P31">TRIM(CLEAN(INDEX(MVI_Sample!AQ:AQ,$A31)))</f>
        <v>RCP PERSONAL</v>
      </c>
      <c r="Q31" s="306" t="str" cm="1">
        <f t="array" ref="Q31">TRIM(CLEAN(INDEX(MVI_Sample!AO:AO,$A31)))</f>
        <v>American Express Card</v>
      </c>
      <c r="R31" s="306" t="str" cm="1">
        <f t="array" ref="R31">TRIM(CLEAN(INDEX(MVI_Sample!E:E,$A31)))</f>
        <v>Personal</v>
      </c>
      <c r="S31" s="306" cm="1">
        <f t="array" ref="S31">INDEX(MVI_Sample!AA:AA,$A31)</f>
        <v>325</v>
      </c>
    </row>
    <row r="32" spans="1:19" ht="15.75">
      <c r="A32" s="304">
        <v>35</v>
      </c>
      <c r="B32" s="304" t="str" cm="1">
        <f t="array" ref="B32">TRIM(INDEX(MVI_Sample!A:A,$A32))</f>
        <v>CANADA-English (85%)</v>
      </c>
      <c r="C32" s="304" t="str" cm="1">
        <f t="array" ref="C32">TRIM(INDEX(MVI_Sample!C:C,$A32))</f>
        <v>Consumer</v>
      </c>
      <c r="D32" s="304" t="str" cm="1">
        <f t="array" ref="D32">TRIM(INDEX(MVI_Sample!B:B,$A32))</f>
        <v>2</v>
      </c>
      <c r="E32" s="304">
        <v>1</v>
      </c>
      <c r="F32" s="304" t="str" cm="1">
        <f t="array" ref="F32">TRIM(INDEX(MVI_Sample!L:L,$A32))</f>
        <v>05</v>
      </c>
      <c r="G32" s="304"/>
      <c r="H32" s="304" t="str" cm="1">
        <f t="array" ref="H32">TRIM(INDEX(MVI_Sample!F:F,$A32))</f>
        <v>204</v>
      </c>
      <c r="I32" s="305" t="str" cm="1">
        <f t="array" ref="I32">TRIM(INDEX(MVI_Sample!D:D,$A32))</f>
        <v>GRCC</v>
      </c>
      <c r="J32" s="305" t="str" cm="1">
        <f t="array" ref="J32">TRIM(INDEX(MVI_Sample!O:O,$A32))</f>
        <v>Y</v>
      </c>
      <c r="K32" s="305" t="str" cm="1">
        <f t="array" ref="K32">TRIM(INDEX(MVI_Sample!X:X,$A32))</f>
        <v>K</v>
      </c>
      <c r="L32" s="305" t="str" cm="1">
        <f t="array" ref="L32">TRIM(INDEX(MVI_Sample!R:R,$A32))</f>
        <v>N</v>
      </c>
      <c r="M32" s="305" t="str" cm="1">
        <f t="array" ref="M32">TRIM(INDEX(MVI_Sample!M:M,$A32))</f>
        <v>Y</v>
      </c>
      <c r="N32" s="305" t="str" cm="1">
        <f t="array" ref="N32">TRIM(INDEX(MVI_Sample!Q:Q,$A32))</f>
        <v>N</v>
      </c>
      <c r="O32" s="305" t="str" cm="1">
        <f t="array" ref="O32">TRIM(INDEX(MVI_Sample!N:N,$A32))</f>
        <v>N</v>
      </c>
      <c r="P32" s="305" t="str" cm="1">
        <f t="array" ref="P32">TRIM(CLEAN(INDEX(MVI_Sample!AQ:AQ,$A32)))</f>
        <v>GRCC AIRMILES BLUE</v>
      </c>
      <c r="Q32" s="306" t="str" cm="1">
        <f t="array" ref="Q32">TRIM(CLEAN(INDEX(MVI_Sample!AO:AO,$A32)))</f>
        <v>American Express AIR MILES Credit Card</v>
      </c>
      <c r="R32" s="306" t="str" cm="1">
        <f t="array" ref="R32">TRIM(CLEAN(INDEX(MVI_Sample!E:E,$A32)))</f>
        <v>AIRMILES BLUE</v>
      </c>
      <c r="S32" s="306" cm="1">
        <f t="array" ref="S32">INDEX(MVI_Sample!AA:AA,$A32)</f>
        <v>4797</v>
      </c>
    </row>
    <row r="33" spans="1:19" ht="15.75">
      <c r="A33" s="304">
        <v>36</v>
      </c>
      <c r="B33" s="304" t="str" cm="1">
        <f t="array" ref="B33">TRIM(INDEX(MVI_Sample!A:A,$A33))</f>
        <v>CANADA-English (85%)</v>
      </c>
      <c r="C33" s="304" t="str" cm="1">
        <f t="array" ref="C33">TRIM(INDEX(MVI_Sample!C:C,$A33))</f>
        <v>Consumer</v>
      </c>
      <c r="D33" s="304" t="str" cm="1">
        <f t="array" ref="D33">TRIM(INDEX(MVI_Sample!B:B,$A33))</f>
        <v>2</v>
      </c>
      <c r="E33" s="304">
        <v>1</v>
      </c>
      <c r="F33" s="304" t="str" cm="1">
        <f t="array" ref="F33">TRIM(INDEX(MVI_Sample!L:L,$A33))</f>
        <v>06</v>
      </c>
      <c r="G33" s="304"/>
      <c r="H33" s="304" t="str" cm="1">
        <f t="array" ref="H33">TRIM(INDEX(MVI_Sample!F:F,$A33))</f>
        <v>210</v>
      </c>
      <c r="I33" s="305" t="str" cm="1">
        <f t="array" ref="I33">TRIM(INDEX(MVI_Sample!D:D,$A33))</f>
        <v>GRCC</v>
      </c>
      <c r="J33" s="305" t="str" cm="1">
        <f t="array" ref="J33">TRIM(INDEX(MVI_Sample!O:O,$A33))</f>
        <v>Y</v>
      </c>
      <c r="K33" s="305" t="str" cm="1">
        <f t="array" ref="K33">TRIM(INDEX(MVI_Sample!X:X,$A33))</f>
        <v>K</v>
      </c>
      <c r="L33" s="305" t="str" cm="1">
        <f t="array" ref="L33">TRIM(INDEX(MVI_Sample!R:R,$A33))</f>
        <v>Y</v>
      </c>
      <c r="M33" s="305" t="str" cm="1">
        <f t="array" ref="M33">TRIM(INDEX(MVI_Sample!M:M,$A33))</f>
        <v>Y</v>
      </c>
      <c r="N33" s="305" t="str" cm="1">
        <f t="array" ref="N33">TRIM(INDEX(MVI_Sample!Q:Q,$A33))</f>
        <v>N</v>
      </c>
      <c r="O33" s="305" t="str" cm="1">
        <f t="array" ref="O33">TRIM(INDEX(MVI_Sample!N:N,$A33))</f>
        <v>N</v>
      </c>
      <c r="P33" s="305" t="str" cm="1">
        <f t="array" ref="P33">TRIM(CLEAN(INDEX(MVI_Sample!AQ:AQ,$A33)))</f>
        <v>GRCC AIRMILES PLATINUM</v>
      </c>
      <c r="Q33" s="306" t="str" cm="1">
        <f t="array" ref="Q33">TRIM(CLEAN(INDEX(MVI_Sample!AO:AO,$A33)))</f>
        <v>American Express AIR MILES Platinum Credit Card</v>
      </c>
      <c r="R33" s="306" t="str" cm="1">
        <f t="array" ref="R33">TRIM(CLEAN(INDEX(MVI_Sample!E:E,$A33)))</f>
        <v>AIRMILES PLATINUM</v>
      </c>
      <c r="S33" s="306" cm="1">
        <f t="array" ref="S33">INDEX(MVI_Sample!AA:AA,$A33)</f>
        <v>3717</v>
      </c>
    </row>
    <row r="34" spans="1:19" ht="15.75">
      <c r="A34" s="304">
        <v>37</v>
      </c>
      <c r="B34" s="304" t="str" cm="1">
        <f t="array" ref="B34">TRIM(INDEX(MVI_Sample!A:A,$A34))</f>
        <v>CANADA-English (85%)</v>
      </c>
      <c r="C34" s="304" t="str" cm="1">
        <f t="array" ref="C34">TRIM(INDEX(MVI_Sample!C:C,$A34))</f>
        <v>Consumer</v>
      </c>
      <c r="D34" s="304" t="str" cm="1">
        <f t="array" ref="D34">TRIM(INDEX(MVI_Sample!B:B,$A34))</f>
        <v>2</v>
      </c>
      <c r="E34" s="304">
        <v>1</v>
      </c>
      <c r="F34" s="304" t="str" cm="1">
        <f t="array" ref="F34">TRIM(INDEX(MVI_Sample!L:L,$A34))</f>
        <v>07</v>
      </c>
      <c r="G34" s="304"/>
      <c r="H34" s="304" t="str" cm="1">
        <f t="array" ref="H34">TRIM(INDEX(MVI_Sample!F:F,$A34))</f>
        <v>222</v>
      </c>
      <c r="I34" s="305" t="str" cm="1">
        <f t="array" ref="I34">TRIM(INDEX(MVI_Sample!D:D,$A34))</f>
        <v>GRCC</v>
      </c>
      <c r="J34" s="305" t="str" cm="1">
        <f t="array" ref="J34">TRIM(INDEX(MVI_Sample!O:O,$A34))</f>
        <v>N</v>
      </c>
      <c r="K34" s="305" t="str" cm="1">
        <f t="array" ref="K34">TRIM(INDEX(MVI_Sample!X:X,$A34))</f>
        <v/>
      </c>
      <c r="L34" s="305" t="str" cm="1">
        <f t="array" ref="L34">TRIM(INDEX(MVI_Sample!R:R,$A34))</f>
        <v>N</v>
      </c>
      <c r="M34" s="305" t="str" cm="1">
        <f t="array" ref="M34">TRIM(INDEX(MVI_Sample!M:M,$A34))</f>
        <v>Y</v>
      </c>
      <c r="N34" s="305" t="str" cm="1">
        <f t="array" ref="N34">TRIM(INDEX(MVI_Sample!Q:Q,$A34))</f>
        <v>N</v>
      </c>
      <c r="O34" s="305" t="str" cm="1">
        <f t="array" ref="O34">TRIM(INDEX(MVI_Sample!N:N,$A34))</f>
        <v>Y</v>
      </c>
      <c r="P34" s="305" t="str" cm="1">
        <f t="array" ref="P34">TRIM(CLEAN(INDEX(MVI_Sample!AQ:AQ,$A34)))</f>
        <v>GRCC BLUE SKY</v>
      </c>
      <c r="Q34" s="306" t="str" cm="1">
        <f t="array" ref="Q34">TRIM(CLEAN(INDEX(MVI_Sample!AO:AO,$A34)))</f>
        <v>Blue Sky Credit Card from American Express</v>
      </c>
      <c r="R34" s="306" t="str" cm="1">
        <f t="array" ref="R34">TRIM(CLEAN(INDEX(MVI_Sample!E:E,$A34)))</f>
        <v>BLUE SKY</v>
      </c>
      <c r="S34" s="306" cm="1">
        <f t="array" ref="S34">INDEX(MVI_Sample!AA:AA,$A34)</f>
        <v>541</v>
      </c>
    </row>
    <row r="35" spans="1:19" ht="15.75">
      <c r="A35" s="304">
        <v>38</v>
      </c>
      <c r="B35" s="304" t="str" cm="1">
        <f t="array" ref="B35">TRIM(INDEX(MVI_Sample!A:A,$A35))</f>
        <v>CANADA-English (85%)</v>
      </c>
      <c r="C35" s="304" t="str" cm="1">
        <f t="array" ref="C35">TRIM(INDEX(MVI_Sample!C:C,$A35))</f>
        <v>Consumer</v>
      </c>
      <c r="D35" s="304" t="str" cm="1">
        <f t="array" ref="D35">TRIM(INDEX(MVI_Sample!B:B,$A35))</f>
        <v>2</v>
      </c>
      <c r="E35" s="304">
        <v>1</v>
      </c>
      <c r="F35" s="304" t="str" cm="1">
        <f t="array" ref="F35">TRIM(INDEX(MVI_Sample!L:L,$A35))</f>
        <v>08</v>
      </c>
      <c r="G35" s="304"/>
      <c r="H35" s="304" t="str" cm="1">
        <f t="array" ref="H35">TRIM(INDEX(MVI_Sample!F:F,$A35))</f>
        <v>227</v>
      </c>
      <c r="I35" s="305" t="str" cm="1">
        <f t="array" ref="I35">TRIM(INDEX(MVI_Sample!D:D,$A35))</f>
        <v>GRCC</v>
      </c>
      <c r="J35" s="305" t="str" cm="1">
        <f t="array" ref="J35">TRIM(INDEX(MVI_Sample!O:O,$A35))</f>
        <v>Y</v>
      </c>
      <c r="K35" s="305" t="str" cm="1">
        <f t="array" ref="K35">TRIM(INDEX(MVI_Sample!X:X,$A35))</f>
        <v>K</v>
      </c>
      <c r="L35" s="305" t="str" cm="1">
        <f t="array" ref="L35">TRIM(INDEX(MVI_Sample!R:R,$A35))</f>
        <v>Y</v>
      </c>
      <c r="M35" s="305" t="str" cm="1">
        <f t="array" ref="M35">TRIM(INDEX(MVI_Sample!M:M,$A35))</f>
        <v>Y</v>
      </c>
      <c r="N35" s="305" t="str" cm="1">
        <f t="array" ref="N35">TRIM(INDEX(MVI_Sample!Q:Q,$A35))</f>
        <v>N</v>
      </c>
      <c r="O35" s="305" t="str" cm="1">
        <f t="array" ref="O35">TRIM(INDEX(MVI_Sample!N:N,$A35))</f>
        <v>N</v>
      </c>
      <c r="P35" s="305" t="str" cm="1">
        <f t="array" ref="P35">TRIM(CLEAN(INDEX(MVI_Sample!AQ:AQ,$A35)))</f>
        <v>GRCC STARWOOD</v>
      </c>
      <c r="Q35" s="306" t="str" cm="1">
        <f t="array" ref="Q35">TRIM(CLEAN(INDEX(MVI_Sample!AO:AO,$A35)))</f>
        <v>Marriott Bonvoy American Express Card</v>
      </c>
      <c r="R35" s="306" t="str" cm="1">
        <f t="array" ref="R35">TRIM(CLEAN(INDEX(MVI_Sample!E:E,$A35)))</f>
        <v>STARWOOD</v>
      </c>
      <c r="S35" s="306" cm="1">
        <f t="array" ref="S35">INDEX(MVI_Sample!AA:AA,$A35)</f>
        <v>2844</v>
      </c>
    </row>
    <row r="36" spans="1:19" ht="15.75">
      <c r="A36" s="304">
        <v>39</v>
      </c>
      <c r="B36" s="304" t="str" cm="1">
        <f t="array" ref="B36">TRIM(INDEX(MVI_Sample!A:A,$A36))</f>
        <v>CANADA-English (85%)</v>
      </c>
      <c r="C36" s="304" t="str" cm="1">
        <f t="array" ref="C36">TRIM(INDEX(MVI_Sample!C:C,$A36))</f>
        <v>Consumer</v>
      </c>
      <c r="D36" s="304" t="str" cm="1">
        <f t="array" ref="D36">TRIM(INDEX(MVI_Sample!B:B,$A36))</f>
        <v>2</v>
      </c>
      <c r="E36" s="304">
        <v>1</v>
      </c>
      <c r="F36" s="304" t="str" cm="1">
        <f t="array" ref="F36">TRIM(INDEX(MVI_Sample!L:L,$A36))</f>
        <v>09</v>
      </c>
      <c r="G36" s="304"/>
      <c r="H36" s="304" t="str" cm="1">
        <f t="array" ref="H36">TRIM(INDEX(MVI_Sample!F:F,$A36))</f>
        <v>228</v>
      </c>
      <c r="I36" s="305" t="str" cm="1">
        <f t="array" ref="I36">TRIM(INDEX(MVI_Sample!D:D,$A36))</f>
        <v>GRCC</v>
      </c>
      <c r="J36" s="305" t="str" cm="1">
        <f t="array" ref="J36">TRIM(INDEX(MVI_Sample!O:O,$A36))</f>
        <v>N</v>
      </c>
      <c r="K36" s="305" t="str" cm="1">
        <f t="array" ref="K36">TRIM(INDEX(MVI_Sample!X:X,$A36))</f>
        <v>K</v>
      </c>
      <c r="L36" s="305" t="str" cm="1">
        <f t="array" ref="L36">TRIM(INDEX(MVI_Sample!R:R,$A36))</f>
        <v>N</v>
      </c>
      <c r="M36" s="305" t="str" cm="1">
        <f t="array" ref="M36">TRIM(INDEX(MVI_Sample!M:M,$A36))</f>
        <v>Y</v>
      </c>
      <c r="N36" s="305" t="str" cm="1">
        <f t="array" ref="N36">TRIM(INDEX(MVI_Sample!Q:Q,$A36))</f>
        <v>N</v>
      </c>
      <c r="O36" s="305" t="str" cm="1">
        <f t="array" ref="O36">TRIM(INDEX(MVI_Sample!N:N,$A36))</f>
        <v>Y</v>
      </c>
      <c r="P36" s="305" t="str" cm="1">
        <f t="array" ref="P36">TRIM(CLEAN(INDEX(MVI_Sample!AQ:AQ,$A36)))</f>
        <v>GRCC GREEN</v>
      </c>
      <c r="Q36" s="306" t="str" cm="1">
        <f t="array" ref="Q36">TRIM(CLEAN(INDEX(MVI_Sample!AO:AO,$A36)))</f>
        <v>American Express Green Card</v>
      </c>
      <c r="R36" s="306" t="str" cm="1">
        <f t="array" ref="R36">TRIM(CLEAN(INDEX(MVI_Sample!E:E,$A36)))</f>
        <v>Green</v>
      </c>
      <c r="S36" s="306" cm="1">
        <f t="array" ref="S36">INDEX(MVI_Sample!AA:AA,$A36)</f>
        <v>4740</v>
      </c>
    </row>
    <row r="37" spans="1:19" ht="15.75">
      <c r="A37" s="304">
        <v>40</v>
      </c>
      <c r="B37" s="304" t="str" cm="1">
        <f t="array" ref="B37">TRIM(INDEX(MVI_Sample!A:A,$A37))</f>
        <v>CANADA-English (85%)</v>
      </c>
      <c r="C37" s="304" t="str" cm="1">
        <f t="array" ref="C37">TRIM(INDEX(MVI_Sample!C:C,$A37))</f>
        <v>Consumer</v>
      </c>
      <c r="D37" s="304" t="str" cm="1">
        <f t="array" ref="D37">TRIM(INDEX(MVI_Sample!B:B,$A37))</f>
        <v>2</v>
      </c>
      <c r="E37" s="304">
        <v>1</v>
      </c>
      <c r="F37" s="304" t="str" cm="1">
        <f t="array" ref="F37">TRIM(INDEX(MVI_Sample!L:L,$A37))</f>
        <v>10</v>
      </c>
      <c r="G37" s="304"/>
      <c r="H37" s="304" t="str" cm="1">
        <f t="array" ref="H37">TRIM(INDEX(MVI_Sample!F:F,$A37))</f>
        <v>230</v>
      </c>
      <c r="I37" s="305" t="str" cm="1">
        <f t="array" ref="I37">TRIM(INDEX(MVI_Sample!D:D,$A37))</f>
        <v>GRCC</v>
      </c>
      <c r="J37" s="305" t="str" cm="1">
        <f t="array" ref="J37">TRIM(INDEX(MVI_Sample!O:O,$A37))</f>
        <v>N</v>
      </c>
      <c r="K37" s="305" t="str" cm="1">
        <f t="array" ref="K37">TRIM(INDEX(MVI_Sample!X:X,$A37))</f>
        <v>K</v>
      </c>
      <c r="L37" s="305" t="str" cm="1">
        <f t="array" ref="L37">TRIM(INDEX(MVI_Sample!R:R,$A37))</f>
        <v>N</v>
      </c>
      <c r="M37" s="305" t="str" cm="1">
        <f t="array" ref="M37">TRIM(INDEX(MVI_Sample!M:M,$A37))</f>
        <v>Y</v>
      </c>
      <c r="N37" s="305" t="str" cm="1">
        <f t="array" ref="N37">TRIM(INDEX(MVI_Sample!Q:Q,$A37))</f>
        <v>Y</v>
      </c>
      <c r="O37" s="305" t="str" cm="1">
        <f t="array" ref="O37">TRIM(INDEX(MVI_Sample!N:N,$A37))</f>
        <v>N</v>
      </c>
      <c r="P37" s="305" t="str" cm="1">
        <f t="array" ref="P37">TRIM(CLEAN(INDEX(MVI_Sample!AQ:AQ,$A37)))</f>
        <v>GRCC Simply Cash (Migrated from Costco)</v>
      </c>
      <c r="Q37" s="306" t="str" cm="1">
        <f t="array" ref="Q37">TRIM(CLEAN(INDEX(MVI_Sample!AO:AO,$A37)))</f>
        <v>SimplyCash Card from American Express</v>
      </c>
      <c r="R37" s="306" t="str" cm="1">
        <f t="array" ref="R37">TRIM(CLEAN(INDEX(MVI_Sample!E:E,$A37)))</f>
        <v>Simply Cash</v>
      </c>
      <c r="S37" s="306" cm="1">
        <f t="array" ref="S37">INDEX(MVI_Sample!AA:AA,$A37)</f>
        <v>7017</v>
      </c>
    </row>
    <row r="38" spans="1:19" ht="15.75">
      <c r="A38" s="304">
        <v>41</v>
      </c>
      <c r="B38" s="304" t="str" cm="1">
        <f t="array" ref="B38">TRIM(INDEX(MVI_Sample!A:A,$A38))</f>
        <v>CANADA-English (85%)</v>
      </c>
      <c r="C38" s="304" t="str" cm="1">
        <f t="array" ref="C38">TRIM(INDEX(MVI_Sample!C:C,$A38))</f>
        <v>Consumer</v>
      </c>
      <c r="D38" s="304" t="str" cm="1">
        <f t="array" ref="D38">TRIM(INDEX(MVI_Sample!B:B,$A38))</f>
        <v>2</v>
      </c>
      <c r="E38" s="304">
        <v>1</v>
      </c>
      <c r="F38" s="304" t="str" cm="1">
        <f t="array" ref="F38">TRIM(INDEX(MVI_Sample!L:L,$A38))</f>
        <v>11</v>
      </c>
      <c r="G38" s="304"/>
      <c r="H38" s="304" t="str" cm="1">
        <f t="array" ref="H38">TRIM(INDEX(MVI_Sample!F:F,$A38))</f>
        <v>257</v>
      </c>
      <c r="I38" s="305" t="str" cm="1">
        <f t="array" ref="I38">TRIM(INDEX(MVI_Sample!D:D,$A38))</f>
        <v>GRCC</v>
      </c>
      <c r="J38" s="305" t="str" cm="1">
        <f t="array" ref="J38">TRIM(INDEX(MVI_Sample!O:O,$A38))</f>
        <v>N</v>
      </c>
      <c r="K38" s="305" t="str" cm="1">
        <f t="array" ref="K38">TRIM(INDEX(MVI_Sample!X:X,$A38))</f>
        <v>K</v>
      </c>
      <c r="L38" s="305" t="str" cm="1">
        <f t="array" ref="L38">TRIM(INDEX(MVI_Sample!R:R,$A38))</f>
        <v>Y</v>
      </c>
      <c r="M38" s="305" t="str" cm="1">
        <f t="array" ref="M38">TRIM(INDEX(MVI_Sample!M:M,$A38))</f>
        <v>Y</v>
      </c>
      <c r="N38" s="305" t="str" cm="1">
        <f t="array" ref="N38">TRIM(INDEX(MVI_Sample!Q:Q,$A38))</f>
        <v>Y</v>
      </c>
      <c r="O38" s="305" t="str" cm="1">
        <f t="array" ref="O38">TRIM(INDEX(MVI_Sample!N:N,$A38))</f>
        <v>N</v>
      </c>
      <c r="P38" s="305" t="str" cm="1">
        <f t="array" ref="P38">TRIM(CLEAN(INDEX(MVI_Sample!AQ:AQ,$A38)))</f>
        <v>GRCC Simply Cash Preferred</v>
      </c>
      <c r="Q38" s="306" t="str" cm="1">
        <f t="array" ref="Q38">TRIM(CLEAN(INDEX(MVI_Sample!AO:AO,$A38)))</f>
        <v>SimplyCash Preferred Card from American Express</v>
      </c>
      <c r="R38" s="306" t="str" cm="1">
        <f t="array" ref="R38">TRIM(CLEAN(INDEX(MVI_Sample!E:E,$A38)))</f>
        <v>Simply Cash Preferred</v>
      </c>
      <c r="S38" s="306" cm="1">
        <f t="array" ref="S38">INDEX(MVI_Sample!AA:AA,$A38)</f>
        <v>5032</v>
      </c>
    </row>
    <row r="39" spans="1:19" ht="15.75">
      <c r="A39" s="304">
        <v>42</v>
      </c>
      <c r="B39" s="304" t="str" cm="1">
        <f t="array" ref="B39">TRIM(INDEX(MVI_Sample!A:A,$A39))</f>
        <v>CANADA-English (85%)</v>
      </c>
      <c r="C39" s="304" t="str" cm="1">
        <f t="array" ref="C39">TRIM(INDEX(MVI_Sample!C:C,$A39))</f>
        <v>Consumer</v>
      </c>
      <c r="D39" s="304" t="str" cm="1">
        <f t="array" ref="D39">TRIM(INDEX(MVI_Sample!B:B,$A39))</f>
        <v>2</v>
      </c>
      <c r="E39" s="304">
        <v>1</v>
      </c>
      <c r="F39" s="304" t="str" cm="1">
        <f t="array" ref="F39">TRIM(INDEX(MVI_Sample!L:L,$A39))</f>
        <v>12</v>
      </c>
      <c r="G39" s="304"/>
      <c r="H39" s="304" t="str" cm="1">
        <f t="array" ref="H39">TRIM(INDEX(MVI_Sample!F:F,$A39))</f>
        <v>260</v>
      </c>
      <c r="I39" s="305" t="str" cm="1">
        <f t="array" ref="I39">TRIM(INDEX(MVI_Sample!D:D,$A39))</f>
        <v>GRCC</v>
      </c>
      <c r="J39" s="305" t="str" cm="1">
        <f t="array" ref="J39">TRIM(INDEX(MVI_Sample!O:O,$A39))</f>
        <v>Y</v>
      </c>
      <c r="K39" s="305" t="str" cm="1">
        <f t="array" ref="K39">TRIM(INDEX(MVI_Sample!X:X,$A39))</f>
        <v/>
      </c>
      <c r="L39" s="305" t="str" cm="1">
        <f t="array" ref="L39">TRIM(INDEX(MVI_Sample!R:R,$A39))</f>
        <v>Y</v>
      </c>
      <c r="M39" s="305" t="str" cm="1">
        <f t="array" ref="M39">TRIM(INDEX(MVI_Sample!M:M,$A39))</f>
        <v>Y</v>
      </c>
      <c r="N39" s="305" t="str" cm="1">
        <f t="array" ref="N39">TRIM(INDEX(MVI_Sample!Q:Q,$A39))</f>
        <v>N</v>
      </c>
      <c r="O39" s="305" t="str" cm="1">
        <f t="array" ref="O39">TRIM(INDEX(MVI_Sample!N:N,$A39))</f>
        <v>N</v>
      </c>
      <c r="P39" s="305" t="str" cm="1">
        <f t="array" ref="P39">TRIM(CLEAN(INDEX(MVI_Sample!AQ:AQ,$A39)))</f>
        <v>GRCC AIRMILES RESERVE</v>
      </c>
      <c r="Q39" s="306" t="str" cm="1">
        <f t="array" ref="Q39">TRIM(CLEAN(INDEX(MVI_Sample!AO:AO,$A39)))</f>
        <v>American Express AIR MILES Reserve Credit Card</v>
      </c>
      <c r="R39" s="306" t="str" cm="1">
        <f t="array" ref="R39">TRIM(CLEAN(INDEX(MVI_Sample!E:E,$A39)))</f>
        <v>AIRMILES RESERVE</v>
      </c>
      <c r="S39" s="306" cm="1">
        <f t="array" ref="S39">INDEX(MVI_Sample!AA:AA,$A39)</f>
        <v>451</v>
      </c>
    </row>
    <row r="40" spans="1:19" ht="15.75">
      <c r="A40" s="304">
        <v>43</v>
      </c>
      <c r="B40" s="304" t="str" cm="1">
        <f t="array" ref="B40">TRIM(INDEX(MVI_Sample!A:A,$A40))</f>
        <v>CANADA-English (85%)</v>
      </c>
      <c r="C40" s="304" t="str" cm="1">
        <f t="array" ref="C40">TRIM(INDEX(MVI_Sample!C:C,$A40))</f>
        <v>Consumer</v>
      </c>
      <c r="D40" s="304" t="str" cm="1">
        <f t="array" ref="D40">TRIM(INDEX(MVI_Sample!B:B,$A40))</f>
        <v>2</v>
      </c>
      <c r="E40" s="304">
        <v>1</v>
      </c>
      <c r="F40" s="304" t="str" cm="1">
        <f t="array" ref="F40">TRIM(INDEX(MVI_Sample!L:L,$A40))</f>
        <v>13</v>
      </c>
      <c r="G40" s="304"/>
      <c r="H40" s="304" t="str" cm="1">
        <f t="array" ref="H40">TRIM(INDEX(MVI_Sample!F:F,$A40))</f>
        <v>264</v>
      </c>
      <c r="I40" s="305" t="str" cm="1">
        <f t="array" ref="I40">TRIM(INDEX(MVI_Sample!D:D,$A40))</f>
        <v>GRCC</v>
      </c>
      <c r="J40" s="305" t="str" cm="1">
        <f t="array" ref="J40">TRIM(INDEX(MVI_Sample!O:O,$A40))</f>
        <v>N</v>
      </c>
      <c r="K40" s="305" t="str" cm="1">
        <f t="array" ref="K40">TRIM(INDEX(MVI_Sample!X:X,$A40))</f>
        <v>K</v>
      </c>
      <c r="L40" s="305" t="str" cm="1">
        <f t="array" ref="L40">TRIM(INDEX(MVI_Sample!R:R,$A40))</f>
        <v>Y</v>
      </c>
      <c r="M40" s="305" t="str" cm="1">
        <f t="array" ref="M40">TRIM(INDEX(MVI_Sample!M:M,$A40))</f>
        <v>Y</v>
      </c>
      <c r="N40" s="305" t="str" cm="1">
        <f t="array" ref="N40">TRIM(INDEX(MVI_Sample!Q:Q,$A40))</f>
        <v>N</v>
      </c>
      <c r="O40" s="305" t="str" cm="1">
        <f t="array" ref="O40">TRIM(INDEX(MVI_Sample!N:N,$A40))</f>
        <v>Y</v>
      </c>
      <c r="P40" s="305" t="str" cm="1">
        <f t="array" ref="P40">TRIM(CLEAN(INDEX(MVI_Sample!AQ:AQ,$A40)))</f>
        <v>GRCC COBALT</v>
      </c>
      <c r="Q40" s="306" t="str" cm="1">
        <f t="array" ref="Q40">TRIM(CLEAN(INDEX(MVI_Sample!AO:AO,$A40)))</f>
        <v>American Express Cobalt Card</v>
      </c>
      <c r="R40" s="306" t="str" cm="1">
        <f t="array" ref="R40">TRIM(CLEAN(INDEX(MVI_Sample!E:E,$A40)))</f>
        <v>COBALT</v>
      </c>
      <c r="S40" s="306" cm="1">
        <f t="array" ref="S40">INDEX(MVI_Sample!AA:AA,$A40)</f>
        <v>4727</v>
      </c>
    </row>
    <row r="41" spans="1:19" ht="15.75">
      <c r="A41" s="304">
        <v>44</v>
      </c>
      <c r="B41" s="304" t="str" cm="1">
        <f t="array" ref="B41">TRIM(INDEX(MVI_Sample!A:A,$A41))</f>
        <v>CANADA-English (85%)</v>
      </c>
      <c r="C41" s="304" t="str" cm="1">
        <f t="array" ref="C41">TRIM(INDEX(MVI_Sample!C:C,$A41))</f>
        <v>Consumer</v>
      </c>
      <c r="D41" s="304" t="str" cm="1">
        <f t="array" ref="D41">TRIM(INDEX(MVI_Sample!B:B,$A41))</f>
        <v>2</v>
      </c>
      <c r="E41" s="304">
        <v>1</v>
      </c>
      <c r="F41" s="304" t="str" cm="1">
        <f t="array" ref="F41">TRIM(INDEX(MVI_Sample!L:L,$A41))</f>
        <v>14</v>
      </c>
      <c r="G41" s="304"/>
      <c r="H41" s="304" t="str" cm="1">
        <f t="array" ref="H41">TRIM(INDEX(MVI_Sample!F:F,$A41))</f>
        <v>265</v>
      </c>
      <c r="I41" s="305" t="str" cm="1">
        <f t="array" ref="I41">TRIM(INDEX(MVI_Sample!D:D,$A41))</f>
        <v>GRCC</v>
      </c>
      <c r="J41" s="305" t="str" cm="1">
        <f t="array" ref="J41">TRIM(INDEX(MVI_Sample!O:O,$A41))</f>
        <v>N</v>
      </c>
      <c r="K41" s="305" t="str" cm="1">
        <f t="array" ref="K41">TRIM(INDEX(MVI_Sample!X:X,$A41))</f>
        <v/>
      </c>
      <c r="L41" s="305" t="str" cm="1">
        <f t="array" ref="L41">TRIM(INDEX(MVI_Sample!R:R,$A41))</f>
        <v>N</v>
      </c>
      <c r="M41" s="305" t="str" cm="1">
        <f t="array" ref="M41">TRIM(INDEX(MVI_Sample!M:M,$A41))</f>
        <v>N</v>
      </c>
      <c r="N41" s="305" t="str" cm="1">
        <f t="array" ref="N41">TRIM(INDEX(MVI_Sample!Q:Q,$A41))</f>
        <v>N</v>
      </c>
      <c r="O41" s="305" t="str" cm="1">
        <f t="array" ref="O41">TRIM(INDEX(MVI_Sample!N:N,$A41))</f>
        <v>N</v>
      </c>
      <c r="P41" s="305" t="str" cm="1">
        <f t="array" ref="P41">TRIM(CLEAN(INDEX(MVI_Sample!AQ:AQ,$A41)))</f>
        <v>GRCC ESSENTIAL</v>
      </c>
      <c r="Q41" s="306" t="str" cm="1">
        <f t="array" ref="Q41">TRIM(CLEAN(INDEX(MVI_Sample!AO:AO,$A41)))</f>
        <v>American Express Essential Credit Card</v>
      </c>
      <c r="R41" s="306" t="str" cm="1">
        <f t="array" ref="R41">TRIM(CLEAN(INDEX(MVI_Sample!E:E,$A41)))</f>
        <v>ESSENTIAL</v>
      </c>
      <c r="S41" s="306" cm="1">
        <f t="array" ref="S41">INDEX(MVI_Sample!AA:AA,$A41)</f>
        <v>2322</v>
      </c>
    </row>
    <row r="42" spans="1:19" ht="15.75">
      <c r="A42" s="304">
        <v>45</v>
      </c>
      <c r="B42" s="304" t="str" cm="1">
        <f t="array" ref="B42">TRIM(INDEX(MVI_Sample!A:A,$A42))</f>
        <v>CANADA-English (85%)</v>
      </c>
      <c r="C42" s="304" t="str" cm="1">
        <f t="array" ref="C42">TRIM(INDEX(MVI_Sample!C:C,$A42))</f>
        <v>Consumer</v>
      </c>
      <c r="D42" s="304" t="str" cm="1">
        <f t="array" ref="D42">TRIM(INDEX(MVI_Sample!B:B,$A42))</f>
        <v>2</v>
      </c>
      <c r="E42" s="304">
        <v>1</v>
      </c>
      <c r="F42" s="304" t="str" cm="1">
        <f t="array" ref="F42">TRIM(INDEX(MVI_Sample!L:L,$A42))</f>
        <v>15</v>
      </c>
      <c r="G42" s="304"/>
      <c r="H42" s="304" t="str" cm="1">
        <f t="array" ref="H42">TRIM(INDEX(MVI_Sample!F:F,$A42))</f>
        <v>268</v>
      </c>
      <c r="I42" s="305" t="str" cm="1">
        <f t="array" ref="I42">TRIM(INDEX(MVI_Sample!D:D,$A42))</f>
        <v>GRCC</v>
      </c>
      <c r="J42" s="305" t="str" cm="1">
        <f t="array" ref="J42">TRIM(INDEX(MVI_Sample!O:O,$A42))</f>
        <v>Y</v>
      </c>
      <c r="K42" s="305" t="str" cm="1">
        <f t="array" ref="K42">TRIM(INDEX(MVI_Sample!X:X,$A42))</f>
        <v>K</v>
      </c>
      <c r="L42" s="305" t="str" cm="1">
        <f t="array" ref="L42">TRIM(INDEX(MVI_Sample!R:R,$A42))</f>
        <v>Y</v>
      </c>
      <c r="M42" s="305" t="str" cm="1">
        <f t="array" ref="M42">TRIM(INDEX(MVI_Sample!M:M,$A42))</f>
        <v>Y</v>
      </c>
      <c r="N42" s="305" t="str" cm="1">
        <f t="array" ref="N42">TRIM(INDEX(MVI_Sample!Q:Q,$A42))</f>
        <v>N</v>
      </c>
      <c r="O42" s="305" t="str" cm="1">
        <f t="array" ref="O42">TRIM(INDEX(MVI_Sample!N:N,$A42))</f>
        <v>N</v>
      </c>
      <c r="P42" s="305" t="str" cm="1">
        <f t="array" ref="P42">TRIM(CLEAN(INDEX(MVI_Sample!AQ:AQ,$A42)))</f>
        <v>AC PREMIUM</v>
      </c>
      <c r="Q42" s="306" t="str" cm="1">
        <f t="array" ref="Q42">TRIM(CLEAN(INDEX(MVI_Sample!AO:AO,$A42)))</f>
        <v>American Express Aeroplan Reserve Card</v>
      </c>
      <c r="R42" s="306" t="str" cm="1">
        <f t="array" ref="R42">TRIM(CLEAN(INDEX(MVI_Sample!E:E,$A42)))</f>
        <v>AC PREMIUM</v>
      </c>
      <c r="S42" s="306" cm="1">
        <f t="array" ref="S42">INDEX(MVI_Sample!AA:AA,$A42)</f>
        <v>3738</v>
      </c>
    </row>
    <row r="43" spans="1:19" ht="15.75">
      <c r="A43" s="304">
        <v>46</v>
      </c>
      <c r="B43" s="304" t="str" cm="1">
        <f t="array" ref="B43">TRIM(INDEX(MVI_Sample!A:A,$A43))</f>
        <v>CANADA-English (85%)</v>
      </c>
      <c r="C43" s="304" t="str" cm="1">
        <f t="array" ref="C43">TRIM(INDEX(MVI_Sample!C:C,$A43))</f>
        <v>Consumer</v>
      </c>
      <c r="D43" s="304" t="str" cm="1">
        <f t="array" ref="D43">TRIM(INDEX(MVI_Sample!B:B,$A43))</f>
        <v>2</v>
      </c>
      <c r="E43" s="304">
        <v>1</v>
      </c>
      <c r="F43" s="304" t="str" cm="1">
        <f t="array" ref="F43">TRIM(INDEX(MVI_Sample!L:L,$A43))</f>
        <v>16</v>
      </c>
      <c r="G43" s="304"/>
      <c r="H43" s="304" t="str" cm="1">
        <f t="array" ref="H43">TRIM(INDEX(MVI_Sample!F:F,$A43))</f>
        <v>269</v>
      </c>
      <c r="I43" s="305" t="str" cm="1">
        <f t="array" ref="I43">TRIM(INDEX(MVI_Sample!D:D,$A43))</f>
        <v>RCP</v>
      </c>
      <c r="J43" s="305" t="str" cm="1">
        <f t="array" ref="J43">TRIM(INDEX(MVI_Sample!O:O,$A43))</f>
        <v>Y</v>
      </c>
      <c r="K43" s="305" t="str" cm="1">
        <f t="array" ref="K43">TRIM(INDEX(MVI_Sample!X:X,$A43))</f>
        <v>K</v>
      </c>
      <c r="L43" s="305" t="str" cm="1">
        <f t="array" ref="L43">TRIM(INDEX(MVI_Sample!R:R,$A43))</f>
        <v>Y</v>
      </c>
      <c r="M43" s="305" t="str" cm="1">
        <f t="array" ref="M43">TRIM(INDEX(MVI_Sample!M:M,$A43))</f>
        <v>Y</v>
      </c>
      <c r="N43" s="305" t="str" cm="1">
        <f t="array" ref="N43">TRIM(INDEX(MVI_Sample!Q:Q,$A43))</f>
        <v>N</v>
      </c>
      <c r="O43" s="305" t="str" cm="1">
        <f t="array" ref="O43">TRIM(INDEX(MVI_Sample!N:N,$A43))</f>
        <v>N</v>
      </c>
      <c r="P43" s="305" t="str" cm="1">
        <f t="array" ref="P43">TRIM(CLEAN(INDEX(MVI_Sample!AQ:AQ,$A43)))</f>
        <v>AC CORE</v>
      </c>
      <c r="Q43" s="306" t="str" cm="1">
        <f t="array" ref="Q43">TRIM(CLEAN(INDEX(MVI_Sample!AO:AO,$A43)))</f>
        <v>American Express Aeroplan Card</v>
      </c>
      <c r="R43" s="306" t="str" cm="1">
        <f t="array" ref="R43">TRIM(CLEAN(INDEX(MVI_Sample!E:E,$A43)))</f>
        <v>AC CORE</v>
      </c>
      <c r="S43" s="306" cm="1">
        <f t="array" ref="S43">INDEX(MVI_Sample!AA:AA,$A43)</f>
        <v>3246</v>
      </c>
    </row>
    <row r="44" spans="1:19" ht="15.75">
      <c r="A44" s="304">
        <v>47</v>
      </c>
      <c r="B44" s="304" t="str" cm="1">
        <f t="array" ref="B44">TRIM(INDEX(MVI_Sample!A:A,$A44))</f>
        <v>CANADA-English (85%)</v>
      </c>
      <c r="C44" s="304" t="str" cm="1">
        <f t="array" ref="C44">TRIM(INDEX(MVI_Sample!C:C,$A44))</f>
        <v>Consumer</v>
      </c>
      <c r="D44" s="304" t="str" cm="1">
        <f t="array" ref="D44">TRIM(INDEX(MVI_Sample!B:B,$A44))</f>
        <v>2</v>
      </c>
      <c r="E44" s="304">
        <v>1</v>
      </c>
      <c r="F44" s="304" t="str" cm="1">
        <f t="array" ref="F44">TRIM(INDEX(MVI_Sample!L:L,$A44))</f>
        <v>17</v>
      </c>
      <c r="G44" s="304"/>
      <c r="H44" s="304" t="str" cm="1">
        <f t="array" ref="H44">TRIM(INDEX(MVI_Sample!F:F,$A44))</f>
        <v>270</v>
      </c>
      <c r="I44" s="305" t="str" cm="1">
        <f t="array" ref="I44">TRIM(INDEX(MVI_Sample!D:D,$A44))</f>
        <v>RCP</v>
      </c>
      <c r="J44" s="305" t="str" cm="1">
        <f t="array" ref="J44">TRIM(INDEX(MVI_Sample!O:O,$A44))</f>
        <v>Y</v>
      </c>
      <c r="K44" s="305" t="str" cm="1">
        <f t="array" ref="K44">TRIM(INDEX(MVI_Sample!X:X,$A44))</f>
        <v>K</v>
      </c>
      <c r="L44" s="305" t="str" cm="1">
        <f t="array" ref="L44">TRIM(INDEX(MVI_Sample!R:R,$A44))</f>
        <v>Y</v>
      </c>
      <c r="M44" s="305" t="str" cm="1">
        <f t="array" ref="M44">TRIM(INDEX(MVI_Sample!M:M,$A44))</f>
        <v>Y</v>
      </c>
      <c r="N44" s="305" t="str" cm="1">
        <f t="array" ref="N44">TRIM(INDEX(MVI_Sample!Q:Q,$A44))</f>
        <v>N</v>
      </c>
      <c r="O44" s="305" t="str" cm="1">
        <f t="array" ref="O44">TRIM(INDEX(MVI_Sample!N:N,$A44))</f>
        <v>N</v>
      </c>
      <c r="P44" s="305" t="str" cm="1">
        <f t="array" ref="P44">TRIM(CLEAN(INDEX(MVI_Sample!AQ:AQ,$A44)))</f>
        <v>AC PREMIUM BB</v>
      </c>
      <c r="Q44" s="306" t="str" cm="1">
        <f t="array" ref="Q44">TRIM(CLEAN(INDEX(MVI_Sample!AO:AO,$A44)))</f>
        <v>American Express Aeroplan Reserve Card</v>
      </c>
      <c r="R44" s="306" t="str" cm="1">
        <f t="array" ref="R44">TRIM(CLEAN(INDEX(MVI_Sample!E:E,$A44)))</f>
        <v>AC PREMIUM BB</v>
      </c>
      <c r="S44" s="306" cm="1">
        <f t="array" ref="S44">INDEX(MVI_Sample!AA:AA,$A44)</f>
        <v>3376</v>
      </c>
    </row>
    <row r="45" spans="1:19" ht="15.75">
      <c r="A45" s="304">
        <v>48</v>
      </c>
      <c r="B45" s="304" t="str" cm="1">
        <f t="array" ref="B45">TRIM(INDEX(MVI_Sample!A:A,$A45))</f>
        <v>CANADA-English (85%)</v>
      </c>
      <c r="C45" s="304" t="str" cm="1">
        <f t="array" ref="C45">TRIM(INDEX(MVI_Sample!C:C,$A45))</f>
        <v>Consumer</v>
      </c>
      <c r="D45" s="304" t="str" cm="1">
        <f t="array" ref="D45">TRIM(INDEX(MVI_Sample!B:B,$A45))</f>
        <v>2</v>
      </c>
      <c r="E45" s="304">
        <v>1</v>
      </c>
      <c r="F45" s="304" t="str" cm="1">
        <f t="array" ref="F45">TRIM(INDEX(MVI_Sample!L:L,$A45))</f>
        <v>18</v>
      </c>
      <c r="G45" s="304"/>
      <c r="H45" s="304" t="str" cm="1">
        <f t="array" ref="H45">TRIM(INDEX(MVI_Sample!F:F,$A45))</f>
        <v>271</v>
      </c>
      <c r="I45" s="305" t="str" cm="1">
        <f t="array" ref="I45">TRIM(INDEX(MVI_Sample!D:D,$A45))</f>
        <v>GRCC</v>
      </c>
      <c r="J45" s="305" t="str" cm="1">
        <f t="array" ref="J45">TRIM(INDEX(MVI_Sample!O:O,$A45))</f>
        <v>N</v>
      </c>
      <c r="K45" s="305" t="str" cm="1">
        <f t="array" ref="K45">TRIM(INDEX(MVI_Sample!X:X,$A45))</f>
        <v>K</v>
      </c>
      <c r="L45" s="305" t="str" cm="1">
        <f t="array" ref="L45">TRIM(INDEX(MVI_Sample!R:R,$A45))</f>
        <v>Y</v>
      </c>
      <c r="M45" s="305" t="str" cm="1">
        <f t="array" ref="M45">TRIM(INDEX(MVI_Sample!M:M,$A45))</f>
        <v>Y</v>
      </c>
      <c r="N45" s="305" t="str" cm="1">
        <f t="array" ref="N45">TRIM(INDEX(MVI_Sample!Q:Q,$A45))</f>
        <v>N</v>
      </c>
      <c r="O45" s="305" t="str" cm="1">
        <f t="array" ref="O45">TRIM(INDEX(MVI_Sample!N:N,$A45))</f>
        <v>Y</v>
      </c>
      <c r="P45" s="305" t="str" cm="1">
        <f t="array" ref="P45">TRIM(CLEAN(INDEX(MVI_Sample!AQ:AQ,$A45)))</f>
        <v>GRCC GOLD REWARDS</v>
      </c>
      <c r="Q45" s="306" t="str" cm="1">
        <f t="array" ref="Q45">TRIM(CLEAN(INDEX(MVI_Sample!AO:AO,$A45)))</f>
        <v>American Express Gold Rewards Card  </v>
      </c>
      <c r="R45" s="306" t="str" cm="1">
        <f t="array" ref="R45">TRIM(CLEAN(INDEX(MVI_Sample!E:E,$A45)))</f>
        <v>Gold Rewards</v>
      </c>
      <c r="S45" s="306" cm="1">
        <f t="array" ref="S45">INDEX(MVI_Sample!AA:AA,$A45)</f>
        <v>941</v>
      </c>
    </row>
    <row r="46" spans="1:19" ht="15.75">
      <c r="A46" s="304">
        <v>50</v>
      </c>
      <c r="B46" s="304" t="str" cm="1">
        <f t="array" ref="B46">TRIM(INDEX(MVI_Sample!A:A,$A46))</f>
        <v>CANADA-French (15%)</v>
      </c>
      <c r="C46" s="304" t="str" cm="1">
        <f t="array" ref="C46">TRIM(INDEX(MVI_Sample!C:C,$A46))</f>
        <v>Consumer</v>
      </c>
      <c r="D46" s="304" t="str" cm="1">
        <f t="array" ref="D46">TRIM(INDEX(MVI_Sample!B:B,$A46))</f>
        <v>2</v>
      </c>
      <c r="E46" s="307">
        <v>2</v>
      </c>
      <c r="F46" s="304" t="str" cm="1">
        <f t="array" ref="F46">TRIM(INDEX(MVI_Sample!L:L,$A46))</f>
        <v>01</v>
      </c>
      <c r="G46" s="304"/>
      <c r="H46" s="304" t="str" cm="1">
        <f t="array" ref="H46">TRIM(INDEX(MVI_Sample!F:F,$A46))</f>
        <v>299</v>
      </c>
      <c r="I46" s="305" t="str" cm="1">
        <f t="array" ref="I46">TRIM(INDEX(MVI_Sample!D:D,$A46))</f>
        <v>RCP</v>
      </c>
      <c r="J46" s="305" t="str" cm="1">
        <f t="array" ref="J46">TRIM(INDEX(MVI_Sample!O:O,$A46))</f>
        <v>N</v>
      </c>
      <c r="K46" s="305" t="str" cm="1">
        <f t="array" ref="K46">TRIM(INDEX(MVI_Sample!X:X,$A46))</f>
        <v>K</v>
      </c>
      <c r="L46" s="305" t="str" cm="1">
        <f t="array" ref="L46">TRIM(INDEX(MVI_Sample!R:R,$A46))</f>
        <v>Y</v>
      </c>
      <c r="M46" s="305" t="str" cm="1">
        <f t="array" ref="M46">TRIM(INDEX(MVI_Sample!M:M,$A46))</f>
        <v>Y</v>
      </c>
      <c r="N46" s="305" t="str" cm="1">
        <f t="array" ref="N46">TRIM(INDEX(MVI_Sample!Q:Q,$A46))</f>
        <v>N</v>
      </c>
      <c r="O46" s="305" t="str" cm="1">
        <f t="array" ref="O46">TRIM(INDEX(MVI_Sample!N:N,$A46))</f>
        <v>Y</v>
      </c>
      <c r="P46" s="305" t="str" cm="1">
        <f t="array" ref="P46">TRIM(CLEAN(INDEX(MVI_Sample!AQ:AQ,$A46)))</f>
        <v>RCP CENTURION</v>
      </c>
      <c r="Q46" s="306" t="str" cm="1">
        <f t="array" ref="Q46">TRIM(CLEAN(INDEX(MVI_Sample!AO:AO,$A46)))</f>
        <v>Carte Centurion d'American Express</v>
      </c>
      <c r="R46" s="306" t="str" cm="1">
        <f t="array" ref="R46">TRIM(CLEAN(INDEX(MVI_Sample!E:E,$A46)))</f>
        <v>CENTURION</v>
      </c>
      <c r="S46" s="306" cm="1">
        <f t="array" ref="S46">INDEX(MVI_Sample!AA:AA,$A46)</f>
        <v>12</v>
      </c>
    </row>
    <row r="47" spans="1:19" ht="15.75">
      <c r="A47" s="304">
        <v>51</v>
      </c>
      <c r="B47" s="304" t="str" cm="1">
        <f t="array" ref="B47">TRIM(INDEX(MVI_Sample!A:A,$A47))</f>
        <v>CANADA-French (15%)</v>
      </c>
      <c r="C47" s="304" t="str" cm="1">
        <f t="array" ref="C47">TRIM(INDEX(MVI_Sample!C:C,$A47))</f>
        <v>Consumer</v>
      </c>
      <c r="D47" s="304" t="str" cm="1">
        <f t="array" ref="D47">TRIM(INDEX(MVI_Sample!B:B,$A47))</f>
        <v>2</v>
      </c>
      <c r="E47" s="307">
        <v>2</v>
      </c>
      <c r="F47" s="304" t="str" cm="1">
        <f t="array" ref="F47">TRIM(INDEX(MVI_Sample!L:L,$A47))</f>
        <v>02</v>
      </c>
      <c r="G47" s="304"/>
      <c r="H47" s="304" t="str" cm="1">
        <f t="array" ref="H47">TRIM(INDEX(MVI_Sample!F:F,$A47))</f>
        <v>252</v>
      </c>
      <c r="I47" s="305" t="str" cm="1">
        <f t="array" ref="I47">TRIM(INDEX(MVI_Sample!D:D,$A47))</f>
        <v>RCP</v>
      </c>
      <c r="J47" s="305" t="str" cm="1">
        <f t="array" ref="J47">TRIM(INDEX(MVI_Sample!O:O,$A47))</f>
        <v>N</v>
      </c>
      <c r="K47" s="305" t="str" cm="1">
        <f t="array" ref="K47">TRIM(INDEX(MVI_Sample!X:X,$A47))</f>
        <v>K</v>
      </c>
      <c r="L47" s="305" t="str" cm="1">
        <f t="array" ref="L47">TRIM(INDEX(MVI_Sample!R:R,$A47))</f>
        <v>Y</v>
      </c>
      <c r="M47" s="305" t="str" cm="1">
        <f t="array" ref="M47">TRIM(INDEX(MVI_Sample!M:M,$A47))</f>
        <v>Y</v>
      </c>
      <c r="N47" s="305" t="str" cm="1">
        <f t="array" ref="N47">TRIM(INDEX(MVI_Sample!Q:Q,$A47))</f>
        <v>N</v>
      </c>
      <c r="O47" s="305" t="str" cm="1">
        <f t="array" ref="O47">TRIM(INDEX(MVI_Sample!N:N,$A47))</f>
        <v>Y</v>
      </c>
      <c r="P47" s="305" t="str" cm="1">
        <f t="array" ref="P47">TRIM(CLEAN(INDEX(MVI_Sample!AQ:AQ,$A47)))</f>
        <v>RCP PLATINUM</v>
      </c>
      <c r="Q47" s="306" t="str" cm="1">
        <f t="array" ref="Q47">TRIM(CLEAN(INDEX(MVI_Sample!AO:AO,$A47)))</f>
        <v>Carte de Platine</v>
      </c>
      <c r="R47" s="306" t="str" cm="1">
        <f t="array" ref="R47">TRIM(CLEAN(INDEX(MVI_Sample!E:E,$A47)))</f>
        <v>PLATINUM</v>
      </c>
      <c r="S47" s="306" cm="1">
        <f t="array" ref="S47">INDEX(MVI_Sample!AA:AA,$A47)</f>
        <v>137</v>
      </c>
    </row>
    <row r="48" spans="1:19" ht="15.75">
      <c r="A48" s="304">
        <v>52</v>
      </c>
      <c r="B48" s="304" t="str" cm="1">
        <f t="array" ref="B48">TRIM(INDEX(MVI_Sample!A:A,$A48))</f>
        <v>CANADA-French (15%)</v>
      </c>
      <c r="C48" s="304" t="str" cm="1">
        <f t="array" ref="C48">TRIM(INDEX(MVI_Sample!C:C,$A48))</f>
        <v>Consumer</v>
      </c>
      <c r="D48" s="304" t="str" cm="1">
        <f t="array" ref="D48">TRIM(INDEX(MVI_Sample!B:B,$A48))</f>
        <v>2</v>
      </c>
      <c r="E48" s="307">
        <v>2</v>
      </c>
      <c r="F48" s="304" t="str" cm="1">
        <f t="array" ref="F48">TRIM(INDEX(MVI_Sample!L:L,$A48))</f>
        <v>03</v>
      </c>
      <c r="G48" s="304"/>
      <c r="H48" s="304" t="str" cm="1">
        <f t="array" ref="H48">TRIM(INDEX(MVI_Sample!F:F,$A48))</f>
        <v>202</v>
      </c>
      <c r="I48" s="305" t="str" cm="1">
        <f t="array" ref="I48">TRIM(INDEX(MVI_Sample!D:D,$A48))</f>
        <v>RCP</v>
      </c>
      <c r="J48" s="305" t="str" cm="1">
        <f t="array" ref="J48">TRIM(INDEX(MVI_Sample!O:O,$A48))</f>
        <v>N</v>
      </c>
      <c r="K48" s="305" t="str" cm="1">
        <f t="array" ref="K48">TRIM(INDEX(MVI_Sample!X:X,$A48))</f>
        <v>K</v>
      </c>
      <c r="L48" s="305" t="str" cm="1">
        <f t="array" ref="L48">TRIM(INDEX(MVI_Sample!R:R,$A48))</f>
        <v>Y</v>
      </c>
      <c r="M48" s="305" t="str" cm="1">
        <f t="array" ref="M48">TRIM(INDEX(MVI_Sample!M:M,$A48))</f>
        <v>Y</v>
      </c>
      <c r="N48" s="305" t="str" cm="1">
        <f t="array" ref="N48">TRIM(INDEX(MVI_Sample!Q:Q,$A48))</f>
        <v>N</v>
      </c>
      <c r="O48" s="305" t="str" cm="1">
        <f t="array" ref="O48">TRIM(INDEX(MVI_Sample!N:N,$A48))</f>
        <v>Y</v>
      </c>
      <c r="P48" s="305" t="str" cm="1">
        <f t="array" ref="P48">TRIM(CLEAN(INDEX(MVI_Sample!AQ:AQ,$A48)))</f>
        <v>RCP GOLD</v>
      </c>
      <c r="Q48" s="306" t="str" cm="1">
        <f t="array" ref="Q48">TRIM(CLEAN(INDEX(MVI_Sample!AO:AO,$A48)))</f>
        <v>Carte Or avec primes American Express</v>
      </c>
      <c r="R48" s="306" t="str" cm="1">
        <f t="array" ref="R48">TRIM(CLEAN(INDEX(MVI_Sample!E:E,$A48)))</f>
        <v>GOLD REWARDS BB</v>
      </c>
      <c r="S48" s="306" cm="1">
        <f t="array" ref="S48">INDEX(MVI_Sample!AA:AA,$A48)</f>
        <v>140</v>
      </c>
    </row>
    <row r="49" spans="1:19" ht="15.75">
      <c r="A49" s="304">
        <v>53</v>
      </c>
      <c r="B49" s="304" t="str" cm="1">
        <f t="array" ref="B49">TRIM(INDEX(MVI_Sample!A:A,$A49))</f>
        <v>CANADA-French (15%)</v>
      </c>
      <c r="C49" s="304" t="str" cm="1">
        <f t="array" ref="C49">TRIM(INDEX(MVI_Sample!C:C,$A49))</f>
        <v>Consumer</v>
      </c>
      <c r="D49" s="304" t="str" cm="1">
        <f t="array" ref="D49">TRIM(INDEX(MVI_Sample!B:B,$A49))</f>
        <v>2</v>
      </c>
      <c r="E49" s="307">
        <v>2</v>
      </c>
      <c r="F49" s="304" t="str" cm="1">
        <f t="array" ref="F49">TRIM(INDEX(MVI_Sample!L:L,$A49))</f>
        <v>04</v>
      </c>
      <c r="G49" s="304"/>
      <c r="H49" s="304" t="str" cm="1">
        <f t="array" ref="H49">TRIM(INDEX(MVI_Sample!F:F,$A49))</f>
        <v>251</v>
      </c>
      <c r="I49" s="305" t="str" cm="1">
        <f t="array" ref="I49">TRIM(INDEX(MVI_Sample!D:D,$A49))</f>
        <v>RCP</v>
      </c>
      <c r="J49" s="305" t="str" cm="1">
        <f t="array" ref="J49">TRIM(INDEX(MVI_Sample!O:O,$A49))</f>
        <v>N</v>
      </c>
      <c r="K49" s="305" t="str" cm="1">
        <f t="array" ref="K49">TRIM(INDEX(MVI_Sample!X:X,$A49))</f>
        <v/>
      </c>
      <c r="L49" s="305" t="str" cm="1">
        <f t="array" ref="L49">TRIM(INDEX(MVI_Sample!R:R,$A49))</f>
        <v>Y</v>
      </c>
      <c r="M49" s="305" t="str" cm="1">
        <f t="array" ref="M49">TRIM(INDEX(MVI_Sample!M:M,$A49))</f>
        <v>Y</v>
      </c>
      <c r="N49" s="305" t="str" cm="1">
        <f t="array" ref="N49">TRIM(INDEX(MVI_Sample!Q:Q,$A49))</f>
        <v>N</v>
      </c>
      <c r="O49" s="305" t="str" cm="1">
        <f t="array" ref="O49">TRIM(INDEX(MVI_Sample!N:N,$A49))</f>
        <v>Y</v>
      </c>
      <c r="P49" s="305" t="str" cm="1">
        <f t="array" ref="P49">TRIM(CLEAN(INDEX(MVI_Sample!AQ:AQ,$A49)))</f>
        <v>RCP PERSONAL</v>
      </c>
      <c r="Q49" s="306" t="str" cm="1">
        <f t="array" ref="Q49">TRIM(CLEAN(INDEX(MVI_Sample!AO:AO,$A49)))</f>
        <v>Carte American Express</v>
      </c>
      <c r="R49" s="306" t="str" cm="1">
        <f t="array" ref="R49">TRIM(CLEAN(INDEX(MVI_Sample!E:E,$A49)))</f>
        <v>Personal</v>
      </c>
      <c r="S49" s="306" cm="1">
        <f t="array" ref="S49">INDEX(MVI_Sample!AA:AA,$A49)</f>
        <v>47</v>
      </c>
    </row>
    <row r="50" spans="1:19" ht="15.75">
      <c r="A50" s="304">
        <v>54</v>
      </c>
      <c r="B50" s="304" t="str" cm="1">
        <f t="array" ref="B50">TRIM(INDEX(MVI_Sample!A:A,$A50))</f>
        <v>CANADA-French (15%)</v>
      </c>
      <c r="C50" s="304" t="str" cm="1">
        <f t="array" ref="C50">TRIM(INDEX(MVI_Sample!C:C,$A50))</f>
        <v>Consumer</v>
      </c>
      <c r="D50" s="304" t="str" cm="1">
        <f t="array" ref="D50">TRIM(INDEX(MVI_Sample!B:B,$A50))</f>
        <v>2</v>
      </c>
      <c r="E50" s="307">
        <v>2</v>
      </c>
      <c r="F50" s="304" t="str" cm="1">
        <f t="array" ref="F50">TRIM(INDEX(MVI_Sample!L:L,$A50))</f>
        <v>05</v>
      </c>
      <c r="G50" s="304"/>
      <c r="H50" s="304" t="str" cm="1">
        <f t="array" ref="H50">TRIM(INDEX(MVI_Sample!F:F,$A50))</f>
        <v>204</v>
      </c>
      <c r="I50" s="305" t="str" cm="1">
        <f t="array" ref="I50">TRIM(INDEX(MVI_Sample!D:D,$A50))</f>
        <v>GRCC</v>
      </c>
      <c r="J50" s="305" t="str" cm="1">
        <f t="array" ref="J50">TRIM(INDEX(MVI_Sample!O:O,$A50))</f>
        <v>Y</v>
      </c>
      <c r="K50" s="305" t="str" cm="1">
        <f t="array" ref="K50">TRIM(INDEX(MVI_Sample!X:X,$A50))</f>
        <v>K</v>
      </c>
      <c r="L50" s="305" t="str" cm="1">
        <f t="array" ref="L50">TRIM(INDEX(MVI_Sample!R:R,$A50))</f>
        <v>N</v>
      </c>
      <c r="M50" s="305" t="str" cm="1">
        <f t="array" ref="M50">TRIM(INDEX(MVI_Sample!M:M,$A50))</f>
        <v>Y</v>
      </c>
      <c r="N50" s="305" t="str" cm="1">
        <f t="array" ref="N50">TRIM(INDEX(MVI_Sample!Q:Q,$A50))</f>
        <v>N</v>
      </c>
      <c r="O50" s="305" t="str" cm="1">
        <f t="array" ref="O50">TRIM(INDEX(MVI_Sample!N:N,$A50))</f>
        <v>N</v>
      </c>
      <c r="P50" s="305" t="str" cm="1">
        <f t="array" ref="P50">TRIM(CLEAN(INDEX(MVI_Sample!AQ:AQ,$A50)))</f>
        <v>GRCC AIRMILES BLUE</v>
      </c>
      <c r="Q50" s="306" t="str" cm="1">
        <f t="array" ref="Q50">TRIM(CLEAN(INDEX(MVI_Sample!AO:AO,$A50)))</f>
        <v>Carte de crédit AIR MILES American Express</v>
      </c>
      <c r="R50" s="306" t="str" cm="1">
        <f t="array" ref="R50">TRIM(CLEAN(INDEX(MVI_Sample!E:E,$A50)))</f>
        <v>AIRMILES BLUE</v>
      </c>
      <c r="S50" s="306" cm="1">
        <f t="array" ref="S50">INDEX(MVI_Sample!AA:AA,$A50)</f>
        <v>474</v>
      </c>
    </row>
    <row r="51" spans="1:19" ht="15.75">
      <c r="A51" s="304">
        <v>55</v>
      </c>
      <c r="B51" s="304" t="str" cm="1">
        <f t="array" ref="B51">TRIM(INDEX(MVI_Sample!A:A,$A51))</f>
        <v>CANADA-French (15%)</v>
      </c>
      <c r="C51" s="304" t="str" cm="1">
        <f t="array" ref="C51">TRIM(INDEX(MVI_Sample!C:C,$A51))</f>
        <v>Consumer</v>
      </c>
      <c r="D51" s="304" t="str" cm="1">
        <f t="array" ref="D51">TRIM(INDEX(MVI_Sample!B:B,$A51))</f>
        <v>2</v>
      </c>
      <c r="E51" s="307">
        <v>2</v>
      </c>
      <c r="F51" s="304" t="str" cm="1">
        <f t="array" ref="F51">TRIM(INDEX(MVI_Sample!L:L,$A51))</f>
        <v>06</v>
      </c>
      <c r="G51" s="304"/>
      <c r="H51" s="304" t="str" cm="1">
        <f t="array" ref="H51">TRIM(INDEX(MVI_Sample!F:F,$A51))</f>
        <v>210</v>
      </c>
      <c r="I51" s="305" t="str" cm="1">
        <f t="array" ref="I51">TRIM(INDEX(MVI_Sample!D:D,$A51))</f>
        <v>GRCC</v>
      </c>
      <c r="J51" s="305" t="str" cm="1">
        <f t="array" ref="J51">TRIM(INDEX(MVI_Sample!O:O,$A51))</f>
        <v>Y</v>
      </c>
      <c r="K51" s="305" t="str" cm="1">
        <f t="array" ref="K51">TRIM(INDEX(MVI_Sample!X:X,$A51))</f>
        <v>K</v>
      </c>
      <c r="L51" s="305" t="str" cm="1">
        <f t="array" ref="L51">TRIM(INDEX(MVI_Sample!R:R,$A51))</f>
        <v>Y</v>
      </c>
      <c r="M51" s="305" t="str" cm="1">
        <f t="array" ref="M51">TRIM(INDEX(MVI_Sample!M:M,$A51))</f>
        <v>Y</v>
      </c>
      <c r="N51" s="305" t="str" cm="1">
        <f t="array" ref="N51">TRIM(INDEX(MVI_Sample!Q:Q,$A51))</f>
        <v>N</v>
      </c>
      <c r="O51" s="305" t="str" cm="1">
        <f t="array" ref="O51">TRIM(INDEX(MVI_Sample!N:N,$A51))</f>
        <v>N</v>
      </c>
      <c r="P51" s="305" t="str" cm="1">
        <f t="array" ref="P51">TRIM(CLEAN(INDEX(MVI_Sample!AQ:AQ,$A51)))</f>
        <v>GRCC AIRMILES PLATINUM</v>
      </c>
      <c r="Q51" s="306" t="str" cm="1">
        <f t="array" ref="Q51">TRIM(CLEAN(INDEX(MVI_Sample!AO:AO,$A51)))</f>
        <v>Carte de crédit de Platine AIR MILES American Express</v>
      </c>
      <c r="R51" s="306" t="str" cm="1">
        <f t="array" ref="R51">TRIM(CLEAN(INDEX(MVI_Sample!E:E,$A51)))</f>
        <v>AIRMILES PLATINUM</v>
      </c>
      <c r="S51" s="306" cm="1">
        <f t="array" ref="S51">INDEX(MVI_Sample!AA:AA,$A51)</f>
        <v>280</v>
      </c>
    </row>
    <row r="52" spans="1:19" ht="15.75">
      <c r="A52" s="304">
        <v>56</v>
      </c>
      <c r="B52" s="304" t="str" cm="1">
        <f t="array" ref="B52">TRIM(INDEX(MVI_Sample!A:A,$A52))</f>
        <v>CANADA-French (15%)</v>
      </c>
      <c r="C52" s="304" t="str" cm="1">
        <f t="array" ref="C52">TRIM(INDEX(MVI_Sample!C:C,$A52))</f>
        <v>Consumer</v>
      </c>
      <c r="D52" s="304" t="str" cm="1">
        <f t="array" ref="D52">TRIM(INDEX(MVI_Sample!B:B,$A52))</f>
        <v>2</v>
      </c>
      <c r="E52" s="307">
        <v>2</v>
      </c>
      <c r="F52" s="304" t="str" cm="1">
        <f t="array" ref="F52">TRIM(INDEX(MVI_Sample!L:L,$A52))</f>
        <v>07</v>
      </c>
      <c r="G52" s="304"/>
      <c r="H52" s="304" t="str" cm="1">
        <f t="array" ref="H52">TRIM(INDEX(MVI_Sample!F:F,$A52))</f>
        <v>222</v>
      </c>
      <c r="I52" s="305" t="str" cm="1">
        <f t="array" ref="I52">TRIM(INDEX(MVI_Sample!D:D,$A52))</f>
        <v>GRCC</v>
      </c>
      <c r="J52" s="305" t="str" cm="1">
        <f t="array" ref="J52">TRIM(INDEX(MVI_Sample!O:O,$A52))</f>
        <v>N</v>
      </c>
      <c r="K52" s="305" t="str" cm="1">
        <f t="array" ref="K52">TRIM(INDEX(MVI_Sample!X:X,$A52))</f>
        <v/>
      </c>
      <c r="L52" s="305" t="str" cm="1">
        <f t="array" ref="L52">TRIM(INDEX(MVI_Sample!R:R,$A52))</f>
        <v>N</v>
      </c>
      <c r="M52" s="305" t="str" cm="1">
        <f t="array" ref="M52">TRIM(INDEX(MVI_Sample!M:M,$A52))</f>
        <v>Y</v>
      </c>
      <c r="N52" s="305" t="str" cm="1">
        <f t="array" ref="N52">TRIM(INDEX(MVI_Sample!Q:Q,$A52))</f>
        <v>N</v>
      </c>
      <c r="O52" s="305" t="str" cm="1">
        <f t="array" ref="O52">TRIM(INDEX(MVI_Sample!N:N,$A52))</f>
        <v>Y</v>
      </c>
      <c r="P52" s="305" t="str" cm="1">
        <f t="array" ref="P52">TRIM(CLEAN(INDEX(MVI_Sample!AQ:AQ,$A52)))</f>
        <v>GRCC BLUE SKY</v>
      </c>
      <c r="Q52" s="306" t="str" cm="1">
        <f t="array" ref="Q52">TRIM(CLEAN(INDEX(MVI_Sample!AO:AO,$A52)))</f>
        <v>Carte de crédit Azur d'American Express</v>
      </c>
      <c r="R52" s="306" t="str" cm="1">
        <f t="array" ref="R52">TRIM(CLEAN(INDEX(MVI_Sample!E:E,$A52)))</f>
        <v>BLUE SKY</v>
      </c>
      <c r="S52" s="306" cm="1">
        <f t="array" ref="S52">INDEX(MVI_Sample!AA:AA,$A52)</f>
        <v>18</v>
      </c>
    </row>
    <row r="53" spans="1:19" ht="15.75">
      <c r="A53" s="304">
        <v>57</v>
      </c>
      <c r="B53" s="304" t="str" cm="1">
        <f t="array" ref="B53">TRIM(INDEX(MVI_Sample!A:A,$A53))</f>
        <v>CANADA-French (15%)</v>
      </c>
      <c r="C53" s="304" t="str" cm="1">
        <f t="array" ref="C53">TRIM(INDEX(MVI_Sample!C:C,$A53))</f>
        <v>Consumer</v>
      </c>
      <c r="D53" s="304" t="str" cm="1">
        <f t="array" ref="D53">TRIM(INDEX(MVI_Sample!B:B,$A53))</f>
        <v>2</v>
      </c>
      <c r="E53" s="307">
        <v>2</v>
      </c>
      <c r="F53" s="304" t="str" cm="1">
        <f t="array" ref="F53">TRIM(INDEX(MVI_Sample!L:L,$A53))</f>
        <v>08</v>
      </c>
      <c r="G53" s="304"/>
      <c r="H53" s="304" t="str" cm="1">
        <f t="array" ref="H53">TRIM(INDEX(MVI_Sample!F:F,$A53))</f>
        <v>227</v>
      </c>
      <c r="I53" s="305" t="str" cm="1">
        <f t="array" ref="I53">TRIM(INDEX(MVI_Sample!D:D,$A53))</f>
        <v>GRCC</v>
      </c>
      <c r="J53" s="305" t="str" cm="1">
        <f t="array" ref="J53">TRIM(INDEX(MVI_Sample!O:O,$A53))</f>
        <v>Y</v>
      </c>
      <c r="K53" s="305" t="str" cm="1">
        <f t="array" ref="K53">TRIM(INDEX(MVI_Sample!X:X,$A53))</f>
        <v>K</v>
      </c>
      <c r="L53" s="305" t="str" cm="1">
        <f t="array" ref="L53">TRIM(INDEX(MVI_Sample!R:R,$A53))</f>
        <v>Y</v>
      </c>
      <c r="M53" s="305" t="str" cm="1">
        <f t="array" ref="M53">TRIM(INDEX(MVI_Sample!M:M,$A53))</f>
        <v>Y</v>
      </c>
      <c r="N53" s="305" t="str" cm="1">
        <f t="array" ref="N53">TRIM(INDEX(MVI_Sample!Q:Q,$A53))</f>
        <v>N</v>
      </c>
      <c r="O53" s="305" t="str" cm="1">
        <f t="array" ref="O53">TRIM(INDEX(MVI_Sample!N:N,$A53))</f>
        <v>N</v>
      </c>
      <c r="P53" s="305" t="str" cm="1">
        <f t="array" ref="P53">TRIM(CLEAN(INDEX(MVI_Sample!AQ:AQ,$A53)))</f>
        <v>GRCC STARWOOD</v>
      </c>
      <c r="Q53" s="306" t="str" cm="1">
        <f t="array" ref="Q53">TRIM(CLEAN(INDEX(MVI_Sample!AO:AO,$A53)))</f>
        <v>Carte Marriott Bonvoy American Express</v>
      </c>
      <c r="R53" s="306" t="str" cm="1">
        <f t="array" ref="R53">TRIM(CLEAN(INDEX(MVI_Sample!E:E,$A53)))</f>
        <v>STARWOOD</v>
      </c>
      <c r="S53" s="306" cm="1">
        <f t="array" ref="S53">INDEX(MVI_Sample!AA:AA,$A53)</f>
        <v>335</v>
      </c>
    </row>
    <row r="54" spans="1:19" ht="15.75">
      <c r="A54" s="304">
        <v>58</v>
      </c>
      <c r="B54" s="304" t="str" cm="1">
        <f t="array" ref="B54">TRIM(INDEX(MVI_Sample!A:A,$A54))</f>
        <v>CANADA-French (15%)</v>
      </c>
      <c r="C54" s="304" t="str" cm="1">
        <f t="array" ref="C54">TRIM(INDEX(MVI_Sample!C:C,$A54))</f>
        <v>Consumer</v>
      </c>
      <c r="D54" s="304" t="str" cm="1">
        <f t="array" ref="D54">TRIM(INDEX(MVI_Sample!B:B,$A54))</f>
        <v>2</v>
      </c>
      <c r="E54" s="307">
        <v>2</v>
      </c>
      <c r="F54" s="304" t="str" cm="1">
        <f t="array" ref="F54">TRIM(INDEX(MVI_Sample!L:L,$A54))</f>
        <v>09</v>
      </c>
      <c r="G54" s="304"/>
      <c r="H54" s="304" t="str" cm="1">
        <f t="array" ref="H54">TRIM(INDEX(MVI_Sample!F:F,$A54))</f>
        <v>228</v>
      </c>
      <c r="I54" s="305" t="str" cm="1">
        <f t="array" ref="I54">TRIM(INDEX(MVI_Sample!D:D,$A54))</f>
        <v>GRCC</v>
      </c>
      <c r="J54" s="305" t="str" cm="1">
        <f t="array" ref="J54">TRIM(INDEX(MVI_Sample!O:O,$A54))</f>
        <v>N</v>
      </c>
      <c r="K54" s="305" t="str" cm="1">
        <f t="array" ref="K54">TRIM(INDEX(MVI_Sample!X:X,$A54))</f>
        <v>K</v>
      </c>
      <c r="L54" s="305" t="str" cm="1">
        <f t="array" ref="L54">TRIM(INDEX(MVI_Sample!R:R,$A54))</f>
        <v>N</v>
      </c>
      <c r="M54" s="305" t="str" cm="1">
        <f t="array" ref="M54">TRIM(INDEX(MVI_Sample!M:M,$A54))</f>
        <v>Y</v>
      </c>
      <c r="N54" s="305" t="str" cm="1">
        <f t="array" ref="N54">TRIM(INDEX(MVI_Sample!Q:Q,$A54))</f>
        <v>N</v>
      </c>
      <c r="O54" s="305" t="str" cm="1">
        <f t="array" ref="O54">TRIM(INDEX(MVI_Sample!N:N,$A54))</f>
        <v>Y</v>
      </c>
      <c r="P54" s="305" t="str" cm="1">
        <f t="array" ref="P54">TRIM(CLEAN(INDEX(MVI_Sample!AQ:AQ,$A54)))</f>
        <v>GRCC GREEN</v>
      </c>
      <c r="Q54" s="306" t="str" cm="1">
        <f t="array" ref="Q54">TRIM(CLEAN(INDEX(MVI_Sample!AO:AO,$A54)))</f>
        <v>Carte Verte American Express</v>
      </c>
      <c r="R54" s="306" t="str" cm="1">
        <f t="array" ref="R54">TRIM(CLEAN(INDEX(MVI_Sample!E:E,$A54)))</f>
        <v>Green</v>
      </c>
      <c r="S54" s="306" cm="1">
        <f t="array" ref="S54">INDEX(MVI_Sample!AA:AA,$A54)</f>
        <v>239</v>
      </c>
    </row>
    <row r="55" spans="1:19" ht="15.75">
      <c r="A55" s="304">
        <v>59</v>
      </c>
      <c r="B55" s="304" t="str" cm="1">
        <f t="array" ref="B55">TRIM(INDEX(MVI_Sample!A:A,$A55))</f>
        <v>CANADA-French (15%)</v>
      </c>
      <c r="C55" s="304" t="str" cm="1">
        <f t="array" ref="C55">TRIM(INDEX(MVI_Sample!C:C,$A55))</f>
        <v>Consumer</v>
      </c>
      <c r="D55" s="304" t="str" cm="1">
        <f t="array" ref="D55">TRIM(INDEX(MVI_Sample!B:B,$A55))</f>
        <v>2</v>
      </c>
      <c r="E55" s="307">
        <v>2</v>
      </c>
      <c r="F55" s="304" t="str" cm="1">
        <f t="array" ref="F55">TRIM(INDEX(MVI_Sample!L:L,$A55))</f>
        <v>10</v>
      </c>
      <c r="G55" s="304"/>
      <c r="H55" s="304" t="str" cm="1">
        <f t="array" ref="H55">TRIM(INDEX(MVI_Sample!F:F,$A55))</f>
        <v>230</v>
      </c>
      <c r="I55" s="305" t="str" cm="1">
        <f t="array" ref="I55">TRIM(INDEX(MVI_Sample!D:D,$A55))</f>
        <v>GRCC</v>
      </c>
      <c r="J55" s="305" t="str" cm="1">
        <f t="array" ref="J55">TRIM(INDEX(MVI_Sample!O:O,$A55))</f>
        <v>N</v>
      </c>
      <c r="K55" s="305" t="str" cm="1">
        <f t="array" ref="K55">TRIM(INDEX(MVI_Sample!X:X,$A55))</f>
        <v>K</v>
      </c>
      <c r="L55" s="305" t="str" cm="1">
        <f t="array" ref="L55">TRIM(INDEX(MVI_Sample!R:R,$A55))</f>
        <v>N</v>
      </c>
      <c r="M55" s="305" t="str" cm="1">
        <f t="array" ref="M55">TRIM(INDEX(MVI_Sample!M:M,$A55))</f>
        <v>Y</v>
      </c>
      <c r="N55" s="305" t="str" cm="1">
        <f t="array" ref="N55">TRIM(INDEX(MVI_Sample!Q:Q,$A55))</f>
        <v>Y</v>
      </c>
      <c r="O55" s="305" t="str" cm="1">
        <f t="array" ref="O55">TRIM(INDEX(MVI_Sample!N:N,$A55))</f>
        <v>N</v>
      </c>
      <c r="P55" s="305" t="str" cm="1">
        <f t="array" ref="P55">TRIM(CLEAN(INDEX(MVI_Sample!AQ:AQ,$A55)))</f>
        <v>GRCC Simply Cash (Migrated from Costco)</v>
      </c>
      <c r="Q55" s="306" t="str" cm="1">
        <f t="array" ref="Q55">TRIM(CLEAN(INDEX(MVI_Sample!AO:AO,$A55)))</f>
        <v>Carte RemiseSimple D’American Express</v>
      </c>
      <c r="R55" s="306" t="str" cm="1">
        <f t="array" ref="R55">TRIM(CLEAN(INDEX(MVI_Sample!E:E,$A55)))</f>
        <v>Simply Cash</v>
      </c>
      <c r="S55" s="306" cm="1">
        <f t="array" ref="S55">INDEX(MVI_Sample!AA:AA,$A55)</f>
        <v>760</v>
      </c>
    </row>
    <row r="56" spans="1:19" ht="15.75">
      <c r="A56" s="304">
        <v>60</v>
      </c>
      <c r="B56" s="304" t="str" cm="1">
        <f t="array" ref="B56">TRIM(INDEX(MVI_Sample!A:A,$A56))</f>
        <v>CANADA-French (15%)</v>
      </c>
      <c r="C56" s="304" t="str" cm="1">
        <f t="array" ref="C56">TRIM(INDEX(MVI_Sample!C:C,$A56))</f>
        <v>Consumer</v>
      </c>
      <c r="D56" s="304" t="str" cm="1">
        <f t="array" ref="D56">TRIM(INDEX(MVI_Sample!B:B,$A56))</f>
        <v>2</v>
      </c>
      <c r="E56" s="307">
        <v>2</v>
      </c>
      <c r="F56" s="304" t="str" cm="1">
        <f t="array" ref="F56">TRIM(INDEX(MVI_Sample!L:L,$A56))</f>
        <v>11</v>
      </c>
      <c r="G56" s="304"/>
      <c r="H56" s="304" t="str" cm="1">
        <f t="array" ref="H56">TRIM(INDEX(MVI_Sample!F:F,$A56))</f>
        <v>257</v>
      </c>
      <c r="I56" s="305" t="str" cm="1">
        <f t="array" ref="I56">TRIM(INDEX(MVI_Sample!D:D,$A56))</f>
        <v>GRCC</v>
      </c>
      <c r="J56" s="305" t="str" cm="1">
        <f t="array" ref="J56">TRIM(INDEX(MVI_Sample!O:O,$A56))</f>
        <v>N</v>
      </c>
      <c r="K56" s="305" t="str" cm="1">
        <f t="array" ref="K56">TRIM(INDEX(MVI_Sample!X:X,$A56))</f>
        <v>K</v>
      </c>
      <c r="L56" s="305" t="str" cm="1">
        <f t="array" ref="L56">TRIM(INDEX(MVI_Sample!R:R,$A56))</f>
        <v>Y</v>
      </c>
      <c r="M56" s="305" t="str" cm="1">
        <f t="array" ref="M56">TRIM(INDEX(MVI_Sample!M:M,$A56))</f>
        <v>Y</v>
      </c>
      <c r="N56" s="305" t="str" cm="1">
        <f t="array" ref="N56">TRIM(INDEX(MVI_Sample!Q:Q,$A56))</f>
        <v>Y</v>
      </c>
      <c r="O56" s="305" t="str" cm="1">
        <f t="array" ref="O56">TRIM(INDEX(MVI_Sample!N:N,$A56))</f>
        <v>N</v>
      </c>
      <c r="P56" s="305" t="str" cm="1">
        <f t="array" ref="P56">TRIM(CLEAN(INDEX(MVI_Sample!AQ:AQ,$A56)))</f>
        <v>GRCC Simply Cash Preferred</v>
      </c>
      <c r="Q56" s="306" t="str" cm="1">
        <f t="array" ref="Q56">TRIM(CLEAN(INDEX(MVI_Sample!AO:AO,$A56)))</f>
        <v>Carte sélecte RemiseSimple d’American Express</v>
      </c>
      <c r="R56" s="306" t="str" cm="1">
        <f t="array" ref="R56">TRIM(CLEAN(INDEX(MVI_Sample!E:E,$A56)))</f>
        <v>Simply Cash Preferred</v>
      </c>
      <c r="S56" s="306" cm="1">
        <f t="array" ref="S56">INDEX(MVI_Sample!AA:AA,$A56)</f>
        <v>268</v>
      </c>
    </row>
    <row r="57" spans="1:19" ht="15.75">
      <c r="A57" s="304">
        <v>61</v>
      </c>
      <c r="B57" s="304" t="str" cm="1">
        <f t="array" ref="B57">TRIM(INDEX(MVI_Sample!A:A,$A57))</f>
        <v>CANADA-French (15%)</v>
      </c>
      <c r="C57" s="304" t="str" cm="1">
        <f t="array" ref="C57">TRIM(INDEX(MVI_Sample!C:C,$A57))</f>
        <v>Consumer</v>
      </c>
      <c r="D57" s="304" t="str" cm="1">
        <f t="array" ref="D57">TRIM(INDEX(MVI_Sample!B:B,$A57))</f>
        <v>2</v>
      </c>
      <c r="E57" s="307">
        <v>2</v>
      </c>
      <c r="F57" s="304" t="str" cm="1">
        <f t="array" ref="F57">TRIM(INDEX(MVI_Sample!L:L,$A57))</f>
        <v>12</v>
      </c>
      <c r="G57" s="304"/>
      <c r="H57" s="304" t="str" cm="1">
        <f t="array" ref="H57">TRIM(INDEX(MVI_Sample!F:F,$A57))</f>
        <v>260</v>
      </c>
      <c r="I57" s="305" t="str" cm="1">
        <f t="array" ref="I57">TRIM(INDEX(MVI_Sample!D:D,$A57))</f>
        <v>GRCC</v>
      </c>
      <c r="J57" s="305" t="str" cm="1">
        <f t="array" ref="J57">TRIM(INDEX(MVI_Sample!O:O,$A57))</f>
        <v>Y</v>
      </c>
      <c r="K57" s="305" t="str" cm="1">
        <f t="array" ref="K57">TRIM(INDEX(MVI_Sample!X:X,$A57))</f>
        <v/>
      </c>
      <c r="L57" s="305" t="str" cm="1">
        <f t="array" ref="L57">TRIM(INDEX(MVI_Sample!R:R,$A57))</f>
        <v>Y</v>
      </c>
      <c r="M57" s="305" t="str" cm="1">
        <f t="array" ref="M57">TRIM(INDEX(MVI_Sample!M:M,$A57))</f>
        <v>Y</v>
      </c>
      <c r="N57" s="305" t="str" cm="1">
        <f t="array" ref="N57">TRIM(INDEX(MVI_Sample!Q:Q,$A57))</f>
        <v>N</v>
      </c>
      <c r="O57" s="305" t="str" cm="1">
        <f t="array" ref="O57">TRIM(INDEX(MVI_Sample!N:N,$A57))</f>
        <v>N</v>
      </c>
      <c r="P57" s="305" t="str" cm="1">
        <f t="array" ref="P57">TRIM(CLEAN(INDEX(MVI_Sample!AQ:AQ,$A57)))</f>
        <v>GRCC AIRMILES RESERVE</v>
      </c>
      <c r="Q57" s="306" t="str" cm="1">
        <f t="array" ref="Q57">TRIM(CLEAN(INDEX(MVI_Sample!AO:AO,$A57)))</f>
        <v>Carte de crédit Prestige AIR MILES American Express</v>
      </c>
      <c r="R57" s="306" t="str" cm="1">
        <f t="array" ref="R57">TRIM(CLEAN(INDEX(MVI_Sample!E:E,$A57)))</f>
        <v>AIRMILES RESERVE</v>
      </c>
      <c r="S57" s="306" cm="1">
        <f t="array" ref="S57">INDEX(MVI_Sample!AA:AA,$A57)</f>
        <v>25</v>
      </c>
    </row>
    <row r="58" spans="1:19" ht="15.75">
      <c r="A58" s="304">
        <v>62</v>
      </c>
      <c r="B58" s="304" t="str" cm="1">
        <f t="array" ref="B58">TRIM(INDEX(MVI_Sample!A:A,$A58))</f>
        <v>CANADA-French (15%)</v>
      </c>
      <c r="C58" s="304" t="str" cm="1">
        <f t="array" ref="C58">TRIM(INDEX(MVI_Sample!C:C,$A58))</f>
        <v>Consumer</v>
      </c>
      <c r="D58" s="304" t="str" cm="1">
        <f t="array" ref="D58">TRIM(INDEX(MVI_Sample!B:B,$A58))</f>
        <v>2</v>
      </c>
      <c r="E58" s="307">
        <v>2</v>
      </c>
      <c r="F58" s="304" t="str" cm="1">
        <f t="array" ref="F58">TRIM(INDEX(MVI_Sample!L:L,$A58))</f>
        <v>13</v>
      </c>
      <c r="G58" s="304"/>
      <c r="H58" s="304" t="str" cm="1">
        <f t="array" ref="H58">TRIM(INDEX(MVI_Sample!F:F,$A58))</f>
        <v>264</v>
      </c>
      <c r="I58" s="305" t="str" cm="1">
        <f t="array" ref="I58">TRIM(INDEX(MVI_Sample!D:D,$A58))</f>
        <v>GRCC</v>
      </c>
      <c r="J58" s="305" t="str" cm="1">
        <f t="array" ref="J58">TRIM(INDEX(MVI_Sample!O:O,$A58))</f>
        <v>N</v>
      </c>
      <c r="K58" s="305" t="str" cm="1">
        <f t="array" ref="K58">TRIM(INDEX(MVI_Sample!X:X,$A58))</f>
        <v>K</v>
      </c>
      <c r="L58" s="305" t="str" cm="1">
        <f t="array" ref="L58">TRIM(INDEX(MVI_Sample!R:R,$A58))</f>
        <v>Y</v>
      </c>
      <c r="M58" s="305" t="str" cm="1">
        <f t="array" ref="M58">TRIM(INDEX(MVI_Sample!M:M,$A58))</f>
        <v>Y</v>
      </c>
      <c r="N58" s="305" t="str" cm="1">
        <f t="array" ref="N58">TRIM(INDEX(MVI_Sample!Q:Q,$A58))</f>
        <v>N</v>
      </c>
      <c r="O58" s="305" t="str" cm="1">
        <f t="array" ref="O58">TRIM(INDEX(MVI_Sample!N:N,$A58))</f>
        <v>Y</v>
      </c>
      <c r="P58" s="305" t="str" cm="1">
        <f t="array" ref="P58">TRIM(CLEAN(INDEX(MVI_Sample!AQ:AQ,$A58)))</f>
        <v>GRCC COBALT</v>
      </c>
      <c r="Q58" s="306" t="str" cm="1">
        <f t="array" ref="Q58">TRIM(CLEAN(INDEX(MVI_Sample!AO:AO,$A58)))</f>
        <v>Carte Cobalt American Express</v>
      </c>
      <c r="R58" s="306" t="str" cm="1">
        <f t="array" ref="R58">TRIM(CLEAN(INDEX(MVI_Sample!E:E,$A58)))</f>
        <v>COBALT</v>
      </c>
      <c r="S58" s="306" cm="1">
        <f t="array" ref="S58">INDEX(MVI_Sample!AA:AA,$A58)</f>
        <v>273</v>
      </c>
    </row>
    <row r="59" spans="1:19" ht="15.75">
      <c r="A59" s="304">
        <v>63</v>
      </c>
      <c r="B59" s="304" t="str" cm="1">
        <f t="array" ref="B59">TRIM(INDEX(MVI_Sample!A:A,$A59))</f>
        <v>CANADA-French (15%)</v>
      </c>
      <c r="C59" s="304" t="str" cm="1">
        <f t="array" ref="C59">TRIM(INDEX(MVI_Sample!C:C,$A59))</f>
        <v>Consumer</v>
      </c>
      <c r="D59" s="304" t="str" cm="1">
        <f t="array" ref="D59">TRIM(INDEX(MVI_Sample!B:B,$A59))</f>
        <v>2</v>
      </c>
      <c r="E59" s="307">
        <v>2</v>
      </c>
      <c r="F59" s="304" t="str" cm="1">
        <f t="array" ref="F59">TRIM(INDEX(MVI_Sample!L:L,$A59))</f>
        <v>14</v>
      </c>
      <c r="G59" s="304"/>
      <c r="H59" s="304" t="str" cm="1">
        <f t="array" ref="H59">TRIM(INDEX(MVI_Sample!F:F,$A59))</f>
        <v>265</v>
      </c>
      <c r="I59" s="305" t="str" cm="1">
        <f t="array" ref="I59">TRIM(INDEX(MVI_Sample!D:D,$A59))</f>
        <v>GRCC</v>
      </c>
      <c r="J59" s="305" t="str" cm="1">
        <f t="array" ref="J59">TRIM(INDEX(MVI_Sample!O:O,$A59))</f>
        <v>N</v>
      </c>
      <c r="K59" s="305" t="str" cm="1">
        <f t="array" ref="K59">TRIM(INDEX(MVI_Sample!X:X,$A59))</f>
        <v/>
      </c>
      <c r="L59" s="305" t="str" cm="1">
        <f t="array" ref="L59">TRIM(INDEX(MVI_Sample!R:R,$A59))</f>
        <v>N</v>
      </c>
      <c r="M59" s="305" t="str" cm="1">
        <f t="array" ref="M59">TRIM(INDEX(MVI_Sample!M:M,$A59))</f>
        <v>N</v>
      </c>
      <c r="N59" s="305" t="str" cm="1">
        <f t="array" ref="N59">TRIM(INDEX(MVI_Sample!Q:Q,$A59))</f>
        <v>N</v>
      </c>
      <c r="O59" s="305" t="str" cm="1">
        <f t="array" ref="O59">TRIM(INDEX(MVI_Sample!N:N,$A59))</f>
        <v>N</v>
      </c>
      <c r="P59" s="305" t="str" cm="1">
        <f t="array" ref="P59">TRIM(CLEAN(INDEX(MVI_Sample!AQ:AQ,$A59)))</f>
        <v>GRCC ESSENTIAL</v>
      </c>
      <c r="Q59" s="306" t="str" cm="1">
        <f t="array" ref="Q59">TRIM(CLEAN(INDEX(MVI_Sample!AO:AO,$A59)))</f>
        <v>Carte de crédit Essentielle American Express</v>
      </c>
      <c r="R59" s="306" t="str" cm="1">
        <f t="array" ref="R59">TRIM(CLEAN(INDEX(MVI_Sample!E:E,$A59)))</f>
        <v>ESSENTIAL</v>
      </c>
      <c r="S59" s="306" cm="1">
        <f t="array" ref="S59">INDEX(MVI_Sample!AA:AA,$A59)</f>
        <v>110</v>
      </c>
    </row>
    <row r="60" spans="1:19" ht="15.75">
      <c r="A60" s="304">
        <v>64</v>
      </c>
      <c r="B60" s="304" t="str" cm="1">
        <f t="array" ref="B60">TRIM(INDEX(MVI_Sample!A:A,$A60))</f>
        <v>CANADA-French (15%)</v>
      </c>
      <c r="C60" s="304" t="str" cm="1">
        <f t="array" ref="C60">TRIM(INDEX(MVI_Sample!C:C,$A60))</f>
        <v>Consumer</v>
      </c>
      <c r="D60" s="304" t="str" cm="1">
        <f t="array" ref="D60">TRIM(INDEX(MVI_Sample!B:B,$A60))</f>
        <v>2</v>
      </c>
      <c r="E60" s="307">
        <v>2</v>
      </c>
      <c r="F60" s="304" t="str" cm="1">
        <f t="array" ref="F60">TRIM(INDEX(MVI_Sample!L:L,$A60))</f>
        <v>15</v>
      </c>
      <c r="G60" s="304"/>
      <c r="H60" s="304" t="str" cm="1">
        <f t="array" ref="H60">TRIM(INDEX(MVI_Sample!F:F,$A60))</f>
        <v>268</v>
      </c>
      <c r="I60" s="305" t="str" cm="1">
        <f t="array" ref="I60">TRIM(INDEX(MVI_Sample!D:D,$A60))</f>
        <v>GRCC</v>
      </c>
      <c r="J60" s="305" t="str" cm="1">
        <f t="array" ref="J60">TRIM(INDEX(MVI_Sample!O:O,$A60))</f>
        <v>Y</v>
      </c>
      <c r="K60" s="305" t="str" cm="1">
        <f t="array" ref="K60">TRIM(INDEX(MVI_Sample!X:X,$A60))</f>
        <v>K</v>
      </c>
      <c r="L60" s="305" t="str" cm="1">
        <f t="array" ref="L60">TRIM(INDEX(MVI_Sample!R:R,$A60))</f>
        <v>Y</v>
      </c>
      <c r="M60" s="305" t="str" cm="1">
        <f t="array" ref="M60">TRIM(INDEX(MVI_Sample!M:M,$A60))</f>
        <v>Y</v>
      </c>
      <c r="N60" s="305" t="str" cm="1">
        <f t="array" ref="N60">TRIM(INDEX(MVI_Sample!Q:Q,$A60))</f>
        <v>N</v>
      </c>
      <c r="O60" s="305" t="str" cm="1">
        <f t="array" ref="O60">TRIM(INDEX(MVI_Sample!N:N,$A60))</f>
        <v>N</v>
      </c>
      <c r="P60" s="305" t="str" cm="1">
        <f t="array" ref="P60">TRIM(CLEAN(INDEX(MVI_Sample!AQ:AQ,$A60)))</f>
        <v>AC PREMIUM</v>
      </c>
      <c r="Q60" s="306" t="str" cm="1">
        <f t="array" ref="Q60">TRIM(CLEAN(INDEX(MVI_Sample!AO:AO,$A60)))</f>
        <v>Carte Prestige Aéroplan American Express</v>
      </c>
      <c r="R60" s="306" t="str" cm="1">
        <f t="array" ref="R60">TRIM(CLEAN(INDEX(MVI_Sample!E:E,$A60)))</f>
        <v>AC PREMIUM</v>
      </c>
      <c r="S60" s="306" cm="1">
        <f t="array" ref="S60">INDEX(MVI_Sample!AA:AA,$A60)</f>
        <v>238</v>
      </c>
    </row>
    <row r="61" spans="1:19" ht="15.75">
      <c r="A61" s="304">
        <v>65</v>
      </c>
      <c r="B61" s="304" t="str" cm="1">
        <f t="array" ref="B61">TRIM(INDEX(MVI_Sample!A:A,$A61))</f>
        <v>CANADA-French (15%)</v>
      </c>
      <c r="C61" s="304" t="str" cm="1">
        <f t="array" ref="C61">TRIM(INDEX(MVI_Sample!C:C,$A61))</f>
        <v>Consumer</v>
      </c>
      <c r="D61" s="304" t="str" cm="1">
        <f t="array" ref="D61">TRIM(INDEX(MVI_Sample!B:B,$A61))</f>
        <v>2</v>
      </c>
      <c r="E61" s="307">
        <v>2</v>
      </c>
      <c r="F61" s="304" t="str" cm="1">
        <f t="array" ref="F61">TRIM(INDEX(MVI_Sample!L:L,$A61))</f>
        <v>16</v>
      </c>
      <c r="G61" s="304"/>
      <c r="H61" s="304" t="str" cm="1">
        <f t="array" ref="H61">TRIM(INDEX(MVI_Sample!F:F,$A61))</f>
        <v>269</v>
      </c>
      <c r="I61" s="305" t="str" cm="1">
        <f t="array" ref="I61">TRIM(INDEX(MVI_Sample!D:D,$A61))</f>
        <v>RCP</v>
      </c>
      <c r="J61" s="305" t="str" cm="1">
        <f t="array" ref="J61">TRIM(INDEX(MVI_Sample!O:O,$A61))</f>
        <v>Y</v>
      </c>
      <c r="K61" s="305" t="str" cm="1">
        <f t="array" ref="K61">TRIM(INDEX(MVI_Sample!X:X,$A61))</f>
        <v>K</v>
      </c>
      <c r="L61" s="305" t="str" cm="1">
        <f t="array" ref="L61">TRIM(INDEX(MVI_Sample!R:R,$A61))</f>
        <v>Y</v>
      </c>
      <c r="M61" s="305" t="str" cm="1">
        <f t="array" ref="M61">TRIM(INDEX(MVI_Sample!M:M,$A61))</f>
        <v>Y</v>
      </c>
      <c r="N61" s="305" t="str" cm="1">
        <f t="array" ref="N61">TRIM(INDEX(MVI_Sample!Q:Q,$A61))</f>
        <v>N</v>
      </c>
      <c r="O61" s="305" t="str" cm="1">
        <f t="array" ref="O61">TRIM(INDEX(MVI_Sample!N:N,$A61))</f>
        <v>N</v>
      </c>
      <c r="P61" s="305" t="str" cm="1">
        <f t="array" ref="P61">TRIM(CLEAN(INDEX(MVI_Sample!AQ:AQ,$A61)))</f>
        <v>AC CORE</v>
      </c>
      <c r="Q61" s="306" t="str" cm="1">
        <f t="array" ref="Q61">TRIM(CLEAN(INDEX(MVI_Sample!AO:AO,$A61)))</f>
        <v>Carte Aéroplan American Express</v>
      </c>
      <c r="R61" s="306" t="str" cm="1">
        <f t="array" ref="R61">TRIM(CLEAN(INDEX(MVI_Sample!E:E,$A61)))</f>
        <v>AC CORE</v>
      </c>
      <c r="S61" s="306" cm="1">
        <f t="array" ref="S61">INDEX(MVI_Sample!AA:AA,$A61)</f>
        <v>322</v>
      </c>
    </row>
    <row r="62" spans="1:19" ht="15.75">
      <c r="A62" s="304">
        <v>66</v>
      </c>
      <c r="B62" s="304" t="str" cm="1">
        <f t="array" ref="B62">TRIM(INDEX(MVI_Sample!A:A,$A62))</f>
        <v>CANADA-French (15%)</v>
      </c>
      <c r="C62" s="304" t="str" cm="1">
        <f t="array" ref="C62">TRIM(INDEX(MVI_Sample!C:C,$A62))</f>
        <v>Consumer</v>
      </c>
      <c r="D62" s="304" t="str" cm="1">
        <f t="array" ref="D62">TRIM(INDEX(MVI_Sample!B:B,$A62))</f>
        <v>2</v>
      </c>
      <c r="E62" s="307">
        <v>2</v>
      </c>
      <c r="F62" s="304" t="str" cm="1">
        <f t="array" ref="F62">TRIM(INDEX(MVI_Sample!L:L,$A62))</f>
        <v>17</v>
      </c>
      <c r="G62" s="304"/>
      <c r="H62" s="304" t="str" cm="1">
        <f t="array" ref="H62">TRIM(INDEX(MVI_Sample!F:F,$A62))</f>
        <v>270</v>
      </c>
      <c r="I62" s="305" t="str" cm="1">
        <f t="array" ref="I62">TRIM(INDEX(MVI_Sample!D:D,$A62))</f>
        <v>RCP</v>
      </c>
      <c r="J62" s="305" t="str" cm="1">
        <f t="array" ref="J62">TRIM(INDEX(MVI_Sample!O:O,$A62))</f>
        <v>Y</v>
      </c>
      <c r="K62" s="305" t="str" cm="1">
        <f t="array" ref="K62">TRIM(INDEX(MVI_Sample!X:X,$A62))</f>
        <v>K</v>
      </c>
      <c r="L62" s="305" t="str" cm="1">
        <f t="array" ref="L62">TRIM(INDEX(MVI_Sample!R:R,$A62))</f>
        <v>Y</v>
      </c>
      <c r="M62" s="305" t="str" cm="1">
        <f t="array" ref="M62">TRIM(INDEX(MVI_Sample!M:M,$A62))</f>
        <v>Y</v>
      </c>
      <c r="N62" s="305" t="str" cm="1">
        <f t="array" ref="N62">TRIM(INDEX(MVI_Sample!Q:Q,$A62))</f>
        <v>N</v>
      </c>
      <c r="O62" s="305" t="str" cm="1">
        <f t="array" ref="O62">TRIM(INDEX(MVI_Sample!N:N,$A62))</f>
        <v>N</v>
      </c>
      <c r="P62" s="305" t="str" cm="1">
        <f t="array" ref="P62">TRIM(CLEAN(INDEX(MVI_Sample!AQ:AQ,$A62)))</f>
        <v>AC PREMIUM BB</v>
      </c>
      <c r="Q62" s="306" t="str" cm="1">
        <f t="array" ref="Q62">TRIM(CLEAN(INDEX(MVI_Sample!AO:AO,$A62)))</f>
        <v>Carte Prestige Aéroplan American Express</v>
      </c>
      <c r="R62" s="306" t="str" cm="1">
        <f t="array" ref="R62">TRIM(CLEAN(INDEX(MVI_Sample!E:E,$A62)))</f>
        <v>AC PREMIUM BB</v>
      </c>
      <c r="S62" s="306" cm="1">
        <f t="array" ref="S62">INDEX(MVI_Sample!AA:AA,$A62)</f>
        <v>192</v>
      </c>
    </row>
    <row r="63" spans="1:19" ht="15.75">
      <c r="A63" s="304">
        <v>67</v>
      </c>
      <c r="B63" s="304" t="str" cm="1">
        <f t="array" ref="B63">TRIM(INDEX(MVI_Sample!A:A,$A63))</f>
        <v>CANADA-French (15%)</v>
      </c>
      <c r="C63" s="304" t="str" cm="1">
        <f t="array" ref="C63">TRIM(INDEX(MVI_Sample!C:C,$A63))</f>
        <v>Consumer</v>
      </c>
      <c r="D63" s="304" t="str" cm="1">
        <f t="array" ref="D63">TRIM(INDEX(MVI_Sample!B:B,$A63))</f>
        <v>2</v>
      </c>
      <c r="E63" s="307">
        <v>2</v>
      </c>
      <c r="F63" s="304" t="str" cm="1">
        <f t="array" ref="F63">TRIM(INDEX(MVI_Sample!L:L,$A63))</f>
        <v>18</v>
      </c>
      <c r="G63" s="304"/>
      <c r="H63" s="304" t="str" cm="1">
        <f t="array" ref="H63">TRIM(INDEX(MVI_Sample!F:F,$A63))</f>
        <v>271</v>
      </c>
      <c r="I63" s="305" t="str" cm="1">
        <f t="array" ref="I63">TRIM(INDEX(MVI_Sample!D:D,$A63))</f>
        <v>GRCC</v>
      </c>
      <c r="J63" s="305" t="str" cm="1">
        <f t="array" ref="J63">TRIM(INDEX(MVI_Sample!O:O,$A63))</f>
        <v>N</v>
      </c>
      <c r="K63" s="305" t="str" cm="1">
        <f t="array" ref="K63">TRIM(INDEX(MVI_Sample!X:X,$A63))</f>
        <v>K</v>
      </c>
      <c r="L63" s="305" t="str" cm="1">
        <f t="array" ref="L63">TRIM(INDEX(MVI_Sample!R:R,$A63))</f>
        <v>Y</v>
      </c>
      <c r="M63" s="305" t="str" cm="1">
        <f t="array" ref="M63">TRIM(INDEX(MVI_Sample!M:M,$A63))</f>
        <v>Y</v>
      </c>
      <c r="N63" s="305" t="str" cm="1">
        <f t="array" ref="N63">TRIM(INDEX(MVI_Sample!Q:Q,$A63))</f>
        <v>N</v>
      </c>
      <c r="O63" s="305" t="str" cm="1">
        <f t="array" ref="O63">TRIM(INDEX(MVI_Sample!N:N,$A63))</f>
        <v>Y</v>
      </c>
      <c r="P63" s="305" t="str" cm="1">
        <f t="array" ref="P63">TRIM(CLEAN(INDEX(MVI_Sample!AQ:AQ,$A63)))</f>
        <v>GRCC GOLD REWARDS</v>
      </c>
      <c r="Q63" s="306" t="str" cm="1">
        <f t="array" ref="Q63">TRIM(CLEAN(INDEX(MVI_Sample!AO:AO,$A63)))</f>
        <v>Carte Or avec primes American Express</v>
      </c>
      <c r="R63" s="306" t="str" cm="1">
        <f t="array" ref="R63">TRIM(CLEAN(INDEX(MVI_Sample!E:E,$A63)))</f>
        <v>Gold Rewards</v>
      </c>
      <c r="S63" s="306" cm="1">
        <f t="array" ref="S63">INDEX(MVI_Sample!AA:AA,$A63)</f>
        <v>36</v>
      </c>
    </row>
    <row r="64" spans="1:19" ht="15.75">
      <c r="A64" s="304">
        <v>69</v>
      </c>
      <c r="B64" s="304" t="str" cm="1">
        <f t="array" ref="B64">TRIM(INDEX(MVI_Sample!A:A,$A64))</f>
        <v>ITALY</v>
      </c>
      <c r="C64" s="304" t="str" cm="1">
        <f t="array" ref="C64">TRIM(INDEX(MVI_Sample!C:C,$A64))</f>
        <v>Consumer</v>
      </c>
      <c r="D64" s="304" t="str" cm="1">
        <f t="array" ref="D64">TRIM(INDEX(MVI_Sample!B:B,$A64))</f>
        <v>4</v>
      </c>
      <c r="E64" s="304">
        <v>1</v>
      </c>
      <c r="F64" s="304" t="str" cm="1">
        <f t="array" ref="F64">TRIM(INDEX(MVI_Sample!L:L,$A64))</f>
        <v>01</v>
      </c>
      <c r="G64" s="304"/>
      <c r="H64" s="304" t="str" cm="1">
        <f t="array" ref="H64">TRIM(INDEX(MVI_Sample!F:F,$A64))</f>
        <v>499</v>
      </c>
      <c r="I64" s="305" t="str" cm="1">
        <f t="array" ref="I64">TRIM(INDEX(MVI_Sample!D:D,$A64))</f>
        <v>RCP</v>
      </c>
      <c r="J64" s="305" t="str" cm="1">
        <f t="array" ref="J64">TRIM(INDEX(MVI_Sample!O:O,$A64))</f>
        <v>N</v>
      </c>
      <c r="K64" s="305" t="str" cm="1">
        <f t="array" ref="K64">TRIM(INDEX(MVI_Sample!X:X,$A64))</f>
        <v>K</v>
      </c>
      <c r="L64" s="305" t="str" cm="1">
        <f t="array" ref="L64">TRIM(INDEX(MVI_Sample!R:R,$A64))</f>
        <v>Y</v>
      </c>
      <c r="M64" s="305" t="str" cm="1">
        <f t="array" ref="M64">TRIM(INDEX(MVI_Sample!M:M,$A64))</f>
        <v>Y</v>
      </c>
      <c r="N64" s="305" t="str" cm="1">
        <f t="array" ref="N64">TRIM(INDEX(MVI_Sample!Q:Q,$A64))</f>
        <v>N</v>
      </c>
      <c r="O64" s="305" t="str" cm="1">
        <f t="array" ref="O64">TRIM(INDEX(MVI_Sample!N:N,$A64))</f>
        <v>Y</v>
      </c>
      <c r="P64" s="305" t="str" cm="1">
        <f t="array" ref="P64">TRIM(CLEAN(INDEX(MVI_Sample!AQ:AQ,$A64)))</f>
        <v>RCP CENTURION</v>
      </c>
      <c r="Q64" s="306" t="str" cm="1">
        <f t="array" ref="Q64">TRIM(CLEAN(INDEX(MVI_Sample!AO:AO,$A64)))</f>
        <v>Centurion American Express</v>
      </c>
      <c r="R64" s="306" t="str" cm="1">
        <f t="array" ref="R64">TRIM(CLEAN(INDEX(MVI_Sample!E:E,$A64)))</f>
        <v>CENTURION</v>
      </c>
      <c r="S64" s="306" cm="1">
        <f t="array" ref="S64">INDEX(MVI_Sample!AA:AA,$A64)</f>
        <v>322</v>
      </c>
    </row>
    <row r="65" spans="1:19" ht="15.75">
      <c r="A65" s="304">
        <v>70</v>
      </c>
      <c r="B65" s="304" t="str" cm="1">
        <f t="array" ref="B65">TRIM(INDEX(MVI_Sample!A:A,$A65))</f>
        <v>ITALY</v>
      </c>
      <c r="C65" s="304" t="str" cm="1">
        <f t="array" ref="C65">TRIM(INDEX(MVI_Sample!C:C,$A65))</f>
        <v>Consumer</v>
      </c>
      <c r="D65" s="304" t="str" cm="1">
        <f t="array" ref="D65">TRIM(INDEX(MVI_Sample!B:B,$A65))</f>
        <v>4</v>
      </c>
      <c r="E65" s="304">
        <v>1</v>
      </c>
      <c r="F65" s="304" t="str" cm="1">
        <f t="array" ref="F65">TRIM(INDEX(MVI_Sample!L:L,$A65))</f>
        <v>02</v>
      </c>
      <c r="G65" s="304"/>
      <c r="H65" s="304" t="str" cm="1">
        <f t="array" ref="H65">TRIM(INDEX(MVI_Sample!F:F,$A65))</f>
        <v>454</v>
      </c>
      <c r="I65" s="305" t="str" cm="1">
        <f t="array" ref="I65">TRIM(INDEX(MVI_Sample!D:D,$A65))</f>
        <v>RCP</v>
      </c>
      <c r="J65" s="305" t="str" cm="1">
        <f t="array" ref="J65">TRIM(INDEX(MVI_Sample!O:O,$A65))</f>
        <v>N</v>
      </c>
      <c r="K65" s="305" t="str" cm="1">
        <f t="array" ref="K65">TRIM(INDEX(MVI_Sample!X:X,$A65))</f>
        <v>K</v>
      </c>
      <c r="L65" s="305" t="str" cm="1">
        <f t="array" ref="L65">TRIM(INDEX(MVI_Sample!R:R,$A65))</f>
        <v>Y</v>
      </c>
      <c r="M65" s="305" t="str" cm="1">
        <f t="array" ref="M65">TRIM(INDEX(MVI_Sample!M:M,$A65))</f>
        <v>Y</v>
      </c>
      <c r="N65" s="305" t="str" cm="1">
        <f t="array" ref="N65">TRIM(INDEX(MVI_Sample!Q:Q,$A65))</f>
        <v>N</v>
      </c>
      <c r="O65" s="305" t="str" cm="1">
        <f t="array" ref="O65">TRIM(INDEX(MVI_Sample!N:N,$A65))</f>
        <v>Y</v>
      </c>
      <c r="P65" s="305" t="str" cm="1">
        <f t="array" ref="P65">TRIM(CLEAN(INDEX(MVI_Sample!AQ:AQ,$A65)))</f>
        <v>RCP PLATINUM</v>
      </c>
      <c r="Q65" s="306" t="str" cm="1">
        <f t="array" ref="Q65">TRIM(CLEAN(INDEX(MVI_Sample!AO:AO,$A65)))</f>
        <v>Carta Platino American Express</v>
      </c>
      <c r="R65" s="306" t="str" cm="1">
        <f t="array" ref="R65">TRIM(CLEAN(INDEX(MVI_Sample!E:E,$A65)))</f>
        <v>PLATINUM</v>
      </c>
      <c r="S65" s="306" cm="1">
        <f t="array" ref="S65">INDEX(MVI_Sample!AA:AA,$A65)</f>
        <v>4871</v>
      </c>
    </row>
    <row r="66" spans="1:19" ht="15.75">
      <c r="A66" s="304">
        <v>71</v>
      </c>
      <c r="B66" s="304" t="str" cm="1">
        <f t="array" ref="B66">TRIM(INDEX(MVI_Sample!A:A,$A66))</f>
        <v>ITALY</v>
      </c>
      <c r="C66" s="304" t="str" cm="1">
        <f t="array" ref="C66">TRIM(INDEX(MVI_Sample!C:C,$A66))</f>
        <v>Consumer</v>
      </c>
      <c r="D66" s="304" t="str" cm="1">
        <f t="array" ref="D66">TRIM(INDEX(MVI_Sample!B:B,$A66))</f>
        <v>4</v>
      </c>
      <c r="E66" s="304">
        <v>1</v>
      </c>
      <c r="F66" s="304" t="str" cm="1">
        <f t="array" ref="F66">TRIM(INDEX(MVI_Sample!L:L,$A66))</f>
        <v>03</v>
      </c>
      <c r="G66" s="304"/>
      <c r="H66" s="304" t="str" cm="1">
        <f t="array" ref="H66">TRIM(INDEX(MVI_Sample!F:F,$A66))</f>
        <v>401</v>
      </c>
      <c r="I66" s="305" t="str" cm="1">
        <f t="array" ref="I66">TRIM(INDEX(MVI_Sample!D:D,$A66))</f>
        <v>RCP</v>
      </c>
      <c r="J66" s="305" t="str" cm="1">
        <f t="array" ref="J66">TRIM(INDEX(MVI_Sample!O:O,$A66))</f>
        <v>Y</v>
      </c>
      <c r="K66" s="305" t="str" cm="1">
        <f t="array" ref="K66">TRIM(INDEX(MVI_Sample!X:X,$A66))</f>
        <v>K</v>
      </c>
      <c r="L66" s="305" t="str" cm="1">
        <f t="array" ref="L66">TRIM(INDEX(MVI_Sample!R:R,$A66))</f>
        <v>Y</v>
      </c>
      <c r="M66" s="305" t="str" cm="1">
        <f t="array" ref="M66">TRIM(INDEX(MVI_Sample!M:M,$A66))</f>
        <v>Y</v>
      </c>
      <c r="N66" s="305" t="str" cm="1">
        <f t="array" ref="N66">TRIM(INDEX(MVI_Sample!Q:Q,$A66))</f>
        <v>N</v>
      </c>
      <c r="O66" s="305" t="str" cm="1">
        <f t="array" ref="O66">TRIM(INDEX(MVI_Sample!N:N,$A66))</f>
        <v>Y</v>
      </c>
      <c r="P66" s="305" t="str" cm="1">
        <f t="array" ref="P66">TRIM(CLEAN(INDEX(MVI_Sample!AQ:AQ,$A66)))</f>
        <v>RCP ALITALIA GOLD</v>
      </c>
      <c r="Q66" s="306" t="str" cm="1">
        <f t="array" ref="Q66">TRIM(CLEAN(INDEX(MVI_Sample!AO:AO,$A66)))</f>
        <v>Carta Alitalia Oro American Express</v>
      </c>
      <c r="R66" s="306" t="str" cm="1">
        <f t="array" ref="R66">TRIM(CLEAN(INDEX(MVI_Sample!E:E,$A66)))</f>
        <v>ALITALIA GOLD</v>
      </c>
      <c r="S66" s="306" cm="1">
        <f t="array" ref="S66">INDEX(MVI_Sample!AA:AA,$A66)</f>
        <v>3505</v>
      </c>
    </row>
    <row r="67" spans="1:19" ht="15.75">
      <c r="A67" s="304">
        <v>72</v>
      </c>
      <c r="B67" s="304" t="str" cm="1">
        <f t="array" ref="B67">TRIM(INDEX(MVI_Sample!A:A,$A67))</f>
        <v>ITALY</v>
      </c>
      <c r="C67" s="304" t="str" cm="1">
        <f t="array" ref="C67">TRIM(INDEX(MVI_Sample!C:C,$A67))</f>
        <v>Consumer</v>
      </c>
      <c r="D67" s="304" t="str" cm="1">
        <f t="array" ref="D67">TRIM(INDEX(MVI_Sample!B:B,$A67))</f>
        <v>4</v>
      </c>
      <c r="E67" s="304">
        <v>1</v>
      </c>
      <c r="F67" s="304" t="str" cm="1">
        <f t="array" ref="F67">TRIM(INDEX(MVI_Sample!L:L,$A67))</f>
        <v>04</v>
      </c>
      <c r="G67" s="304"/>
      <c r="H67" s="304" t="str" cm="1">
        <f t="array" ref="H67">TRIM(INDEX(MVI_Sample!F:F,$A67))</f>
        <v>451</v>
      </c>
      <c r="I67" s="305" t="str" cm="1">
        <f t="array" ref="I67">TRIM(INDEX(MVI_Sample!D:D,$A67))</f>
        <v>RCP</v>
      </c>
      <c r="J67" s="305" t="str" cm="1">
        <f t="array" ref="J67">TRIM(INDEX(MVI_Sample!O:O,$A67))</f>
        <v>Y</v>
      </c>
      <c r="K67" s="305" t="str" cm="1">
        <f t="array" ref="K67">TRIM(INDEX(MVI_Sample!X:X,$A67))</f>
        <v/>
      </c>
      <c r="L67" s="305" t="str" cm="1">
        <f t="array" ref="L67">TRIM(INDEX(MVI_Sample!R:R,$A67))</f>
        <v>Y</v>
      </c>
      <c r="M67" s="305" t="str" cm="1">
        <f t="array" ref="M67">TRIM(INDEX(MVI_Sample!M:M,$A67))</f>
        <v>Y</v>
      </c>
      <c r="N67" s="305" t="str" cm="1">
        <f t="array" ref="N67">TRIM(INDEX(MVI_Sample!Q:Q,$A67))</f>
        <v>N</v>
      </c>
      <c r="O67" s="305" t="str" cm="1">
        <f t="array" ref="O67">TRIM(INDEX(MVI_Sample!N:N,$A67))</f>
        <v>Y</v>
      </c>
      <c r="P67" s="305" t="str" cm="1">
        <f t="array" ref="P67">TRIM(CLEAN(INDEX(MVI_Sample!AQ:AQ,$A67)))</f>
        <v>RCP ALITALIA GREEN</v>
      </c>
      <c r="Q67" s="306" t="str" cm="1">
        <f t="array" ref="Q67">TRIM(CLEAN(INDEX(MVI_Sample!AO:AO,$A67)))</f>
        <v>Carta Alitalia Verde American Express</v>
      </c>
      <c r="R67" s="306" t="str" cm="1">
        <f t="array" ref="R67">TRIM(CLEAN(INDEX(MVI_Sample!E:E,$A67)))</f>
        <v>ALITALIA GREEN</v>
      </c>
      <c r="S67" s="306" cm="1">
        <f t="array" ref="S67">INDEX(MVI_Sample!AA:AA,$A67)</f>
        <v>325</v>
      </c>
    </row>
    <row r="68" spans="1:19" ht="15.75">
      <c r="A68" s="304">
        <v>73</v>
      </c>
      <c r="B68" s="304" t="str" cm="1">
        <f t="array" ref="B68">TRIM(INDEX(MVI_Sample!A:A,$A68))</f>
        <v>ITALY</v>
      </c>
      <c r="C68" s="304" t="str" cm="1">
        <f t="array" ref="C68">TRIM(INDEX(MVI_Sample!C:C,$A68))</f>
        <v>Consumer</v>
      </c>
      <c r="D68" s="304" t="str" cm="1">
        <f t="array" ref="D68">TRIM(INDEX(MVI_Sample!B:B,$A68))</f>
        <v>4</v>
      </c>
      <c r="E68" s="304">
        <v>1</v>
      </c>
      <c r="F68" s="304" t="str" cm="1">
        <f t="array" ref="F68">TRIM(INDEX(MVI_Sample!L:L,$A68))</f>
        <v>05</v>
      </c>
      <c r="G68" s="304"/>
      <c r="H68" s="304" t="str" cm="1">
        <f t="array" ref="H68">TRIM(INDEX(MVI_Sample!F:F,$A68))</f>
        <v>452</v>
      </c>
      <c r="I68" s="305" t="str" cm="1">
        <f t="array" ref="I68">TRIM(INDEX(MVI_Sample!D:D,$A68))</f>
        <v>RCP</v>
      </c>
      <c r="J68" s="305" t="str" cm="1">
        <f t="array" ref="J68">TRIM(INDEX(MVI_Sample!O:O,$A68))</f>
        <v>N</v>
      </c>
      <c r="K68" s="305" t="str" cm="1">
        <f t="array" ref="K68">TRIM(INDEX(MVI_Sample!X:X,$A68))</f>
        <v/>
      </c>
      <c r="L68" s="305" t="str" cm="1">
        <f t="array" ref="L68">TRIM(INDEX(MVI_Sample!R:R,$A68))</f>
        <v>Y</v>
      </c>
      <c r="M68" s="305" t="str" cm="1">
        <f t="array" ref="M68">TRIM(INDEX(MVI_Sample!M:M,$A68))</f>
        <v>Y</v>
      </c>
      <c r="N68" s="305" t="str" cm="1">
        <f t="array" ref="N68">TRIM(INDEX(MVI_Sample!Q:Q,$A68))</f>
        <v>N</v>
      </c>
      <c r="O68" s="305" t="str" cm="1">
        <f t="array" ref="O68">TRIM(INDEX(MVI_Sample!N:N,$A68))</f>
        <v>Y</v>
      </c>
      <c r="P68" s="305" t="str" cm="1">
        <f t="array" ref="P68">TRIM(CLEAN(INDEX(MVI_Sample!AQ:AQ,$A68)))</f>
        <v>RCP BLUE</v>
      </c>
      <c r="Q68" s="306" t="str" cm="1">
        <f t="array" ref="Q68">TRIM(CLEAN(INDEX(MVI_Sample!AO:AO,$A68)))</f>
        <v>Carta Essential American Express</v>
      </c>
      <c r="R68" s="306" t="str" cm="1">
        <f t="array" ref="R68">TRIM(CLEAN(INDEX(MVI_Sample!E:E,$A68)))</f>
        <v>BLUE</v>
      </c>
      <c r="S68" s="306" cm="1">
        <f t="array" ref="S68">INDEX(MVI_Sample!AA:AA,$A68)</f>
        <v>906</v>
      </c>
    </row>
    <row r="69" spans="1:19" ht="15.75">
      <c r="A69" s="304">
        <v>74</v>
      </c>
      <c r="B69" s="304" t="str" cm="1">
        <f t="array" ref="B69">TRIM(INDEX(MVI_Sample!A:A,$A69))</f>
        <v>ITALY</v>
      </c>
      <c r="C69" s="304" t="str" cm="1">
        <f t="array" ref="C69">TRIM(INDEX(MVI_Sample!C:C,$A69))</f>
        <v>Consumer</v>
      </c>
      <c r="D69" s="304" t="str" cm="1">
        <f t="array" ref="D69">TRIM(INDEX(MVI_Sample!B:B,$A69))</f>
        <v>4</v>
      </c>
      <c r="E69" s="304">
        <v>1</v>
      </c>
      <c r="F69" s="304" t="str" cm="1">
        <f t="array" ref="F69">TRIM(INDEX(MVI_Sample!L:L,$A69))</f>
        <v>06</v>
      </c>
      <c r="G69" s="304"/>
      <c r="H69" s="304" t="str" cm="1">
        <f t="array" ref="H69">TRIM(INDEX(MVI_Sample!F:F,$A69))</f>
        <v>402</v>
      </c>
      <c r="I69" s="305" t="str" cm="1">
        <f t="array" ref="I69">TRIM(INDEX(MVI_Sample!D:D,$A69))</f>
        <v>RCP</v>
      </c>
      <c r="J69" s="305" t="str" cm="1">
        <f t="array" ref="J69">TRIM(INDEX(MVI_Sample!O:O,$A69))</f>
        <v>N</v>
      </c>
      <c r="K69" s="305" t="str" cm="1">
        <f t="array" ref="K69">TRIM(INDEX(MVI_Sample!X:X,$A69))</f>
        <v>K</v>
      </c>
      <c r="L69" s="305" t="str" cm="1">
        <f t="array" ref="L69">TRIM(INDEX(MVI_Sample!R:R,$A69))</f>
        <v>Y</v>
      </c>
      <c r="M69" s="305" t="str" cm="1">
        <f t="array" ref="M69">TRIM(INDEX(MVI_Sample!M:M,$A69))</f>
        <v>Y</v>
      </c>
      <c r="N69" s="305" t="str" cm="1">
        <f t="array" ref="N69">TRIM(INDEX(MVI_Sample!Q:Q,$A69))</f>
        <v>N</v>
      </c>
      <c r="O69" s="305" t="str" cm="1">
        <f t="array" ref="O69">TRIM(INDEX(MVI_Sample!N:N,$A69))</f>
        <v>Y</v>
      </c>
      <c r="P69" s="305" t="str" cm="1">
        <f t="array" ref="P69">TRIM(CLEAN(INDEX(MVI_Sample!AQ:AQ,$A69)))</f>
        <v>RCP GOLD</v>
      </c>
      <c r="Q69" s="306" t="str" cm="1">
        <f t="array" ref="Q69">TRIM(CLEAN(INDEX(MVI_Sample!AO:AO,$A69)))</f>
        <v>Carta Oro American Express</v>
      </c>
      <c r="R69" s="306" t="str" cm="1">
        <f t="array" ref="R69">TRIM(CLEAN(INDEX(MVI_Sample!E:E,$A69)))</f>
        <v>GOLD</v>
      </c>
      <c r="S69" s="306" cm="1">
        <f t="array" ref="S69">INDEX(MVI_Sample!AA:AA,$A69)</f>
        <v>3383</v>
      </c>
    </row>
    <row r="70" spans="1:19" ht="15.75">
      <c r="A70" s="304">
        <v>75</v>
      </c>
      <c r="B70" s="304" t="str" cm="1">
        <f t="array" ref="B70">TRIM(INDEX(MVI_Sample!A:A,$A70))</f>
        <v>ITALY</v>
      </c>
      <c r="C70" s="304" t="str" cm="1">
        <f t="array" ref="C70">TRIM(INDEX(MVI_Sample!C:C,$A70))</f>
        <v>Consumer</v>
      </c>
      <c r="D70" s="304" t="str" cm="1">
        <f t="array" ref="D70">TRIM(INDEX(MVI_Sample!B:B,$A70))</f>
        <v>4</v>
      </c>
      <c r="E70" s="304">
        <v>1</v>
      </c>
      <c r="F70" s="304" t="str" cm="1">
        <f t="array" ref="F70">TRIM(INDEX(MVI_Sample!L:L,$A70))</f>
        <v>07</v>
      </c>
      <c r="G70" s="304"/>
      <c r="H70" s="304" t="str" cm="1">
        <f t="array" ref="H70">TRIM(INDEX(MVI_Sample!F:F,$A70))</f>
        <v>405</v>
      </c>
      <c r="I70" s="305" t="str" cm="1">
        <f t="array" ref="I70">TRIM(INDEX(MVI_Sample!D:D,$A70))</f>
        <v>RCP</v>
      </c>
      <c r="J70" s="305" t="str" cm="1">
        <f t="array" ref="J70">TRIM(INDEX(MVI_Sample!O:O,$A70))</f>
        <v>N</v>
      </c>
      <c r="K70" s="305" t="str" cm="1">
        <f t="array" ref="K70">TRIM(INDEX(MVI_Sample!X:X,$A70))</f>
        <v>K</v>
      </c>
      <c r="L70" s="305" t="str" cm="1">
        <f t="array" ref="L70">TRIM(INDEX(MVI_Sample!R:R,$A70))</f>
        <v>Y</v>
      </c>
      <c r="M70" s="305" t="str" cm="1">
        <f t="array" ref="M70">TRIM(INDEX(MVI_Sample!M:M,$A70))</f>
        <v>Y</v>
      </c>
      <c r="N70" s="305" t="str" cm="1">
        <f t="array" ref="N70">TRIM(INDEX(MVI_Sample!Q:Q,$A70))</f>
        <v>N</v>
      </c>
      <c r="O70" s="305" t="str" cm="1">
        <f t="array" ref="O70">TRIM(INDEX(MVI_Sample!N:N,$A70))</f>
        <v>Y</v>
      </c>
      <c r="P70" s="305" t="str" cm="1">
        <f t="array" ref="P70">TRIM(CLEAN(INDEX(MVI_Sample!AQ:AQ,$A70)))</f>
        <v>RCP GREEN</v>
      </c>
      <c r="Q70" s="306" t="str" cm="1">
        <f t="array" ref="Q70">TRIM(CLEAN(INDEX(MVI_Sample!AO:AO,$A70)))</f>
        <v>Carta Verde American Express</v>
      </c>
      <c r="R70" s="306" t="str" cm="1">
        <f t="array" ref="R70">TRIM(CLEAN(INDEX(MVI_Sample!E:E,$A70)))</f>
        <v>GREEN</v>
      </c>
      <c r="S70" s="306" cm="1">
        <f t="array" ref="S70">INDEX(MVI_Sample!AA:AA,$A70)</f>
        <v>3589</v>
      </c>
    </row>
    <row r="71" spans="1:19" ht="15.75">
      <c r="A71" s="304">
        <v>76</v>
      </c>
      <c r="B71" s="304" t="str" cm="1">
        <f t="array" ref="B71">TRIM(INDEX(MVI_Sample!A:A,$A71))</f>
        <v>ITALY</v>
      </c>
      <c r="C71" s="304" t="str" cm="1">
        <f t="array" ref="C71">TRIM(INDEX(MVI_Sample!C:C,$A71))</f>
        <v>Consumer</v>
      </c>
      <c r="D71" s="304" t="str" cm="1">
        <f t="array" ref="D71">TRIM(INDEX(MVI_Sample!B:B,$A71))</f>
        <v>4</v>
      </c>
      <c r="E71" s="304">
        <v>1</v>
      </c>
      <c r="F71" s="304" t="str" cm="1">
        <f t="array" ref="F71">TRIM(INDEX(MVI_Sample!L:L,$A71))</f>
        <v>08</v>
      </c>
      <c r="G71" s="304"/>
      <c r="H71" s="304" t="str" cm="1">
        <f t="array" ref="H71">TRIM(INDEX(MVI_Sample!F:F,$A71))</f>
        <v>404</v>
      </c>
      <c r="I71" s="305" t="str" cm="1">
        <f t="array" ref="I71">TRIM(INDEX(MVI_Sample!D:D,$A71))</f>
        <v>GRCC</v>
      </c>
      <c r="J71" s="305" t="str" cm="1">
        <f t="array" ref="J71">TRIM(INDEX(MVI_Sample!O:O,$A71))</f>
        <v>N</v>
      </c>
      <c r="K71" s="305" t="str" cm="1">
        <f t="array" ref="K71">TRIM(INDEX(MVI_Sample!X:X,$A71))</f>
        <v/>
      </c>
      <c r="L71" s="305" t="str" cm="1">
        <f t="array" ref="L71">TRIM(INDEX(MVI_Sample!R:R,$A71))</f>
        <v>Y</v>
      </c>
      <c r="M71" s="305" t="str" cm="1">
        <f t="array" ref="M71">TRIM(INDEX(MVI_Sample!M:M,$A71))</f>
        <v>Y</v>
      </c>
      <c r="N71" s="305" t="str" cm="1">
        <f t="array" ref="N71">TRIM(INDEX(MVI_Sample!Q:Q,$A71))</f>
        <v>N</v>
      </c>
      <c r="O71" s="305" t="str" cm="1">
        <f t="array" ref="O71">TRIM(INDEX(MVI_Sample!N:N,$A71))</f>
        <v>Y</v>
      </c>
      <c r="P71" s="305" t="str" cm="1">
        <f t="array" ref="P71">TRIM(CLEAN(INDEX(MVI_Sample!AQ:AQ,$A71)))</f>
        <v>GRCC BLUE</v>
      </c>
      <c r="Q71" s="306" t="str" cm="1">
        <f t="array" ref="Q71">TRIM(CLEAN(INDEX(MVI_Sample!AO:AO,$A71)))</f>
        <v>Carta Blu American Express</v>
      </c>
      <c r="R71" s="306" t="str" cm="1">
        <f t="array" ref="R71">TRIM(CLEAN(INDEX(MVI_Sample!E:E,$A71)))</f>
        <v>BLUE</v>
      </c>
      <c r="S71" s="306" cm="1">
        <f t="array" ref="S71">INDEX(MVI_Sample!AA:AA,$A71)</f>
        <v>687</v>
      </c>
    </row>
    <row r="72" spans="1:19" ht="15.75">
      <c r="A72" s="304">
        <v>77</v>
      </c>
      <c r="B72" s="304" t="str" cm="1">
        <f t="array" ref="B72">TRIM(INDEX(MVI_Sample!A:A,$A72))</f>
        <v>ITALY</v>
      </c>
      <c r="C72" s="304" t="str" cm="1">
        <f t="array" ref="C72">TRIM(INDEX(MVI_Sample!C:C,$A72))</f>
        <v>Consumer</v>
      </c>
      <c r="D72" s="304" t="str" cm="1">
        <f t="array" ref="D72">TRIM(INDEX(MVI_Sample!B:B,$A72))</f>
        <v>4</v>
      </c>
      <c r="E72" s="304">
        <v>1</v>
      </c>
      <c r="F72" s="304" t="str" cm="1">
        <f t="array" ref="F72">TRIM(INDEX(MVI_Sample!L:L,$A72))</f>
        <v>09</v>
      </c>
      <c r="G72" s="304"/>
      <c r="H72" s="304" t="str" cm="1">
        <f t="array" ref="H72">TRIM(INDEX(MVI_Sample!F:F,$A72))</f>
        <v>420</v>
      </c>
      <c r="I72" s="305" t="str" cm="1">
        <f t="array" ref="I72">TRIM(INDEX(MVI_Sample!D:D,$A72))</f>
        <v>GRCC</v>
      </c>
      <c r="J72" s="305" t="str" cm="1">
        <f t="array" ref="J72">TRIM(INDEX(MVI_Sample!O:O,$A72))</f>
        <v>N</v>
      </c>
      <c r="K72" s="305" t="str" cm="1">
        <f t="array" ref="K72">TRIM(INDEX(MVI_Sample!X:X,$A72))</f>
        <v>K</v>
      </c>
      <c r="L72" s="305" t="str" cm="1">
        <f t="array" ref="L72">TRIM(INDEX(MVI_Sample!R:R,$A72))</f>
        <v>Y</v>
      </c>
      <c r="M72" s="305" t="str" cm="1">
        <f t="array" ref="M72">TRIM(INDEX(MVI_Sample!M:M,$A72))</f>
        <v>Y</v>
      </c>
      <c r="N72" s="305" t="str" cm="1">
        <f t="array" ref="N72">TRIM(INDEX(MVI_Sample!Q:Q,$A72))</f>
        <v>Y</v>
      </c>
      <c r="O72" s="305" t="str" cm="1">
        <f t="array" ref="O72">TRIM(INDEX(MVI_Sample!N:N,$A72))</f>
        <v>N</v>
      </c>
      <c r="P72" s="305" t="str" cm="1">
        <f t="array" ref="P72">TRIM(CLEAN(INDEX(MVI_Sample!AQ:AQ,$A72)))</f>
        <v>GRCC BLUE CASHBACK</v>
      </c>
      <c r="Q72" s="306" t="str" cm="1">
        <f t="array" ref="Q72">TRIM(CLEAN(INDEX(MVI_Sample!AO:AO,$A72)))</f>
        <v>Carta Blu American Express</v>
      </c>
      <c r="R72" s="306" t="str" cm="1">
        <f t="array" ref="R72">TRIM(CLEAN(INDEX(MVI_Sample!E:E,$A72)))</f>
        <v>BLUE CASHBACK</v>
      </c>
      <c r="S72" s="306" cm="1">
        <f t="array" ref="S72">INDEX(MVI_Sample!AA:AA,$A72)</f>
        <v>2308</v>
      </c>
    </row>
    <row r="73" spans="1:19" ht="15.75">
      <c r="A73" s="304">
        <v>78</v>
      </c>
      <c r="B73" s="304" t="str" cm="1">
        <f t="array" ref="B73">TRIM(INDEX(MVI_Sample!A:A,$A73))</f>
        <v>ITALY</v>
      </c>
      <c r="C73" s="304" t="str" cm="1">
        <f t="array" ref="C73">TRIM(INDEX(MVI_Sample!C:C,$A73))</f>
        <v>Consumer</v>
      </c>
      <c r="D73" s="304" t="str" cm="1">
        <f t="array" ref="D73">TRIM(INDEX(MVI_Sample!B:B,$A73))</f>
        <v>4</v>
      </c>
      <c r="E73" s="304">
        <v>1</v>
      </c>
      <c r="F73" s="304" t="str" cm="1">
        <f t="array" ref="F73">TRIM(INDEX(MVI_Sample!L:L,$A73))</f>
        <v>10</v>
      </c>
      <c r="G73" s="304"/>
      <c r="H73" s="304" t="str" cm="1">
        <f t="array" ref="H73">TRIM(INDEX(MVI_Sample!F:F,$A73))</f>
        <v>406</v>
      </c>
      <c r="I73" s="305" t="str" cm="1">
        <f t="array" ref="I73">TRIM(INDEX(MVI_Sample!D:D,$A73))</f>
        <v>GRCC</v>
      </c>
      <c r="J73" s="305" t="str" cm="1">
        <f t="array" ref="J73">TRIM(INDEX(MVI_Sample!O:O,$A73))</f>
        <v>N</v>
      </c>
      <c r="K73" s="305" t="str" cm="1">
        <f t="array" ref="K73">TRIM(INDEX(MVI_Sample!X:X,$A73))</f>
        <v/>
      </c>
      <c r="L73" s="305" t="str" cm="1">
        <f t="array" ref="L73">TRIM(INDEX(MVI_Sample!R:R,$A73))</f>
        <v>Y</v>
      </c>
      <c r="M73" s="305" t="str" cm="1">
        <f t="array" ref="M73">TRIM(INDEX(MVI_Sample!M:M,$A73))</f>
        <v>Y</v>
      </c>
      <c r="N73" s="305" t="str" cm="1">
        <f t="array" ref="N73">TRIM(INDEX(MVI_Sample!Q:Q,$A73))</f>
        <v>N</v>
      </c>
      <c r="O73" s="305" t="str" cm="1">
        <f t="array" ref="O73">TRIM(INDEX(MVI_Sample!N:N,$A73))</f>
        <v>Y</v>
      </c>
      <c r="P73" s="305" t="str" cm="1">
        <f t="array" ref="P73">TRIM(CLEAN(INDEX(MVI_Sample!AQ:AQ,$A73)))</f>
        <v>GRCC GOLD</v>
      </c>
      <c r="Q73" s="306" t="str" cm="1">
        <f t="array" ref="Q73">TRIM(CLEAN(INDEX(MVI_Sample!AO:AO,$A73)))</f>
        <v>Carta Gold Credit American Express</v>
      </c>
      <c r="R73" s="306" t="str" cm="1">
        <f t="array" ref="R73">TRIM(CLEAN(INDEX(MVI_Sample!E:E,$A73)))</f>
        <v>GOLD</v>
      </c>
      <c r="S73" s="306" cm="1">
        <f t="array" ref="S73">INDEX(MVI_Sample!AA:AA,$A73)</f>
        <v>1494</v>
      </c>
    </row>
    <row r="74" spans="1:19" ht="15.75">
      <c r="A74" s="304">
        <v>79</v>
      </c>
      <c r="B74" s="304" t="str" cm="1">
        <f t="array" ref="B74">TRIM(INDEX(MVI_Sample!A:A,$A74))</f>
        <v>ITALY</v>
      </c>
      <c r="C74" s="304" t="str" cm="1">
        <f t="array" ref="C74">TRIM(INDEX(MVI_Sample!C:C,$A74))</f>
        <v>Consumer</v>
      </c>
      <c r="D74" s="304" t="str" cm="1">
        <f t="array" ref="D74">TRIM(INDEX(MVI_Sample!B:B,$A74))</f>
        <v>4</v>
      </c>
      <c r="E74" s="304">
        <v>1</v>
      </c>
      <c r="F74" s="304" t="str" cm="1">
        <f t="array" ref="F74">TRIM(INDEX(MVI_Sample!L:L,$A74))</f>
        <v>11</v>
      </c>
      <c r="G74" s="304"/>
      <c r="H74" s="304" t="str" cm="1">
        <f t="array" ref="H74">TRIM(INDEX(MVI_Sample!F:F,$A74))</f>
        <v>460</v>
      </c>
      <c r="I74" s="305" t="str" cm="1">
        <f t="array" ref="I74">TRIM(INDEX(MVI_Sample!D:D,$A74))</f>
        <v>RCP</v>
      </c>
      <c r="J74" s="305" t="str" cm="1">
        <f t="array" ref="J74">TRIM(INDEX(MVI_Sample!O:O,$A74))</f>
        <v>Y</v>
      </c>
      <c r="K74" s="305" t="str" cm="1">
        <f t="array" ref="K74">TRIM(INDEX(MVI_Sample!X:X,$A74))</f>
        <v>K</v>
      </c>
      <c r="L74" s="305" t="str" cm="1">
        <f t="array" ref="L74">TRIM(INDEX(MVI_Sample!R:R,$A74))</f>
        <v>Y</v>
      </c>
      <c r="M74" s="305" t="str" cm="1">
        <f t="array" ref="M74">TRIM(INDEX(MVI_Sample!M:M,$A74))</f>
        <v>Y</v>
      </c>
      <c r="N74" s="305" t="str" cm="1">
        <f t="array" ref="N74">TRIM(INDEX(MVI_Sample!Q:Q,$A74))</f>
        <v>N</v>
      </c>
      <c r="O74" s="305" t="str" cm="1">
        <f t="array" ref="O74">TRIM(INDEX(MVI_Sample!N:N,$A74))</f>
        <v>Y</v>
      </c>
      <c r="P74" s="305" t="str" cm="1">
        <f t="array" ref="P74">TRIM(CLEAN(INDEX(MVI_Sample!AQ:AQ,$A74)))</f>
        <v>RCP ALITALIA PLATINUM</v>
      </c>
      <c r="Q74" s="306" t="str" cm="1">
        <f t="array" ref="Q74">TRIM(CLEAN(INDEX(MVI_Sample!AO:AO,$A74)))</f>
        <v>Carta Alitalia Platino American Express</v>
      </c>
      <c r="R74" s="306" t="str" cm="1">
        <f t="array" ref="R74">TRIM(CLEAN(INDEX(MVI_Sample!E:E,$A74)))</f>
        <v>ALITALIA PLATINUM</v>
      </c>
      <c r="S74" s="306" cm="1">
        <f t="array" ref="S74">INDEX(MVI_Sample!AA:AA,$A74)</f>
        <v>226</v>
      </c>
    </row>
    <row r="75" spans="1:19" ht="15.75">
      <c r="A75" s="304">
        <v>80</v>
      </c>
      <c r="B75" s="304" t="str" cm="1">
        <f t="array" ref="B75">TRIM(INDEX(MVI_Sample!A:A,$A75))</f>
        <v>ITALY</v>
      </c>
      <c r="C75" s="304" t="str" cm="1">
        <f t="array" ref="C75">TRIM(INDEX(MVI_Sample!C:C,$A75))</f>
        <v>Consumer</v>
      </c>
      <c r="D75" s="304" t="str" cm="1">
        <f t="array" ref="D75">TRIM(INDEX(MVI_Sample!B:B,$A75))</f>
        <v>4</v>
      </c>
      <c r="E75" s="304">
        <v>1</v>
      </c>
      <c r="F75" s="304" t="str" cm="1">
        <f t="array" ref="F75">TRIM(INDEX(MVI_Sample!L:L,$A75))</f>
        <v>12</v>
      </c>
      <c r="G75" s="304"/>
      <c r="H75" s="304" t="str" cm="1">
        <f t="array" ref="H75">TRIM(INDEX(MVI_Sample!F:F,$A75))</f>
        <v>421</v>
      </c>
      <c r="I75" s="305" t="str" cm="1">
        <f t="array" ref="I75">TRIM(INDEX(MVI_Sample!D:D,$A75))</f>
        <v>GRCC</v>
      </c>
      <c r="J75" s="305" t="str" cm="1">
        <f t="array" ref="J75">TRIM(INDEX(MVI_Sample!O:O,$A75))</f>
        <v>N</v>
      </c>
      <c r="K75" s="305" t="str" cm="1">
        <f t="array" ref="K75">TRIM(INDEX(MVI_Sample!X:X,$A75))</f>
        <v>K</v>
      </c>
      <c r="L75" s="305" t="str" cm="1">
        <f t="array" ref="L75">TRIM(INDEX(MVI_Sample!R:R,$A75))</f>
        <v>Y</v>
      </c>
      <c r="M75" s="305" t="str" cm="1">
        <f t="array" ref="M75">TRIM(INDEX(MVI_Sample!M:M,$A75))</f>
        <v>Y</v>
      </c>
      <c r="N75" s="305" t="str" cm="1">
        <f t="array" ref="N75">TRIM(INDEX(MVI_Sample!Q:Q,$A75))</f>
        <v>N</v>
      </c>
      <c r="O75" s="305" t="str" cm="1">
        <f t="array" ref="O75">TRIM(INDEX(MVI_Sample!N:N,$A75))</f>
        <v>Y</v>
      </c>
      <c r="P75" s="305" t="str" cm="1">
        <f t="array" ref="P75">TRIM(CLEAN(INDEX(MVI_Sample!AQ:AQ,$A75)))</f>
        <v>GRCC EXPLORA (Fee and No Fee)</v>
      </c>
      <c r="Q75" s="306" t="str" cm="1">
        <f t="array" ref="Q75">TRIM(CLEAN(INDEX(MVI_Sample!AO:AO,$A75)))</f>
        <v>Carta Explora American Express</v>
      </c>
      <c r="R75" s="306" t="str" cm="1">
        <f t="array" ref="R75">TRIM(CLEAN(INDEX(MVI_Sample!E:E,$A75)))</f>
        <v>EXPLORA</v>
      </c>
      <c r="S75" s="306" cm="1">
        <f t="array" ref="S75">INDEX(MVI_Sample!AA:AA,$A75)</f>
        <v>4822</v>
      </c>
    </row>
    <row r="76" spans="1:19" ht="15.75">
      <c r="A76" s="304">
        <v>81</v>
      </c>
      <c r="B76" s="304" t="str" cm="1">
        <f t="array" ref="B76">TRIM(INDEX(MVI_Sample!A:A,$A76))</f>
        <v>ITALY</v>
      </c>
      <c r="C76" s="304" t="str" cm="1">
        <f t="array" ref="C76">TRIM(INDEX(MVI_Sample!C:C,$A76))</f>
        <v>Consumer</v>
      </c>
      <c r="D76" s="304" t="str" cm="1">
        <f t="array" ref="D76">TRIM(INDEX(MVI_Sample!B:B,$A76))</f>
        <v>4</v>
      </c>
      <c r="E76" s="304">
        <v>1</v>
      </c>
      <c r="F76" s="304" t="str" cm="1">
        <f t="array" ref="F76">TRIM(INDEX(MVI_Sample!L:L,$A76))</f>
        <v>13</v>
      </c>
      <c r="G76" s="304"/>
      <c r="H76" s="304" t="str" cm="1">
        <f t="array" ref="H76">TRIM(INDEX(MVI_Sample!F:F,$A76))</f>
        <v>461</v>
      </c>
      <c r="I76" s="305" t="str" cm="1">
        <f t="array" ref="I76">TRIM(INDEX(MVI_Sample!D:D,$A76))</f>
        <v>RCP</v>
      </c>
      <c r="J76" s="305" t="str" cm="1">
        <f t="array" ref="J76">TRIM(INDEX(MVI_Sample!O:O,$A76))</f>
        <v>Y</v>
      </c>
      <c r="K76" s="305" t="str" cm="1">
        <f t="array" ref="K76">TRIM(INDEX(MVI_Sample!X:X,$A76))</f>
        <v/>
      </c>
      <c r="L76" s="305" t="str" cm="1">
        <f t="array" ref="L76">TRIM(INDEX(MVI_Sample!R:R,$A76))</f>
        <v>Y</v>
      </c>
      <c r="M76" s="305" t="str" cm="1">
        <f t="array" ref="M76">TRIM(INDEX(MVI_Sample!M:M,$A76))</f>
        <v>Y</v>
      </c>
      <c r="N76" s="305" t="str" cm="1">
        <f t="array" ref="N76">TRIM(INDEX(MVI_Sample!Q:Q,$A76))</f>
        <v>N</v>
      </c>
      <c r="O76" s="305" t="str" cm="1">
        <f t="array" ref="O76">TRIM(INDEX(MVI_Sample!N:N,$A76))</f>
        <v>Y</v>
      </c>
      <c r="P76" s="305" t="str" cm="1">
        <f t="array" ref="P76">TRIM(CLEAN(INDEX(MVI_Sample!AQ:AQ,$A76)))</f>
        <v>RCP ITALO GREEN</v>
      </c>
      <c r="Q76" s="306" t="str" cm="1">
        <f t="array" ref="Q76">TRIM(CLEAN(INDEX(MVI_Sample!AO:AO,$A76)))</f>
        <v>Carta Italo American Express</v>
      </c>
      <c r="R76" s="306" t="str" cm="1">
        <f t="array" ref="R76">TRIM(CLEAN(INDEX(MVI_Sample!E:E,$A76)))</f>
        <v>ITALO GREEN</v>
      </c>
      <c r="S76" s="306" cm="1">
        <f t="array" ref="S76">INDEX(MVI_Sample!AA:AA,$A76)</f>
        <v>1248</v>
      </c>
    </row>
    <row r="77" spans="1:19" ht="15.75">
      <c r="A77" s="304">
        <v>82</v>
      </c>
      <c r="B77" s="304" t="str" cm="1">
        <f t="array" ref="B77">TRIM(INDEX(MVI_Sample!A:A,$A77))</f>
        <v>ITALY</v>
      </c>
      <c r="C77" s="304" t="str" cm="1">
        <f t="array" ref="C77">TRIM(INDEX(MVI_Sample!C:C,$A77))</f>
        <v>Consumer</v>
      </c>
      <c r="D77" s="304" t="str" cm="1">
        <f t="array" ref="D77">TRIM(INDEX(MVI_Sample!B:B,$A77))</f>
        <v>4</v>
      </c>
      <c r="E77" s="304">
        <v>1</v>
      </c>
      <c r="F77" s="304" t="str" cm="1">
        <f t="array" ref="F77">TRIM(INDEX(MVI_Sample!L:L,$A77))</f>
        <v>14</v>
      </c>
      <c r="G77" s="304"/>
      <c r="H77" s="304" t="str" cm="1">
        <f t="array" ref="H77">TRIM(INDEX(MVI_Sample!F:F,$A77))</f>
        <v>462</v>
      </c>
      <c r="I77" s="305" t="str" cm="1">
        <f t="array" ref="I77">TRIM(INDEX(MVI_Sample!D:D,$A77))</f>
        <v>RCP</v>
      </c>
      <c r="J77" s="305" t="str" cm="1">
        <f t="array" ref="J77">TRIM(INDEX(MVI_Sample!O:O,$A77))</f>
        <v>Y</v>
      </c>
      <c r="K77" s="305" t="str" cm="1">
        <f t="array" ref="K77">TRIM(INDEX(MVI_Sample!X:X,$A77))</f>
        <v/>
      </c>
      <c r="L77" s="305" t="str" cm="1">
        <f t="array" ref="L77">TRIM(INDEX(MVI_Sample!R:R,$A77))</f>
        <v>Y</v>
      </c>
      <c r="M77" s="305" t="str" cm="1">
        <f t="array" ref="M77">TRIM(INDEX(MVI_Sample!M:M,$A77))</f>
        <v>Y</v>
      </c>
      <c r="N77" s="305" t="str" cm="1">
        <f t="array" ref="N77">TRIM(INDEX(MVI_Sample!Q:Q,$A77))</f>
        <v>N</v>
      </c>
      <c r="O77" s="305" t="str" cm="1">
        <f t="array" ref="O77">TRIM(INDEX(MVI_Sample!N:N,$A77))</f>
        <v>Y</v>
      </c>
      <c r="P77" s="305" t="str" cm="1">
        <f t="array" ref="P77">TRIM(CLEAN(INDEX(MVI_Sample!AQ:AQ,$A77)))</f>
        <v>RCP MEDIOLANUM GOLD</v>
      </c>
      <c r="Q77" s="306" t="str" cm="1">
        <f t="array" ref="Q77">TRIM(CLEAN(INDEX(MVI_Sample!AO:AO,$A77)))</f>
        <v>Carta Oro Mediolanum American Express</v>
      </c>
      <c r="R77" s="306" t="str" cm="1">
        <f t="array" ref="R77">TRIM(CLEAN(INDEX(MVI_Sample!E:E,$A77)))</f>
        <v>MEDIOLANUM GOLD</v>
      </c>
      <c r="S77" s="306" cm="1">
        <f t="array" ref="S77">INDEX(MVI_Sample!AA:AA,$A77)</f>
        <v>374</v>
      </c>
    </row>
    <row r="78" spans="1:19" ht="15.75">
      <c r="A78" s="304">
        <v>83</v>
      </c>
      <c r="B78" s="304" t="str" cm="1">
        <f t="array" ref="B78">TRIM(INDEX(MVI_Sample!A:A,$A78))</f>
        <v>ITALY</v>
      </c>
      <c r="C78" s="304" t="str" cm="1">
        <f t="array" ref="C78">TRIM(INDEX(MVI_Sample!C:C,$A78))</f>
        <v>Consumer</v>
      </c>
      <c r="D78" s="304" t="str" cm="1">
        <f t="array" ref="D78">TRIM(INDEX(MVI_Sample!B:B,$A78))</f>
        <v>4</v>
      </c>
      <c r="E78" s="304">
        <v>1</v>
      </c>
      <c r="F78" s="304" t="str" cm="1">
        <f t="array" ref="F78">TRIM(INDEX(MVI_Sample!L:L,$A78))</f>
        <v>15</v>
      </c>
      <c r="G78" s="304"/>
      <c r="H78" s="304" t="str" cm="1">
        <f t="array" ref="H78">TRIM(INDEX(MVI_Sample!F:F,$A78))</f>
        <v>463</v>
      </c>
      <c r="I78" s="305" t="str" cm="1">
        <f t="array" ref="I78">TRIM(INDEX(MVI_Sample!D:D,$A78))</f>
        <v>RCP</v>
      </c>
      <c r="J78" s="305" t="str" cm="1">
        <f t="array" ref="J78">TRIM(INDEX(MVI_Sample!O:O,$A78))</f>
        <v>Y</v>
      </c>
      <c r="K78" s="305" t="str" cm="1">
        <f t="array" ref="K78">TRIM(INDEX(MVI_Sample!X:X,$A78))</f>
        <v/>
      </c>
      <c r="L78" s="305" t="str" cm="1">
        <f t="array" ref="L78">TRIM(INDEX(MVI_Sample!R:R,$A78))</f>
        <v>N</v>
      </c>
      <c r="M78" s="305" t="str" cm="1">
        <f t="array" ref="M78">TRIM(INDEX(MVI_Sample!M:M,$A78))</f>
        <v>Y</v>
      </c>
      <c r="N78" s="305" t="str" cm="1">
        <f t="array" ref="N78">TRIM(INDEX(MVI_Sample!Q:Q,$A78))</f>
        <v>N</v>
      </c>
      <c r="O78" s="305" t="str" cm="1">
        <f t="array" ref="O78">TRIM(INDEX(MVI_Sample!N:N,$A78))</f>
        <v>N</v>
      </c>
      <c r="P78" s="305" t="str" cm="1">
        <f t="array" ref="P78">TRIM(CLEAN(INDEX(MVI_Sample!AQ:AQ,$A78)))</f>
        <v>RCP PAYBACK BLUE</v>
      </c>
      <c r="Q78" s="306" t="str" cm="1">
        <f t="array" ref="Q78">TRIM(CLEAN(INDEX(MVI_Sample!AO:AO,$A78)))</f>
        <v>Carta PAYBACK American Express</v>
      </c>
      <c r="R78" s="306" t="str" cm="1">
        <f t="array" ref="R78">TRIM(CLEAN(INDEX(MVI_Sample!E:E,$A78)))</f>
        <v>PAYBACK BLUE</v>
      </c>
      <c r="S78" s="306" cm="1">
        <f t="array" ref="S78">INDEX(MVI_Sample!AA:AA,$A78)</f>
        <v>2492</v>
      </c>
    </row>
    <row r="79" spans="1:19" ht="15.75">
      <c r="A79" s="304">
        <v>84</v>
      </c>
      <c r="B79" s="304" t="str" cm="1">
        <f t="array" ref="B79">TRIM(INDEX(MVI_Sample!A:A,$A79))</f>
        <v>ITALY</v>
      </c>
      <c r="C79" s="304" t="str" cm="1">
        <f t="array" ref="C79">TRIM(INDEX(MVI_Sample!C:C,$A79))</f>
        <v>Consumer</v>
      </c>
      <c r="D79" s="304" t="str" cm="1">
        <f t="array" ref="D79">TRIM(INDEX(MVI_Sample!B:B,$A79))</f>
        <v>4</v>
      </c>
      <c r="E79" s="304">
        <v>1</v>
      </c>
      <c r="F79" s="304" t="str" cm="1">
        <f t="array" ref="F79">TRIM(INDEX(MVI_Sample!L:L,$A79))</f>
        <v>16</v>
      </c>
      <c r="G79" s="304"/>
      <c r="H79" s="304" t="str" cm="1">
        <f t="array" ref="H79">TRIM(INDEX(MVI_Sample!F:F,$A79))</f>
        <v>465</v>
      </c>
      <c r="I79" s="305" t="str" cm="1">
        <f t="array" ref="I79">TRIM(INDEX(MVI_Sample!D:D,$A79))</f>
        <v>RCP</v>
      </c>
      <c r="J79" s="305" t="str" cm="1">
        <f t="array" ref="J79">TRIM(INDEX(MVI_Sample!O:O,$A79))</f>
        <v>N</v>
      </c>
      <c r="K79" s="305" t="str" cm="1">
        <f t="array" ref="K79">TRIM(INDEX(MVI_Sample!X:X,$A79))</f>
        <v/>
      </c>
      <c r="L79" s="305" t="str" cm="1">
        <f t="array" ref="L79">TRIM(INDEX(MVI_Sample!R:R,$A79))</f>
        <v>Y</v>
      </c>
      <c r="M79" s="305" t="str" cm="1">
        <f t="array" ref="M79">TRIM(INDEX(MVI_Sample!M:M,$A79))</f>
        <v>Y</v>
      </c>
      <c r="N79" s="305" t="str" cm="1">
        <f t="array" ref="N79">TRIM(INDEX(MVI_Sample!Q:Q,$A79))</f>
        <v>N</v>
      </c>
      <c r="O79" s="305" t="str" cm="1">
        <f t="array" ref="O79">TRIM(INDEX(MVI_Sample!N:N,$A79))</f>
        <v>Y</v>
      </c>
      <c r="P79" s="305" t="str" cm="1">
        <f t="array" ref="P79">TRIM(CLEAN(INDEX(MVI_Sample!AQ:AQ,$A79)))</f>
        <v>RCP ESSENTIAL</v>
      </c>
      <c r="Q79" s="306" t="str" cm="1">
        <f t="array" ref="Q79">TRIM(CLEAN(INDEX(MVI_Sample!AO:AO,$A79)))</f>
        <v>Carta Essential American Express</v>
      </c>
      <c r="R79" s="306" t="str" cm="1">
        <f t="array" ref="R79">TRIM(CLEAN(INDEX(MVI_Sample!E:E,$A79)))</f>
        <v>ESSENTIAL</v>
      </c>
      <c r="S79" s="306" cm="1">
        <f t="array" ref="S79">INDEX(MVI_Sample!AA:AA,$A79)</f>
        <v>428</v>
      </c>
    </row>
    <row r="80" spans="1:19" ht="15.75">
      <c r="A80" s="304">
        <v>87</v>
      </c>
      <c r="B80" s="304" t="str" cm="1">
        <f t="array" ref="B80">TRIM(INDEX(MVI_Sample!A:A,$A80))</f>
        <v>JAPAN</v>
      </c>
      <c r="C80" s="304" t="str" cm="1">
        <f t="array" ref="C80">TRIM(INDEX(MVI_Sample!C:C,$A80))</f>
        <v>Consumer</v>
      </c>
      <c r="D80" s="304" t="str" cm="1">
        <f t="array" ref="D80">TRIM(INDEX(MVI_Sample!B:B,$A80))</f>
        <v>5</v>
      </c>
      <c r="E80" s="304">
        <v>1</v>
      </c>
      <c r="F80" s="304" t="str" cm="1">
        <f t="array" ref="F80">TRIM(INDEX(MVI_Sample!L:L,$A80))</f>
        <v>01</v>
      </c>
      <c r="G80" s="304"/>
      <c r="H80" s="304" t="str" cm="1">
        <f t="array" ref="H80">TRIM(INDEX(MVI_Sample!F:F,$A80))</f>
        <v>599</v>
      </c>
      <c r="I80" s="305" t="str" cm="1">
        <f t="array" ref="I80">TRIM(INDEX(MVI_Sample!D:D,$A80))</f>
        <v>RCP</v>
      </c>
      <c r="J80" s="305" t="str" cm="1">
        <f t="array" ref="J80">TRIM(INDEX(MVI_Sample!O:O,$A80))</f>
        <v>N</v>
      </c>
      <c r="K80" s="305" t="str" cm="1">
        <f t="array" ref="K80">TRIM(INDEX(MVI_Sample!X:X,$A80))</f>
        <v>K</v>
      </c>
      <c r="L80" s="305" t="str" cm="1">
        <f t="array" ref="L80">TRIM(INDEX(MVI_Sample!R:R,$A80))</f>
        <v>Y</v>
      </c>
      <c r="M80" s="305" t="str" cm="1">
        <f t="array" ref="M80">TRIM(INDEX(MVI_Sample!M:M,$A80))</f>
        <v>Y</v>
      </c>
      <c r="N80" s="305" t="str" cm="1">
        <f t="array" ref="N80">TRIM(INDEX(MVI_Sample!Q:Q,$A80))</f>
        <v>N</v>
      </c>
      <c r="O80" s="305" t="str" cm="1">
        <f t="array" ref="O80">TRIM(INDEX(MVI_Sample!N:N,$A80))</f>
        <v>Y</v>
      </c>
      <c r="P80" s="305" t="str" cm="1">
        <f t="array" ref="P80">TRIM(CLEAN(INDEX(MVI_Sample!AQ:AQ,$A80)))</f>
        <v>RCP CENTURION</v>
      </c>
      <c r="Q80" s="306" t="str" cm="1">
        <f t="array" ref="Q80">TRIM(CLEAN(INDEX(MVI_Sample!AO:AO,$A80)))</f>
        <v>[No subject line insertion]</v>
      </c>
      <c r="R80" s="306" t="str" cm="1">
        <f t="array" ref="R80">TRIM(CLEAN(INDEX(MVI_Sample!E:E,$A80)))</f>
        <v>CENTURION</v>
      </c>
      <c r="S80" s="306" cm="1">
        <f t="array" ref="S80">INDEX(MVI_Sample!AA:AA,$A80)</f>
        <v>1571</v>
      </c>
    </row>
    <row r="81" spans="1:19" ht="15.75">
      <c r="A81" s="304">
        <v>88</v>
      </c>
      <c r="B81" s="304" t="str" cm="1">
        <f t="array" ref="B81">TRIM(INDEX(MVI_Sample!A:A,$A81))</f>
        <v>JAPAN</v>
      </c>
      <c r="C81" s="304" t="str" cm="1">
        <f t="array" ref="C81">TRIM(INDEX(MVI_Sample!C:C,$A81))</f>
        <v>Consumer</v>
      </c>
      <c r="D81" s="304" t="str" cm="1">
        <f t="array" ref="D81">TRIM(INDEX(MVI_Sample!B:B,$A81))</f>
        <v>5</v>
      </c>
      <c r="E81" s="304">
        <v>1</v>
      </c>
      <c r="F81" s="304" t="str" cm="1">
        <f t="array" ref="F81">TRIM(INDEX(MVI_Sample!L:L,$A81))</f>
        <v>02</v>
      </c>
      <c r="G81" s="304"/>
      <c r="H81" s="304" t="str" cm="1">
        <f t="array" ref="H81">TRIM(INDEX(MVI_Sample!F:F,$A81))</f>
        <v>552</v>
      </c>
      <c r="I81" s="305" t="str" cm="1">
        <f t="array" ref="I81">TRIM(INDEX(MVI_Sample!D:D,$A81))</f>
        <v>RCP</v>
      </c>
      <c r="J81" s="305" t="str" cm="1">
        <f t="array" ref="J81">TRIM(INDEX(MVI_Sample!O:O,$A81))</f>
        <v>N</v>
      </c>
      <c r="K81" s="305" t="str" cm="1">
        <f t="array" ref="K81">TRIM(INDEX(MVI_Sample!X:X,$A81))</f>
        <v>K</v>
      </c>
      <c r="L81" s="305" t="str" cm="1">
        <f t="array" ref="L81">TRIM(INDEX(MVI_Sample!R:R,$A81))</f>
        <v>Y</v>
      </c>
      <c r="M81" s="305" t="str" cm="1">
        <f t="array" ref="M81">TRIM(INDEX(MVI_Sample!M:M,$A81))</f>
        <v>Y</v>
      </c>
      <c r="N81" s="305" t="str" cm="1">
        <f t="array" ref="N81">TRIM(INDEX(MVI_Sample!Q:Q,$A81))</f>
        <v>N</v>
      </c>
      <c r="O81" s="305" t="str" cm="1">
        <f t="array" ref="O81">TRIM(INDEX(MVI_Sample!N:N,$A81))</f>
        <v>Y</v>
      </c>
      <c r="P81" s="305" t="str" cm="1">
        <f t="array" ref="P81">TRIM(CLEAN(INDEX(MVI_Sample!AQ:AQ,$A81)))</f>
        <v>RCP PLATINUM</v>
      </c>
      <c r="Q81" s="306" t="str" cm="1">
        <f t="array" ref="Q81">TRIM(CLEAN(INDEX(MVI_Sample!AO:AO,$A81)))</f>
        <v>[No subject line insertion]</v>
      </c>
      <c r="R81" s="306" t="str" cm="1">
        <f t="array" ref="R81">TRIM(CLEAN(INDEX(MVI_Sample!E:E,$A81)))</f>
        <v>PLATINUM</v>
      </c>
      <c r="S81" s="306" cm="1">
        <f t="array" ref="S81">INDEX(MVI_Sample!AA:AA,$A81)</f>
        <v>4499</v>
      </c>
    </row>
    <row r="82" spans="1:19" ht="15.75">
      <c r="A82" s="304">
        <v>89</v>
      </c>
      <c r="B82" s="304" t="str" cm="1">
        <f t="array" ref="B82">TRIM(INDEX(MVI_Sample!A:A,$A82))</f>
        <v>JAPAN</v>
      </c>
      <c r="C82" s="304" t="str" cm="1">
        <f t="array" ref="C82">TRIM(INDEX(MVI_Sample!C:C,$A82))</f>
        <v>Consumer</v>
      </c>
      <c r="D82" s="304" t="str" cm="1">
        <f t="array" ref="D82">TRIM(INDEX(MVI_Sample!B:B,$A82))</f>
        <v>5</v>
      </c>
      <c r="E82" s="304">
        <v>1</v>
      </c>
      <c r="F82" s="304" t="str" cm="1">
        <f t="array" ref="F82">TRIM(INDEX(MVI_Sample!L:L,$A82))</f>
        <v>03</v>
      </c>
      <c r="G82" s="304"/>
      <c r="H82" s="304" t="str" cm="1">
        <f t="array" ref="H82">TRIM(INDEX(MVI_Sample!F:F,$A82))</f>
        <v>553</v>
      </c>
      <c r="I82" s="305" t="str" cm="1">
        <f t="array" ref="I82">TRIM(INDEX(MVI_Sample!D:D,$A82))</f>
        <v>RCP</v>
      </c>
      <c r="J82" s="305" t="str" cm="1">
        <f t="array" ref="J82">TRIM(INDEX(MVI_Sample!O:O,$A82))</f>
        <v>Y</v>
      </c>
      <c r="K82" s="305" t="str" cm="1">
        <f t="array" ref="K82">TRIM(INDEX(MVI_Sample!X:X,$A82))</f>
        <v>K</v>
      </c>
      <c r="L82" s="305" t="str" cm="1">
        <f t="array" ref="L82">TRIM(INDEX(MVI_Sample!R:R,$A82))</f>
        <v>Y</v>
      </c>
      <c r="M82" s="305" t="str" cm="1">
        <f t="array" ref="M82">TRIM(INDEX(MVI_Sample!M:M,$A82))</f>
        <v>Y</v>
      </c>
      <c r="N82" s="305" t="str" cm="1">
        <f t="array" ref="N82">TRIM(INDEX(MVI_Sample!Q:Q,$A82))</f>
        <v>N</v>
      </c>
      <c r="O82" s="305" t="str" cm="1">
        <f t="array" ref="O82">TRIM(INDEX(MVI_Sample!N:N,$A82))</f>
        <v>Y</v>
      </c>
      <c r="P82" s="305" t="str" cm="1">
        <f t="array" ref="P82">TRIM(CLEAN(INDEX(MVI_Sample!AQ:AQ,$A82)))</f>
        <v>RCP ANA CLASSIC</v>
      </c>
      <c r="Q82" s="306" t="str" cm="1">
        <f t="array" ref="Q82">TRIM(CLEAN(INDEX(MVI_Sample!AO:AO,$A82)))</f>
        <v>[No subject line insertion]</v>
      </c>
      <c r="R82" s="306" t="str" cm="1">
        <f t="array" ref="R82">TRIM(CLEAN(INDEX(MVI_Sample!E:E,$A82)))</f>
        <v>ANA CLASSIC</v>
      </c>
      <c r="S82" s="306" cm="1">
        <f t="array" ref="S82">INDEX(MVI_Sample!AA:AA,$A82)</f>
        <v>6477</v>
      </c>
    </row>
    <row r="83" spans="1:19" ht="15.75">
      <c r="A83" s="304">
        <v>90</v>
      </c>
      <c r="B83" s="304" t="str" cm="1">
        <f t="array" ref="B83">TRIM(INDEX(MVI_Sample!A:A,$A83))</f>
        <v>JAPAN</v>
      </c>
      <c r="C83" s="304" t="str" cm="1">
        <f t="array" ref="C83">TRIM(INDEX(MVI_Sample!C:C,$A83))</f>
        <v>Consumer</v>
      </c>
      <c r="D83" s="304" t="str" cm="1">
        <f t="array" ref="D83">TRIM(INDEX(MVI_Sample!B:B,$A83))</f>
        <v>5</v>
      </c>
      <c r="E83" s="304">
        <v>1</v>
      </c>
      <c r="F83" s="304" t="str" cm="1">
        <f t="array" ref="F83">TRIM(INDEX(MVI_Sample!L:L,$A83))</f>
        <v>04</v>
      </c>
      <c r="G83" s="304"/>
      <c r="H83" s="304" t="str" cm="1">
        <f t="array" ref="H83">TRIM(INDEX(MVI_Sample!F:F,$A83))</f>
        <v>554</v>
      </c>
      <c r="I83" s="305" t="str" cm="1">
        <f t="array" ref="I83">TRIM(INDEX(MVI_Sample!D:D,$A83))</f>
        <v>RCP</v>
      </c>
      <c r="J83" s="305" t="str" cm="1">
        <f t="array" ref="J83">TRIM(INDEX(MVI_Sample!O:O,$A83))</f>
        <v>Y</v>
      </c>
      <c r="K83" s="305" t="str" cm="1">
        <f t="array" ref="K83">TRIM(INDEX(MVI_Sample!X:X,$A83))</f>
        <v/>
      </c>
      <c r="L83" s="305" t="str" cm="1">
        <f t="array" ref="L83">TRIM(INDEX(MVI_Sample!R:R,$A83))</f>
        <v>Y</v>
      </c>
      <c r="M83" s="305" t="str" cm="1">
        <f t="array" ref="M83">TRIM(INDEX(MVI_Sample!M:M,$A83))</f>
        <v>Y</v>
      </c>
      <c r="N83" s="305" t="str" cm="1">
        <f t="array" ref="N83">TRIM(INDEX(MVI_Sample!Q:Q,$A83))</f>
        <v>N</v>
      </c>
      <c r="O83" s="305" t="str" cm="1">
        <f t="array" ref="O83">TRIM(INDEX(MVI_Sample!N:N,$A83))</f>
        <v>Y</v>
      </c>
      <c r="P83" s="305" t="str" cm="1">
        <f t="array" ref="P83">TRIM(CLEAN(INDEX(MVI_Sample!AQ:AQ,$A83)))</f>
        <v>RCP ANA GOLD</v>
      </c>
      <c r="Q83" s="306" t="str" cm="1">
        <f t="array" ref="Q83">TRIM(CLEAN(INDEX(MVI_Sample!AO:AO,$A83)))</f>
        <v>[No subject line insertion]</v>
      </c>
      <c r="R83" s="306" t="str" cm="1">
        <f t="array" ref="R83">TRIM(CLEAN(INDEX(MVI_Sample!E:E,$A83)))</f>
        <v>ANA GOLD</v>
      </c>
      <c r="S83" s="306" cm="1">
        <f t="array" ref="S83">INDEX(MVI_Sample!AA:AA,$A83)</f>
        <v>1942</v>
      </c>
    </row>
    <row r="84" spans="1:19" ht="15.75">
      <c r="A84" s="304">
        <v>91</v>
      </c>
      <c r="B84" s="304" t="str" cm="1">
        <f t="array" ref="B84">TRIM(INDEX(MVI_Sample!A:A,$A84))</f>
        <v>JAPAN</v>
      </c>
      <c r="C84" s="304" t="str" cm="1">
        <f t="array" ref="C84">TRIM(INDEX(MVI_Sample!C:C,$A84))</f>
        <v>Consumer</v>
      </c>
      <c r="D84" s="304" t="str" cm="1">
        <f t="array" ref="D84">TRIM(INDEX(MVI_Sample!B:B,$A84))</f>
        <v>5</v>
      </c>
      <c r="E84" s="304">
        <v>1</v>
      </c>
      <c r="F84" s="304" t="str" cm="1">
        <f t="array" ref="F84">TRIM(INDEX(MVI_Sample!L:L,$A84))</f>
        <v>05</v>
      </c>
      <c r="G84" s="304"/>
      <c r="H84" s="304" t="str" cm="1">
        <f t="array" ref="H84">TRIM(INDEX(MVI_Sample!F:F,$A84))</f>
        <v>501</v>
      </c>
      <c r="I84" s="305" t="str" cm="1">
        <f t="array" ref="I84">TRIM(INDEX(MVI_Sample!D:D,$A84))</f>
        <v>RCP</v>
      </c>
      <c r="J84" s="305" t="str" cm="1">
        <f t="array" ref="J84">TRIM(INDEX(MVI_Sample!O:O,$A84))</f>
        <v>N</v>
      </c>
      <c r="K84" s="305" t="str" cm="1">
        <f t="array" ref="K84">TRIM(INDEX(MVI_Sample!X:X,$A84))</f>
        <v>K</v>
      </c>
      <c r="L84" s="305" t="str" cm="1">
        <f t="array" ref="L84">TRIM(INDEX(MVI_Sample!R:R,$A84))</f>
        <v>Y</v>
      </c>
      <c r="M84" s="305" t="str" cm="1">
        <f t="array" ref="M84">TRIM(INDEX(MVI_Sample!M:M,$A84))</f>
        <v>Y</v>
      </c>
      <c r="N84" s="305" t="str" cm="1">
        <f t="array" ref="N84">TRIM(INDEX(MVI_Sample!Q:Q,$A84))</f>
        <v>N</v>
      </c>
      <c r="O84" s="305" t="str" cm="1">
        <f t="array" ref="O84">TRIM(INDEX(MVI_Sample!N:N,$A84))</f>
        <v>Y</v>
      </c>
      <c r="P84" s="305" t="str" cm="1">
        <f t="array" ref="P84">TRIM(CLEAN(INDEX(MVI_Sample!AQ:AQ,$A84)))</f>
        <v>RCP GOLD</v>
      </c>
      <c r="Q84" s="306" t="str" cm="1">
        <f t="array" ref="Q84">TRIM(CLEAN(INDEX(MVI_Sample!AO:AO,$A84)))</f>
        <v>[No subject line insertion]</v>
      </c>
      <c r="R84" s="306" t="str" cm="1">
        <f t="array" ref="R84">TRIM(CLEAN(INDEX(MVI_Sample!E:E,$A84)))</f>
        <v>GOLD</v>
      </c>
      <c r="S84" s="306" cm="1">
        <f t="array" ref="S84">INDEX(MVI_Sample!AA:AA,$A84)</f>
        <v>2277</v>
      </c>
    </row>
    <row r="85" spans="1:19" ht="15.75">
      <c r="A85" s="304">
        <v>92</v>
      </c>
      <c r="B85" s="304" t="str" cm="1">
        <f t="array" ref="B85">TRIM(INDEX(MVI_Sample!A:A,$A85))</f>
        <v>JAPAN</v>
      </c>
      <c r="C85" s="304" t="str" cm="1">
        <f t="array" ref="C85">TRIM(INDEX(MVI_Sample!C:C,$A85))</f>
        <v>Consumer</v>
      </c>
      <c r="D85" s="304" t="str" cm="1">
        <f t="array" ref="D85">TRIM(INDEX(MVI_Sample!B:B,$A85))</f>
        <v>5</v>
      </c>
      <c r="E85" s="304">
        <v>1</v>
      </c>
      <c r="F85" s="304" t="str" cm="1">
        <f t="array" ref="F85">TRIM(INDEX(MVI_Sample!L:L,$A85))</f>
        <v>06</v>
      </c>
      <c r="G85" s="304"/>
      <c r="H85" s="304" t="str" cm="1">
        <f t="array" ref="H85">TRIM(INDEX(MVI_Sample!F:F,$A85))</f>
        <v>502</v>
      </c>
      <c r="I85" s="305" t="str" cm="1">
        <f t="array" ref="I85">TRIM(INDEX(MVI_Sample!D:D,$A85))</f>
        <v>RCP</v>
      </c>
      <c r="J85" s="305" t="str" cm="1">
        <f t="array" ref="J85">TRIM(INDEX(MVI_Sample!O:O,$A85))</f>
        <v>N</v>
      </c>
      <c r="K85" s="305" t="str" cm="1">
        <f t="array" ref="K85">TRIM(INDEX(MVI_Sample!X:X,$A85))</f>
        <v>K</v>
      </c>
      <c r="L85" s="305" t="str" cm="1">
        <f t="array" ref="L85">TRIM(INDEX(MVI_Sample!R:R,$A85))</f>
        <v>Y</v>
      </c>
      <c r="M85" s="305" t="str" cm="1">
        <f t="array" ref="M85">TRIM(INDEX(MVI_Sample!M:M,$A85))</f>
        <v>Y</v>
      </c>
      <c r="N85" s="305" t="str" cm="1">
        <f t="array" ref="N85">TRIM(INDEX(MVI_Sample!Q:Q,$A85))</f>
        <v>N</v>
      </c>
      <c r="O85" s="305" t="str" cm="1">
        <f t="array" ref="O85">TRIM(INDEX(MVI_Sample!N:N,$A85))</f>
        <v>Y</v>
      </c>
      <c r="P85" s="305" t="str" cm="1">
        <f t="array" ref="P85">TRIM(CLEAN(INDEX(MVI_Sample!AQ:AQ,$A85)))</f>
        <v>RCP GREEN</v>
      </c>
      <c r="Q85" s="306" t="str" cm="1">
        <f t="array" ref="Q85">TRIM(CLEAN(INDEX(MVI_Sample!AO:AO,$A85)))</f>
        <v>[No subject line insertion]</v>
      </c>
      <c r="R85" s="306" t="str" cm="1">
        <f t="array" ref="R85">TRIM(CLEAN(INDEX(MVI_Sample!E:E,$A85)))</f>
        <v>GREEN</v>
      </c>
      <c r="S85" s="306" cm="1">
        <f t="array" ref="S85">INDEX(MVI_Sample!AA:AA,$A85)</f>
        <v>2777</v>
      </c>
    </row>
    <row r="86" spans="1:19" ht="15.75">
      <c r="A86" s="304">
        <v>93</v>
      </c>
      <c r="B86" s="304" t="str" cm="1">
        <f t="array" ref="B86">TRIM(INDEX(MVI_Sample!A:A,$A86))</f>
        <v>JAPAN</v>
      </c>
      <c r="C86" s="304" t="str" cm="1">
        <f t="array" ref="C86">TRIM(INDEX(MVI_Sample!C:C,$A86))</f>
        <v>Consumer</v>
      </c>
      <c r="D86" s="304" t="str" cm="1">
        <f t="array" ref="D86">TRIM(INDEX(MVI_Sample!B:B,$A86))</f>
        <v>5</v>
      </c>
      <c r="E86" s="304">
        <v>1</v>
      </c>
      <c r="F86" s="304" t="str" cm="1">
        <f t="array" ref="F86">TRIM(INDEX(MVI_Sample!L:L,$A86))</f>
        <v>07</v>
      </c>
      <c r="G86" s="304"/>
      <c r="H86" s="304" t="str" cm="1">
        <f t="array" ref="H86">TRIM(INDEX(MVI_Sample!F:F,$A86))</f>
        <v>560</v>
      </c>
      <c r="I86" s="305" t="str" cm="1">
        <f t="array" ref="I86">TRIM(INDEX(MVI_Sample!D:D,$A86))</f>
        <v>RCP</v>
      </c>
      <c r="J86" s="305" t="str" cm="1">
        <f t="array" ref="J86">TRIM(INDEX(MVI_Sample!O:O,$A86))</f>
        <v>Y</v>
      </c>
      <c r="K86" s="305" t="str" cm="1">
        <f t="array" ref="K86">TRIM(INDEX(MVI_Sample!X:X,$A86))</f>
        <v/>
      </c>
      <c r="L86" s="305" t="str" cm="1">
        <f t="array" ref="L86">TRIM(INDEX(MVI_Sample!R:R,$A86))</f>
        <v>Y</v>
      </c>
      <c r="M86" s="305" t="str" cm="1">
        <f t="array" ref="M86">TRIM(INDEX(MVI_Sample!M:M,$A86))</f>
        <v>Y</v>
      </c>
      <c r="N86" s="305" t="str" cm="1">
        <f t="array" ref="N86">TRIM(INDEX(MVI_Sample!Q:Q,$A86))</f>
        <v>N</v>
      </c>
      <c r="O86" s="305" t="str" cm="1">
        <f t="array" ref="O86">TRIM(INDEX(MVI_Sample!N:N,$A86))</f>
        <v>N</v>
      </c>
      <c r="P86" s="305" t="str" cm="1">
        <f t="array" ref="P86">TRIM(CLEAN(INDEX(MVI_Sample!AQ:AQ,$A86)))</f>
        <v>RCP DELTA GOLD</v>
      </c>
      <c r="Q86" s="306" t="str" cm="1">
        <f t="array" ref="Q86">TRIM(CLEAN(INDEX(MVI_Sample!AO:AO,$A86)))</f>
        <v>[No subject line insertion]</v>
      </c>
      <c r="R86" s="306" t="str" cm="1">
        <f t="array" ref="R86">TRIM(CLEAN(INDEX(MVI_Sample!E:E,$A86)))</f>
        <v>DELTA GOLD</v>
      </c>
      <c r="S86" s="306" cm="1">
        <f t="array" ref="S86">INDEX(MVI_Sample!AA:AA,$A86)</f>
        <v>625</v>
      </c>
    </row>
    <row r="87" spans="1:19" ht="15.75">
      <c r="A87" s="304">
        <v>94</v>
      </c>
      <c r="B87" s="304" t="str" cm="1">
        <f t="array" ref="B87">TRIM(INDEX(MVI_Sample!A:A,$A87))</f>
        <v>JAPAN</v>
      </c>
      <c r="C87" s="304" t="str" cm="1">
        <f t="array" ref="C87">TRIM(INDEX(MVI_Sample!C:C,$A87))</f>
        <v>Consumer</v>
      </c>
      <c r="D87" s="304" t="str" cm="1">
        <f t="array" ref="D87">TRIM(INDEX(MVI_Sample!B:B,$A87))</f>
        <v>5</v>
      </c>
      <c r="E87" s="304">
        <v>1</v>
      </c>
      <c r="F87" s="304" t="str" cm="1">
        <f t="array" ref="F87">TRIM(INDEX(MVI_Sample!L:L,$A87))</f>
        <v>08</v>
      </c>
      <c r="G87" s="304"/>
      <c r="H87" s="304" t="str" cm="1">
        <f t="array" ref="H87">TRIM(INDEX(MVI_Sample!F:F,$A87))</f>
        <v>562</v>
      </c>
      <c r="I87" s="305" t="str" cm="1">
        <f t="array" ref="I87">TRIM(INDEX(MVI_Sample!D:D,$A87))</f>
        <v>RCP</v>
      </c>
      <c r="J87" s="305" t="str" cm="1">
        <f t="array" ref="J87">TRIM(INDEX(MVI_Sample!O:O,$A87))</f>
        <v>N</v>
      </c>
      <c r="K87" s="305" t="str" cm="1">
        <f t="array" ref="K87">TRIM(INDEX(MVI_Sample!X:X,$A87))</f>
        <v/>
      </c>
      <c r="L87" s="305" t="str" cm="1">
        <f t="array" ref="L87">TRIM(INDEX(MVI_Sample!R:R,$A87))</f>
        <v>Y</v>
      </c>
      <c r="M87" s="305" t="str" cm="1">
        <f t="array" ref="M87">TRIM(INDEX(MVI_Sample!M:M,$A87))</f>
        <v>Y</v>
      </c>
      <c r="N87" s="305" t="str" cm="1">
        <f t="array" ref="N87">TRIM(INDEX(MVI_Sample!Q:Q,$A87))</f>
        <v>N</v>
      </c>
      <c r="O87" s="305" t="str" cm="1">
        <f t="array" ref="O87">TRIM(INDEX(MVI_Sample!N:N,$A87))</f>
        <v>Y</v>
      </c>
      <c r="P87" s="305" t="str" cm="1">
        <f t="array" ref="P87">TRIM(CLEAN(INDEX(MVI_Sample!AQ:AQ,$A87)))</f>
        <v>RCP SKY TRAVELLER CLASSIC</v>
      </c>
      <c r="Q87" s="306" t="str" cm="1">
        <f t="array" ref="Q87">TRIM(CLEAN(INDEX(MVI_Sample!AO:AO,$A87)))</f>
        <v>[No subject line insertion]</v>
      </c>
      <c r="R87" s="306" t="str" cm="1">
        <f t="array" ref="R87">TRIM(CLEAN(INDEX(MVI_Sample!E:E,$A87)))</f>
        <v>SKY TRAVELLER CLASSIC</v>
      </c>
      <c r="S87" s="306" cm="1">
        <f t="array" ref="S87">INDEX(MVI_Sample!AA:AA,$A87)</f>
        <v>547</v>
      </c>
    </row>
    <row r="88" spans="1:19" ht="15.75">
      <c r="A88" s="304">
        <v>95</v>
      </c>
      <c r="B88" s="304" t="str" cm="1">
        <f t="array" ref="B88">TRIM(INDEX(MVI_Sample!A:A,$A88))</f>
        <v>JAPAN</v>
      </c>
      <c r="C88" s="304" t="str" cm="1">
        <f t="array" ref="C88">TRIM(INDEX(MVI_Sample!C:C,$A88))</f>
        <v>Consumer</v>
      </c>
      <c r="D88" s="304" t="str" cm="1">
        <f t="array" ref="D88">TRIM(INDEX(MVI_Sample!B:B,$A88))</f>
        <v>5</v>
      </c>
      <c r="E88" s="304">
        <v>1</v>
      </c>
      <c r="F88" s="304" t="str" cm="1">
        <f t="array" ref="F88">TRIM(INDEX(MVI_Sample!L:L,$A88))</f>
        <v>09</v>
      </c>
      <c r="G88" s="304"/>
      <c r="H88" s="304" t="str" cm="1">
        <f t="array" ref="H88">TRIM(INDEX(MVI_Sample!F:F,$A88))</f>
        <v>563</v>
      </c>
      <c r="I88" s="305" t="str" cm="1">
        <f t="array" ref="I88">TRIM(INDEX(MVI_Sample!D:D,$A88))</f>
        <v>RCP</v>
      </c>
      <c r="J88" s="305" t="str" cm="1">
        <f t="array" ref="J88">TRIM(INDEX(MVI_Sample!O:O,$A88))</f>
        <v>Y</v>
      </c>
      <c r="K88" s="305" t="str" cm="1">
        <f t="array" ref="K88">TRIM(INDEX(MVI_Sample!X:X,$A88))</f>
        <v/>
      </c>
      <c r="L88" s="305" t="str" cm="1">
        <f t="array" ref="L88">TRIM(INDEX(MVI_Sample!R:R,$A88))</f>
        <v>Y</v>
      </c>
      <c r="M88" s="305" t="str" cm="1">
        <f t="array" ref="M88">TRIM(INDEX(MVI_Sample!M:M,$A88))</f>
        <v>Y</v>
      </c>
      <c r="N88" s="305" t="str" cm="1">
        <f t="array" ref="N88">TRIM(INDEX(MVI_Sample!Q:Q,$A88))</f>
        <v>N</v>
      </c>
      <c r="O88" s="305" t="str" cm="1">
        <f t="array" ref="O88">TRIM(INDEX(MVI_Sample!N:N,$A88))</f>
        <v>Y</v>
      </c>
      <c r="P88" s="305" t="str" cm="1">
        <f t="array" ref="P88">TRIM(CLEAN(INDEX(MVI_Sample!AQ:AQ,$A88)))</f>
        <v>RCP ANA SFG</v>
      </c>
      <c r="Q88" s="306" t="str" cm="1">
        <f t="array" ref="Q88">TRIM(CLEAN(INDEX(MVI_Sample!AO:AO,$A88)))</f>
        <v>[No subject line insertion]</v>
      </c>
      <c r="R88" s="306" t="str" cm="1">
        <f t="array" ref="R88">TRIM(CLEAN(INDEX(MVI_Sample!E:E,$A88)))</f>
        <v>ANA SFG</v>
      </c>
      <c r="S88" s="306" cm="1">
        <f t="array" ref="S88">INDEX(MVI_Sample!AA:AA,$A88)</f>
        <v>495</v>
      </c>
    </row>
    <row r="89" spans="1:19" ht="15.75">
      <c r="A89" s="304">
        <v>96</v>
      </c>
      <c r="B89" s="304" t="str" cm="1">
        <f t="array" ref="B89">TRIM(INDEX(MVI_Sample!A:A,$A89))</f>
        <v>JAPAN</v>
      </c>
      <c r="C89" s="304" t="str" cm="1">
        <f t="array" ref="C89">TRIM(INDEX(MVI_Sample!C:C,$A89))</f>
        <v>Consumer</v>
      </c>
      <c r="D89" s="304" t="str" cm="1">
        <f t="array" ref="D89">TRIM(INDEX(MVI_Sample!B:B,$A89))</f>
        <v>5</v>
      </c>
      <c r="E89" s="304">
        <v>1</v>
      </c>
      <c r="F89" s="304" t="str" cm="1">
        <f t="array" ref="F89">TRIM(INDEX(MVI_Sample!L:L,$A89))</f>
        <v>10</v>
      </c>
      <c r="G89" s="304"/>
      <c r="H89" s="304" t="str" cm="1">
        <f t="array" ref="H89">TRIM(INDEX(MVI_Sample!F:F,$A89))</f>
        <v>564</v>
      </c>
      <c r="I89" s="305" t="str" cm="1">
        <f t="array" ref="I89">TRIM(INDEX(MVI_Sample!D:D,$A89))</f>
        <v>RCP</v>
      </c>
      <c r="J89" s="305" t="str" cm="1">
        <f t="array" ref="J89">TRIM(INDEX(MVI_Sample!O:O,$A89))</f>
        <v>Y</v>
      </c>
      <c r="K89" s="305" t="str" cm="1">
        <f t="array" ref="K89">TRIM(INDEX(MVI_Sample!X:X,$A89))</f>
        <v/>
      </c>
      <c r="L89" s="305" t="str" cm="1">
        <f t="array" ref="L89">TRIM(INDEX(MVI_Sample!R:R,$A89))</f>
        <v>Y</v>
      </c>
      <c r="M89" s="305" t="str" cm="1">
        <f t="array" ref="M89">TRIM(INDEX(MVI_Sample!M:M,$A89))</f>
        <v>Y</v>
      </c>
      <c r="N89" s="305" t="str" cm="1">
        <f t="array" ref="N89">TRIM(INDEX(MVI_Sample!Q:Q,$A89))</f>
        <v>N</v>
      </c>
      <c r="O89" s="305" t="str" cm="1">
        <f t="array" ref="O89">TRIM(INDEX(MVI_Sample!N:N,$A89))</f>
        <v>N</v>
      </c>
      <c r="P89" s="305" t="str" cm="1">
        <f t="array" ref="P89">TRIM(CLEAN(INDEX(MVI_Sample!AQ:AQ,$A89)))</f>
        <v>RCP Marriott Premium</v>
      </c>
      <c r="Q89" s="306" t="str" cm="1">
        <f t="array" ref="Q89">TRIM(CLEAN(INDEX(MVI_Sample!AO:AO,$A89)))</f>
        <v>[No subject line insertion]</v>
      </c>
      <c r="R89" s="306" t="str" cm="1">
        <f t="array" ref="R89">TRIM(CLEAN(INDEX(MVI_Sample!E:E,$A89)))</f>
        <v>STARWOOD</v>
      </c>
      <c r="S89" s="306" cm="1">
        <f t="array" ref="S89">INDEX(MVI_Sample!AA:AA,$A89)</f>
        <v>5020</v>
      </c>
    </row>
    <row r="90" spans="1:19" ht="15.75">
      <c r="A90" s="304">
        <v>97</v>
      </c>
      <c r="B90" s="304" t="str" cm="1">
        <f t="array" ref="B90">TRIM(INDEX(MVI_Sample!A:A,$A90))</f>
        <v>JAPAN</v>
      </c>
      <c r="C90" s="304" t="str" cm="1">
        <f t="array" ref="C90">TRIM(INDEX(MVI_Sample!C:C,$A90))</f>
        <v>Consumer</v>
      </c>
      <c r="D90" s="304" t="str" cm="1">
        <f t="array" ref="D90">TRIM(INDEX(MVI_Sample!B:B,$A90))</f>
        <v>5</v>
      </c>
      <c r="E90" s="304">
        <v>1</v>
      </c>
      <c r="F90" s="304" t="str" cm="1">
        <f t="array" ref="F90">TRIM(INDEX(MVI_Sample!L:L,$A90))</f>
        <v>11</v>
      </c>
      <c r="G90" s="304"/>
      <c r="H90" s="304" t="str" cm="1">
        <f t="array" ref="H90">TRIM(INDEX(MVI_Sample!F:F,$A90))</f>
        <v>565</v>
      </c>
      <c r="I90" s="305" t="str" cm="1">
        <f t="array" ref="I90">TRIM(INDEX(MVI_Sample!D:D,$A90))</f>
        <v>RCP</v>
      </c>
      <c r="J90" s="305" t="str" cm="1">
        <f t="array" ref="J90">TRIM(INDEX(MVI_Sample!O:O,$A90))</f>
        <v>Y</v>
      </c>
      <c r="K90" s="305" t="str" cm="1">
        <f t="array" ref="K90">TRIM(INDEX(MVI_Sample!X:X,$A90))</f>
        <v/>
      </c>
      <c r="L90" s="305" t="str" cm="1">
        <f t="array" ref="L90">TRIM(INDEX(MVI_Sample!R:R,$A90))</f>
        <v>Y</v>
      </c>
      <c r="M90" s="305" t="str" cm="1">
        <f t="array" ref="M90">TRIM(INDEX(MVI_Sample!M:M,$A90))</f>
        <v>Y</v>
      </c>
      <c r="N90" s="305" t="str" cm="1">
        <f t="array" ref="N90">TRIM(INDEX(MVI_Sample!Q:Q,$A90))</f>
        <v>N</v>
      </c>
      <c r="O90" s="305" t="str" cm="1">
        <f t="array" ref="O90">TRIM(INDEX(MVI_Sample!N:N,$A90))</f>
        <v>Y</v>
      </c>
      <c r="P90" s="305" t="str" cm="1">
        <f t="array" ref="P90">TRIM(CLEAN(INDEX(MVI_Sample!AQ:AQ,$A90)))</f>
        <v>RCP ANA PREMIUM</v>
      </c>
      <c r="Q90" s="306" t="str" cm="1">
        <f t="array" ref="Q90">TRIM(CLEAN(INDEX(MVI_Sample!AO:AO,$A90)))</f>
        <v>[No subject line insertion]</v>
      </c>
      <c r="R90" s="306" t="str" cm="1">
        <f t="array" ref="R90">TRIM(CLEAN(INDEX(MVI_Sample!E:E,$A90)))</f>
        <v>ANA PREMIUM/ANA SF PREMIUM</v>
      </c>
      <c r="S90" s="306" cm="1">
        <f t="array" ref="S90">INDEX(MVI_Sample!AA:AA,$A90)</f>
        <v>253</v>
      </c>
    </row>
    <row r="91" spans="1:19" ht="15.75">
      <c r="A91" s="304">
        <v>98</v>
      </c>
      <c r="B91" s="304" t="str" cm="1">
        <f t="array" ref="B91">TRIM(INDEX(MVI_Sample!A:A,$A91))</f>
        <v>JAPAN</v>
      </c>
      <c r="C91" s="304" t="str" cm="1">
        <f t="array" ref="C91">TRIM(INDEX(MVI_Sample!C:C,$A91))</f>
        <v>Consumer</v>
      </c>
      <c r="D91" s="304" t="str" cm="1">
        <f t="array" ref="D91">TRIM(INDEX(MVI_Sample!B:B,$A91))</f>
        <v>5</v>
      </c>
      <c r="E91" s="304">
        <v>1</v>
      </c>
      <c r="F91" s="304" t="str" cm="1">
        <f t="array" ref="F91">TRIM(INDEX(MVI_Sample!L:L,$A91))</f>
        <v>12</v>
      </c>
      <c r="G91" s="304"/>
      <c r="H91" s="304" t="str" cm="1">
        <f t="array" ref="H91">TRIM(INDEX(MVI_Sample!F:F,$A91))</f>
        <v>566</v>
      </c>
      <c r="I91" s="305" t="str" cm="1">
        <f t="array" ref="I91">TRIM(INDEX(MVI_Sample!D:D,$A91))</f>
        <v>RCP</v>
      </c>
      <c r="J91" s="305" t="str" cm="1">
        <f t="array" ref="J91">TRIM(INDEX(MVI_Sample!O:O,$A91))</f>
        <v>Y</v>
      </c>
      <c r="K91" s="305" t="str" cm="1">
        <f t="array" ref="K91">TRIM(INDEX(MVI_Sample!X:X,$A91))</f>
        <v/>
      </c>
      <c r="L91" s="305" t="str" cm="1">
        <f t="array" ref="L91">TRIM(INDEX(MVI_Sample!R:R,$A91))</f>
        <v>Y</v>
      </c>
      <c r="M91" s="305" t="str" cm="1">
        <f t="array" ref="M91">TRIM(INDEX(MVI_Sample!M:M,$A91))</f>
        <v>Y</v>
      </c>
      <c r="N91" s="305" t="str" cm="1">
        <f t="array" ref="N91">TRIM(INDEX(MVI_Sample!Q:Q,$A91))</f>
        <v>N</v>
      </c>
      <c r="O91" s="305" t="str" cm="1">
        <f t="array" ref="O91">TRIM(INDEX(MVI_Sample!N:N,$A91))</f>
        <v>N</v>
      </c>
      <c r="P91" s="305" t="str" cm="1">
        <f t="array" ref="P91">TRIM(CLEAN(INDEX(MVI_Sample!AQ:AQ,$A91)))</f>
        <v>RCP STACIA</v>
      </c>
      <c r="Q91" s="306" t="str" cm="1">
        <f t="array" ref="Q91">TRIM(CLEAN(INDEX(MVI_Sample!AO:AO,$A91)))</f>
        <v>[No subject line insertion]</v>
      </c>
      <c r="R91" s="306" t="str" cm="1">
        <f t="array" ref="R91">TRIM(CLEAN(INDEX(MVI_Sample!E:E,$A91)))</f>
        <v>STACIA</v>
      </c>
      <c r="S91" s="306" cm="1">
        <f t="array" ref="S91">INDEX(MVI_Sample!AA:AA,$A91)</f>
        <v>127</v>
      </c>
    </row>
    <row r="92" spans="1:19" ht="15.75">
      <c r="A92" s="304">
        <v>99</v>
      </c>
      <c r="B92" s="304" t="str" cm="1">
        <f t="array" ref="B92">TRIM(INDEX(MVI_Sample!A:A,$A92))</f>
        <v>JAPAN</v>
      </c>
      <c r="C92" s="304" t="str" cm="1">
        <f t="array" ref="C92">TRIM(INDEX(MVI_Sample!C:C,$A92))</f>
        <v>Consumer</v>
      </c>
      <c r="D92" s="304" t="str" cm="1">
        <f t="array" ref="D92">TRIM(INDEX(MVI_Sample!B:B,$A92))</f>
        <v>5</v>
      </c>
      <c r="E92" s="304">
        <v>1</v>
      </c>
      <c r="F92" s="304" t="str" cm="1">
        <f t="array" ref="F92">TRIM(INDEX(MVI_Sample!L:L,$A92))</f>
        <v>13</v>
      </c>
      <c r="G92" s="304"/>
      <c r="H92" s="304" t="str" cm="1">
        <f t="array" ref="H92">TRIM(INDEX(MVI_Sample!F:F,$A92))</f>
        <v>567</v>
      </c>
      <c r="I92" s="305" t="str" cm="1">
        <f t="array" ref="I92">TRIM(INDEX(MVI_Sample!D:D,$A92))</f>
        <v>RCP</v>
      </c>
      <c r="J92" s="305" t="str" cm="1">
        <f t="array" ref="J92">TRIM(INDEX(MVI_Sample!O:O,$A92))</f>
        <v>Y</v>
      </c>
      <c r="K92" s="305" t="str" cm="1">
        <f t="array" ref="K92">TRIM(INDEX(MVI_Sample!X:X,$A92))</f>
        <v/>
      </c>
      <c r="L92" s="305" t="str" cm="1">
        <f t="array" ref="L92">TRIM(INDEX(MVI_Sample!R:R,$A92))</f>
        <v>Y</v>
      </c>
      <c r="M92" s="305" t="str" cm="1">
        <f t="array" ref="M92">TRIM(INDEX(MVI_Sample!M:M,$A92))</f>
        <v>Y</v>
      </c>
      <c r="N92" s="305" t="str" cm="1">
        <f t="array" ref="N92">TRIM(INDEX(MVI_Sample!Q:Q,$A92))</f>
        <v>N</v>
      </c>
      <c r="O92" s="305" t="str" cm="1">
        <f t="array" ref="O92">TRIM(INDEX(MVI_Sample!N:N,$A92))</f>
        <v>N</v>
      </c>
      <c r="P92" s="305" t="str" cm="1">
        <f t="array" ref="P92">TRIM(CLEAN(INDEX(MVI_Sample!AQ:AQ,$A92)))</f>
        <v>RCP HILTON BASE</v>
      </c>
      <c r="Q92" s="306" t="str" cm="1">
        <f t="array" ref="Q92">TRIM(CLEAN(INDEX(MVI_Sample!AO:AO,$A92)))</f>
        <v>[No subject line insertion]</v>
      </c>
      <c r="R92" s="306" t="str" cm="1">
        <f t="array" ref="R92">TRIM(CLEAN(INDEX(MVI_Sample!E:E,$A92)))</f>
        <v>Hilton Base</v>
      </c>
      <c r="S92" s="306" cm="1">
        <f t="array" ref="S92">INDEX(MVI_Sample!AA:AA,$A92)</f>
        <v>283</v>
      </c>
    </row>
    <row r="93" spans="1:19" ht="15.75">
      <c r="A93" s="304">
        <v>101</v>
      </c>
      <c r="B93" s="304" t="str" cm="1">
        <f t="array" ref="B93">TRIM(INDEX(MVI_Sample!A:A,$A93))</f>
        <v>MEXICO</v>
      </c>
      <c r="C93" s="304" t="str" cm="1">
        <f t="array" ref="C93">TRIM(INDEX(MVI_Sample!C:C,$A93))</f>
        <v>Consumer</v>
      </c>
      <c r="D93" s="304" t="str" cm="1">
        <f t="array" ref="D93">TRIM(INDEX(MVI_Sample!B:B,$A93))</f>
        <v>7</v>
      </c>
      <c r="E93" s="304">
        <v>1</v>
      </c>
      <c r="F93" s="304" t="str" cm="1">
        <f t="array" ref="F93">TRIM(INDEX(MVI_Sample!L:L,$A93))</f>
        <v>01</v>
      </c>
      <c r="G93" s="304"/>
      <c r="H93" s="304" t="str" cm="1">
        <f t="array" ref="H93">TRIM(INDEX(MVI_Sample!F:F,$A93))</f>
        <v>799</v>
      </c>
      <c r="I93" s="305" t="str" cm="1">
        <f t="array" ref="I93">TRIM(INDEX(MVI_Sample!D:D,$A93))</f>
        <v>RCP</v>
      </c>
      <c r="J93" s="305" t="str" cm="1">
        <f t="array" ref="J93">TRIM(INDEX(MVI_Sample!O:O,$A93))</f>
        <v>N</v>
      </c>
      <c r="K93" s="305" t="str" cm="1">
        <f t="array" ref="K93">TRIM(INDEX(MVI_Sample!X:X,$A93))</f>
        <v>K</v>
      </c>
      <c r="L93" s="305" t="str" cm="1">
        <f t="array" ref="L93">TRIM(INDEX(MVI_Sample!R:R,$A93))</f>
        <v>Y</v>
      </c>
      <c r="M93" s="305" t="str" cm="1">
        <f t="array" ref="M93">TRIM(INDEX(MVI_Sample!M:M,$A93))</f>
        <v>Y</v>
      </c>
      <c r="N93" s="305" t="str" cm="1">
        <f t="array" ref="N93">TRIM(INDEX(MVI_Sample!Q:Q,$A93))</f>
        <v>Y</v>
      </c>
      <c r="O93" s="305" t="str" cm="1">
        <f t="array" ref="O93">TRIM(INDEX(MVI_Sample!N:N,$A93))</f>
        <v>Y</v>
      </c>
      <c r="P93" s="305" t="str" cm="1">
        <f t="array" ref="P93">TRIM(CLEAN(INDEX(MVI_Sample!AQ:AQ,$A93)))</f>
        <v>RCP CENTURION</v>
      </c>
      <c r="Q93" s="306" t="str" cm="1">
        <f t="array" ref="Q93">TRIM(CLEAN(INDEX(MVI_Sample!AO:AO,$A93)))</f>
        <v>Centurion Card American Express</v>
      </c>
      <c r="R93" s="306" t="str" cm="1">
        <f t="array" ref="R93">TRIM(CLEAN(INDEX(MVI_Sample!E:E,$A93)))</f>
        <v>CENTURION</v>
      </c>
      <c r="S93" s="306" cm="1">
        <f t="array" ref="S93">INDEX(MVI_Sample!AA:AA,$A93)</f>
        <v>838</v>
      </c>
    </row>
    <row r="94" spans="1:19" ht="15.75">
      <c r="A94" s="304">
        <v>102</v>
      </c>
      <c r="B94" s="304" t="str" cm="1">
        <f t="array" ref="B94">TRIM(INDEX(MVI_Sample!A:A,$A94))</f>
        <v>MEXICO</v>
      </c>
      <c r="C94" s="304" t="str" cm="1">
        <f t="array" ref="C94">TRIM(INDEX(MVI_Sample!C:C,$A94))</f>
        <v>Consumer</v>
      </c>
      <c r="D94" s="304" t="str" cm="1">
        <f t="array" ref="D94">TRIM(INDEX(MVI_Sample!B:B,$A94))</f>
        <v>7</v>
      </c>
      <c r="E94" s="304">
        <v>1</v>
      </c>
      <c r="F94" s="304" t="str" cm="1">
        <f t="array" ref="F94">TRIM(INDEX(MVI_Sample!L:L,$A94))</f>
        <v>02</v>
      </c>
      <c r="G94" s="304"/>
      <c r="H94" s="304" t="str" cm="1">
        <f t="array" ref="H94">TRIM(INDEX(MVI_Sample!F:F,$A94))</f>
        <v>750</v>
      </c>
      <c r="I94" s="305" t="str" cm="1">
        <f t="array" ref="I94">TRIM(INDEX(MVI_Sample!D:D,$A94))</f>
        <v>RCP</v>
      </c>
      <c r="J94" s="305" t="str" cm="1">
        <f t="array" ref="J94">TRIM(INDEX(MVI_Sample!O:O,$A94))</f>
        <v>N</v>
      </c>
      <c r="K94" s="305" t="str" cm="1">
        <f t="array" ref="K94">TRIM(INDEX(MVI_Sample!X:X,$A94))</f>
        <v>K</v>
      </c>
      <c r="L94" s="305" t="str" cm="1">
        <f t="array" ref="L94">TRIM(INDEX(MVI_Sample!R:R,$A94))</f>
        <v>Y</v>
      </c>
      <c r="M94" s="305" t="str" cm="1">
        <f t="array" ref="M94">TRIM(INDEX(MVI_Sample!M:M,$A94))</f>
        <v>Y</v>
      </c>
      <c r="N94" s="305" t="str" cm="1">
        <f t="array" ref="N94">TRIM(INDEX(MVI_Sample!Q:Q,$A94))</f>
        <v>Y</v>
      </c>
      <c r="O94" s="305" t="str" cm="1">
        <f t="array" ref="O94">TRIM(INDEX(MVI_Sample!N:N,$A94))</f>
        <v>Y</v>
      </c>
      <c r="P94" s="305" t="str" cm="1">
        <f t="array" ref="P94">TRIM(CLEAN(INDEX(MVI_Sample!AQ:AQ,$A94)))</f>
        <v>RCP PLATINUM</v>
      </c>
      <c r="Q94" s="306" t="str" cm="1">
        <f t="array" ref="Q94">TRIM(CLEAN(INDEX(MVI_Sample!AO:AO,$A94)))</f>
        <v>Platinum Card American Express</v>
      </c>
      <c r="R94" s="306" t="str" cm="1">
        <f t="array" ref="R94">TRIM(CLEAN(INDEX(MVI_Sample!E:E,$A94)))</f>
        <v>PLATINUM</v>
      </c>
      <c r="S94" s="306" cm="1">
        <f t="array" ref="S94">INDEX(MVI_Sample!AA:AA,$A94)</f>
        <v>8293</v>
      </c>
    </row>
    <row r="95" spans="1:19" ht="15.75">
      <c r="A95" s="304">
        <v>103</v>
      </c>
      <c r="B95" s="304" t="str" cm="1">
        <f t="array" ref="B95">TRIM(INDEX(MVI_Sample!A:A,$A95))</f>
        <v>MEXICO</v>
      </c>
      <c r="C95" s="304" t="str" cm="1">
        <f t="array" ref="C95">TRIM(INDEX(MVI_Sample!C:C,$A95))</f>
        <v>Consumer</v>
      </c>
      <c r="D95" s="304" t="str" cm="1">
        <f t="array" ref="D95">TRIM(INDEX(MVI_Sample!B:B,$A95))</f>
        <v>7</v>
      </c>
      <c r="E95" s="304">
        <v>1</v>
      </c>
      <c r="F95" s="304" t="str" cm="1">
        <f t="array" ref="F95">TRIM(INDEX(MVI_Sample!L:L,$A95))</f>
        <v>03</v>
      </c>
      <c r="G95" s="304"/>
      <c r="H95" s="304" t="str" cm="1">
        <f t="array" ref="H95">TRIM(INDEX(MVI_Sample!F:F,$A95))</f>
        <v>752</v>
      </c>
      <c r="I95" s="305" t="str" cm="1">
        <f t="array" ref="I95">TRIM(INDEX(MVI_Sample!D:D,$A95))</f>
        <v>RCP</v>
      </c>
      <c r="J95" s="305" t="str" cm="1">
        <f t="array" ref="J95">TRIM(INDEX(MVI_Sample!O:O,$A95))</f>
        <v>Y</v>
      </c>
      <c r="K95" s="305" t="str" cm="1">
        <f t="array" ref="K95">TRIM(INDEX(MVI_Sample!X:X,$A95))</f>
        <v>K</v>
      </c>
      <c r="L95" s="305" t="str" cm="1">
        <f t="array" ref="L95">TRIM(INDEX(MVI_Sample!R:R,$A95))</f>
        <v>Y</v>
      </c>
      <c r="M95" s="305" t="str" cm="1">
        <f t="array" ref="M95">TRIM(INDEX(MVI_Sample!M:M,$A95))</f>
        <v>Y</v>
      </c>
      <c r="N95" s="305" t="str" cm="1">
        <f t="array" ref="N95">TRIM(INDEX(MVI_Sample!Q:Q,$A95))</f>
        <v>N</v>
      </c>
      <c r="O95" s="305" t="str" cm="1">
        <f t="array" ref="O95">TRIM(INDEX(MVI_Sample!N:N,$A95))</f>
        <v>N</v>
      </c>
      <c r="P95" s="305" t="str" cm="1">
        <f t="array" ref="P95">TRIM(CLEAN(INDEX(MVI_Sample!AQ:AQ,$A95)))</f>
        <v>RCP AEROMEXICO GOLD</v>
      </c>
      <c r="Q95" s="306" t="str" cm="1">
        <f t="array" ref="Q95">TRIM(CLEAN(INDEX(MVI_Sample!AO:AO,$A95)))</f>
        <v>Gold Card American Express Aeroméxico</v>
      </c>
      <c r="R95" s="306" t="str" cm="1">
        <f t="array" ref="R95">TRIM(CLEAN(INDEX(MVI_Sample!E:E,$A95)))</f>
        <v>AEROMEXICO GOLD</v>
      </c>
      <c r="S95" s="306" cm="1">
        <f t="array" ref="S95">INDEX(MVI_Sample!AA:AA,$A95)</f>
        <v>4485</v>
      </c>
    </row>
    <row r="96" spans="1:19" ht="15.75">
      <c r="A96" s="304">
        <v>104</v>
      </c>
      <c r="B96" s="304" t="str" cm="1">
        <f t="array" ref="B96">TRIM(INDEX(MVI_Sample!A:A,$A96))</f>
        <v>MEXICO</v>
      </c>
      <c r="C96" s="304" t="str" cm="1">
        <f t="array" ref="C96">TRIM(INDEX(MVI_Sample!C:C,$A96))</f>
        <v>Consumer</v>
      </c>
      <c r="D96" s="304" t="str" cm="1">
        <f t="array" ref="D96">TRIM(INDEX(MVI_Sample!B:B,$A96))</f>
        <v>7</v>
      </c>
      <c r="E96" s="304">
        <v>1</v>
      </c>
      <c r="F96" s="304" t="str" cm="1">
        <f t="array" ref="F96">TRIM(INDEX(MVI_Sample!L:L,$A96))</f>
        <v>04</v>
      </c>
      <c r="G96" s="304"/>
      <c r="H96" s="304" t="str" cm="1">
        <f t="array" ref="H96">TRIM(INDEX(MVI_Sample!F:F,$A96))</f>
        <v>751</v>
      </c>
      <c r="I96" s="305" t="str" cm="1">
        <f t="array" ref="I96">TRIM(INDEX(MVI_Sample!D:D,$A96))</f>
        <v>RCP</v>
      </c>
      <c r="J96" s="305" t="str" cm="1">
        <f t="array" ref="J96">TRIM(INDEX(MVI_Sample!O:O,$A96))</f>
        <v>Y</v>
      </c>
      <c r="K96" s="305" t="str" cm="1">
        <f t="array" ref="K96">TRIM(INDEX(MVI_Sample!X:X,$A96))</f>
        <v/>
      </c>
      <c r="L96" s="305" t="str" cm="1">
        <f t="array" ref="L96">TRIM(INDEX(MVI_Sample!R:R,$A96))</f>
        <v>Y</v>
      </c>
      <c r="M96" s="305" t="str" cm="1">
        <f t="array" ref="M96">TRIM(INDEX(MVI_Sample!M:M,$A96))</f>
        <v>Y</v>
      </c>
      <c r="N96" s="305" t="str" cm="1">
        <f t="array" ref="N96">TRIM(INDEX(MVI_Sample!Q:Q,$A96))</f>
        <v>N</v>
      </c>
      <c r="O96" s="305" t="str" cm="1">
        <f t="array" ref="O96">TRIM(INDEX(MVI_Sample!N:N,$A96))</f>
        <v>N</v>
      </c>
      <c r="P96" s="305" t="str" cm="1">
        <f t="array" ref="P96">TRIM(CLEAN(INDEX(MVI_Sample!AQ:AQ,$A96)))</f>
        <v>RCP AEROMEXICO GREEN</v>
      </c>
      <c r="Q96" s="306" t="str" cm="1">
        <f t="array" ref="Q96">TRIM(CLEAN(INDEX(MVI_Sample!AO:AO,$A96)))</f>
        <v>La Tarjeta American Express Aeroméxico</v>
      </c>
      <c r="R96" s="306" t="str" cm="1">
        <f t="array" ref="R96">TRIM(CLEAN(INDEX(MVI_Sample!E:E,$A96)))</f>
        <v>AEROMEXICO GREEN</v>
      </c>
      <c r="S96" s="306" cm="1">
        <f t="array" ref="S96">INDEX(MVI_Sample!AA:AA,$A96)</f>
        <v>3092</v>
      </c>
    </row>
    <row r="97" spans="1:19" ht="15.75">
      <c r="A97" s="304">
        <v>105</v>
      </c>
      <c r="B97" s="304" t="str" cm="1">
        <f t="array" ref="B97">TRIM(INDEX(MVI_Sample!A:A,$A97))</f>
        <v>MEXICO</v>
      </c>
      <c r="C97" s="304" t="str" cm="1">
        <f t="array" ref="C97">TRIM(INDEX(MVI_Sample!C:C,$A97))</f>
        <v>Consumer</v>
      </c>
      <c r="D97" s="304" t="str" cm="1">
        <f t="array" ref="D97">TRIM(INDEX(MVI_Sample!B:B,$A97))</f>
        <v>7</v>
      </c>
      <c r="E97" s="304">
        <v>1</v>
      </c>
      <c r="F97" s="304" t="str" cm="1">
        <f t="array" ref="F97">TRIM(INDEX(MVI_Sample!L:L,$A97))</f>
        <v>05</v>
      </c>
      <c r="G97" s="304"/>
      <c r="H97" s="304" t="str" cm="1">
        <f t="array" ref="H97">TRIM(INDEX(MVI_Sample!F:F,$A97))</f>
        <v>708</v>
      </c>
      <c r="I97" s="305" t="str" cm="1">
        <f t="array" ref="I97">TRIM(INDEX(MVI_Sample!D:D,$A97))</f>
        <v>RCP</v>
      </c>
      <c r="J97" s="305" t="str" cm="1">
        <f t="array" ref="J97">TRIM(INDEX(MVI_Sample!O:O,$A97))</f>
        <v>Y</v>
      </c>
      <c r="K97" s="305" t="str" cm="1">
        <f t="array" ref="K97">TRIM(INDEX(MVI_Sample!X:X,$A97))</f>
        <v>K</v>
      </c>
      <c r="L97" s="305" t="str" cm="1">
        <f t="array" ref="L97">TRIM(INDEX(MVI_Sample!R:R,$A97))</f>
        <v>Y</v>
      </c>
      <c r="M97" s="305" t="str" cm="1">
        <f t="array" ref="M97">TRIM(INDEX(MVI_Sample!M:M,$A97))</f>
        <v>Y</v>
      </c>
      <c r="N97" s="305" t="str" cm="1">
        <f t="array" ref="N97">TRIM(INDEX(MVI_Sample!Q:Q,$A97))</f>
        <v>Y</v>
      </c>
      <c r="O97" s="305" t="str" cm="1">
        <f t="array" ref="O97">TRIM(INDEX(MVI_Sample!N:N,$A97))</f>
        <v>N</v>
      </c>
      <c r="P97" s="305" t="str" cm="1">
        <f t="array" ref="P97">TRIM(CLEAN(INDEX(MVI_Sample!AQ:AQ,$A97)))</f>
        <v>RCP AEROMEXICO PLATINUM</v>
      </c>
      <c r="Q97" s="306" t="str" cm="1">
        <f t="array" ref="Q97">TRIM(CLEAN(INDEX(MVI_Sample!AO:AO,$A97)))</f>
        <v>Platinum Card American Express Aeroméxico</v>
      </c>
      <c r="R97" s="306" t="str" cm="1">
        <f t="array" ref="R97">TRIM(CLEAN(INDEX(MVI_Sample!E:E,$A97)))</f>
        <v>AEROMEXICO PLATINUM</v>
      </c>
      <c r="S97" s="306" cm="1">
        <f t="array" ref="S97">INDEX(MVI_Sample!AA:AA,$A97)</f>
        <v>3252</v>
      </c>
    </row>
    <row r="98" spans="1:19" ht="15.75">
      <c r="A98" s="304">
        <v>106</v>
      </c>
      <c r="B98" s="304" t="str" cm="1">
        <f t="array" ref="B98">TRIM(INDEX(MVI_Sample!A:A,$A98))</f>
        <v>MEXICO</v>
      </c>
      <c r="C98" s="304" t="str" cm="1">
        <f t="array" ref="C98">TRIM(INDEX(MVI_Sample!C:C,$A98))</f>
        <v>Consumer</v>
      </c>
      <c r="D98" s="304" t="str" cm="1">
        <f t="array" ref="D98">TRIM(INDEX(MVI_Sample!B:B,$A98))</f>
        <v>7</v>
      </c>
      <c r="E98" s="304">
        <v>1</v>
      </c>
      <c r="F98" s="304" t="str" cm="1">
        <f t="array" ref="F98">TRIM(INDEX(MVI_Sample!L:L,$A98))</f>
        <v>06</v>
      </c>
      <c r="G98" s="304"/>
      <c r="H98" s="304" t="str" cm="1">
        <f t="array" ref="H98">TRIM(INDEX(MVI_Sample!F:F,$A98))</f>
        <v>701</v>
      </c>
      <c r="I98" s="305" t="str" cm="1">
        <f t="array" ref="I98">TRIM(INDEX(MVI_Sample!D:D,$A98))</f>
        <v>RCP</v>
      </c>
      <c r="J98" s="305" t="str" cm="1">
        <f t="array" ref="J98">TRIM(INDEX(MVI_Sample!O:O,$A98))</f>
        <v>N</v>
      </c>
      <c r="K98" s="305" t="str" cm="1">
        <f t="array" ref="K98">TRIM(INDEX(MVI_Sample!X:X,$A98))</f>
        <v>K</v>
      </c>
      <c r="L98" s="305" t="str" cm="1">
        <f t="array" ref="L98">TRIM(INDEX(MVI_Sample!R:R,$A98))</f>
        <v>Y</v>
      </c>
      <c r="M98" s="305" t="str" cm="1">
        <f t="array" ref="M98">TRIM(INDEX(MVI_Sample!M:M,$A98))</f>
        <v>Y</v>
      </c>
      <c r="N98" s="305" t="str" cm="1">
        <f t="array" ref="N98">TRIM(INDEX(MVI_Sample!Q:Q,$A98))</f>
        <v>Y</v>
      </c>
      <c r="O98" s="305" t="str" cm="1">
        <f t="array" ref="O98">TRIM(INDEX(MVI_Sample!N:N,$A98))</f>
        <v>Y</v>
      </c>
      <c r="P98" s="305" t="str" cm="1">
        <f t="array" ref="P98">TRIM(CLEAN(INDEX(MVI_Sample!AQ:AQ,$A98)))</f>
        <v>RCP GOLD</v>
      </c>
      <c r="Q98" s="306" t="str" cm="1">
        <f t="array" ref="Q98">TRIM(CLEAN(INDEX(MVI_Sample!AO:AO,$A98)))</f>
        <v>Gold Card American Express</v>
      </c>
      <c r="R98" s="306" t="str" cm="1">
        <f t="array" ref="R98">TRIM(CLEAN(INDEX(MVI_Sample!E:E,$A98)))</f>
        <v>GOLD</v>
      </c>
      <c r="S98" s="306" cm="1">
        <f t="array" ref="S98">INDEX(MVI_Sample!AA:AA,$A98)</f>
        <v>4155</v>
      </c>
    </row>
    <row r="99" spans="1:19" ht="15.75">
      <c r="A99" s="304">
        <v>107</v>
      </c>
      <c r="B99" s="304" t="str" cm="1">
        <f t="array" ref="B99">TRIM(INDEX(MVI_Sample!A:A,$A99))</f>
        <v>MEXICO</v>
      </c>
      <c r="C99" s="304" t="str" cm="1">
        <f t="array" ref="C99">TRIM(INDEX(MVI_Sample!C:C,$A99))</f>
        <v>Consumer</v>
      </c>
      <c r="D99" s="304" t="str" cm="1">
        <f t="array" ref="D99">TRIM(INDEX(MVI_Sample!B:B,$A99))</f>
        <v>7</v>
      </c>
      <c r="E99" s="304">
        <v>1</v>
      </c>
      <c r="F99" s="304" t="str" cm="1">
        <f t="array" ref="F99">TRIM(INDEX(MVI_Sample!L:L,$A99))</f>
        <v>07</v>
      </c>
      <c r="G99" s="304"/>
      <c r="H99" s="304" t="str" cm="1">
        <f t="array" ref="H99">TRIM(INDEX(MVI_Sample!F:F,$A99))</f>
        <v>702</v>
      </c>
      <c r="I99" s="305" t="str" cm="1">
        <f t="array" ref="I99">TRIM(INDEX(MVI_Sample!D:D,$A99))</f>
        <v>RCP</v>
      </c>
      <c r="J99" s="305" t="str" cm="1">
        <f t="array" ref="J99">TRIM(INDEX(MVI_Sample!O:O,$A99))</f>
        <v>N</v>
      </c>
      <c r="K99" s="305" t="str" cm="1">
        <f t="array" ref="K99">TRIM(INDEX(MVI_Sample!X:X,$A99))</f>
        <v>K</v>
      </c>
      <c r="L99" s="305" t="str" cm="1">
        <f t="array" ref="L99">TRIM(INDEX(MVI_Sample!R:R,$A99))</f>
        <v>Y</v>
      </c>
      <c r="M99" s="305" t="str" cm="1">
        <f t="array" ref="M99">TRIM(INDEX(MVI_Sample!M:M,$A99))</f>
        <v>Y</v>
      </c>
      <c r="N99" s="305" t="str" cm="1">
        <f t="array" ref="N99">TRIM(INDEX(MVI_Sample!Q:Q,$A99))</f>
        <v>N</v>
      </c>
      <c r="O99" s="305" t="str" cm="1">
        <f t="array" ref="O99">TRIM(INDEX(MVI_Sample!N:N,$A99))</f>
        <v>Y</v>
      </c>
      <c r="P99" s="305" t="str" cm="1">
        <f t="array" ref="P99">TRIM(CLEAN(INDEX(MVI_Sample!AQ:AQ,$A99)))</f>
        <v>RCP GREEN</v>
      </c>
      <c r="Q99" s="306" t="str" cm="1">
        <f t="array" ref="Q99">TRIM(CLEAN(INDEX(MVI_Sample!AO:AO,$A99)))</f>
        <v>La Tarjeta American Express</v>
      </c>
      <c r="R99" s="306" t="str" cm="1">
        <f t="array" ref="R99">TRIM(CLEAN(INDEX(MVI_Sample!E:E,$A99)))</f>
        <v>GREEN</v>
      </c>
      <c r="S99" s="306" cm="1">
        <f t="array" ref="S99">INDEX(MVI_Sample!AA:AA,$A99)</f>
        <v>4307</v>
      </c>
    </row>
    <row r="100" spans="1:19" ht="15.75">
      <c r="A100" s="304">
        <v>108</v>
      </c>
      <c r="B100" s="304" t="str" cm="1">
        <f t="array" ref="B100">TRIM(INDEX(MVI_Sample!A:A,$A100))</f>
        <v>MEXICO</v>
      </c>
      <c r="C100" s="304" t="str" cm="1">
        <f t="array" ref="C100">TRIM(INDEX(MVI_Sample!C:C,$A100))</f>
        <v>Consumer</v>
      </c>
      <c r="D100" s="304" t="str" cm="1">
        <f t="array" ref="D100">TRIM(INDEX(MVI_Sample!B:B,$A100))</f>
        <v>7</v>
      </c>
      <c r="E100" s="304">
        <v>1</v>
      </c>
      <c r="F100" s="304" t="str" cm="1">
        <f t="array" ref="F100">TRIM(INDEX(MVI_Sample!L:L,$A100))</f>
        <v>08</v>
      </c>
      <c r="G100" s="304"/>
      <c r="H100" s="304" t="str" cm="1">
        <f t="array" ref="H100">TRIM(INDEX(MVI_Sample!F:F,$A100))</f>
        <v>723</v>
      </c>
      <c r="I100" s="305" t="str" cm="1">
        <f t="array" ref="I100">TRIM(INDEX(MVI_Sample!D:D,$A100))</f>
        <v>GRCC</v>
      </c>
      <c r="J100" s="305" t="str" cm="1">
        <f t="array" ref="J100">TRIM(INDEX(MVI_Sample!O:O,$A100))</f>
        <v>N</v>
      </c>
      <c r="K100" s="305" t="str" cm="1">
        <f t="array" ref="K100">TRIM(INDEX(MVI_Sample!X:X,$A100))</f>
        <v>K</v>
      </c>
      <c r="L100" s="305" t="str" cm="1">
        <f t="array" ref="L100">TRIM(INDEX(MVI_Sample!R:R,$A100))</f>
        <v>Y</v>
      </c>
      <c r="M100" s="305" t="str" cm="1">
        <f t="array" ref="M100">TRIM(INDEX(MVI_Sample!M:M,$A100))</f>
        <v>Y</v>
      </c>
      <c r="N100" s="305" t="str" cm="1">
        <f t="array" ref="N100">TRIM(INDEX(MVI_Sample!Q:Q,$A100))</f>
        <v>Y</v>
      </c>
      <c r="O100" s="305" t="str" cm="1">
        <f t="array" ref="O100">TRIM(INDEX(MVI_Sample!N:N,$A100))</f>
        <v>Y</v>
      </c>
      <c r="P100" s="305" t="str" cm="1">
        <f t="array" ref="P100">TRIM(CLEAN(INDEX(MVI_Sample!AQ:AQ,$A100)))</f>
        <v>GRCC GOLD (ELITE)</v>
      </c>
      <c r="Q100" s="306" t="str" cm="1">
        <f t="array" ref="Q100">TRIM(CLEAN(INDEX(MVI_Sample!AO:AO,$A100)))</f>
        <v>Gold Elite Credit Card American Express</v>
      </c>
      <c r="R100" s="306" t="str" cm="1">
        <f t="array" ref="R100">TRIM(CLEAN(INDEX(MVI_Sample!E:E,$A100)))</f>
        <v>GOLD (ELITE)</v>
      </c>
      <c r="S100" s="306" cm="1">
        <f t="array" ref="S100">INDEX(MVI_Sample!AA:AA,$A100)</f>
        <v>4944</v>
      </c>
    </row>
    <row r="101" spans="1:19" ht="15.75">
      <c r="A101" s="304">
        <v>109</v>
      </c>
      <c r="B101" s="304" t="str" cm="1">
        <f t="array" ref="B101">TRIM(INDEX(MVI_Sample!A:A,$A101))</f>
        <v>MEXICO</v>
      </c>
      <c r="C101" s="304" t="str" cm="1">
        <f t="array" ref="C101">TRIM(INDEX(MVI_Sample!C:C,$A101))</f>
        <v>Consumer</v>
      </c>
      <c r="D101" s="304" t="str" cm="1">
        <f t="array" ref="D101">TRIM(INDEX(MVI_Sample!B:B,$A101))</f>
        <v>7</v>
      </c>
      <c r="E101" s="304">
        <v>1</v>
      </c>
      <c r="F101" s="304" t="str" cm="1">
        <f t="array" ref="F101">TRIM(INDEX(MVI_Sample!L:L,$A101))</f>
        <v>09</v>
      </c>
      <c r="G101" s="304"/>
      <c r="H101" s="304" t="str" cm="1">
        <f t="array" ref="H101">TRIM(INDEX(MVI_Sample!F:F,$A101))</f>
        <v>707</v>
      </c>
      <c r="I101" s="305" t="str" cm="1">
        <f t="array" ref="I101">TRIM(INDEX(MVI_Sample!D:D,$A101))</f>
        <v>GRCC</v>
      </c>
      <c r="J101" s="305" t="str" cm="1">
        <f t="array" ref="J101">TRIM(INDEX(MVI_Sample!O:O,$A101))</f>
        <v>N</v>
      </c>
      <c r="K101" s="305" t="str" cm="1">
        <f t="array" ref="K101">TRIM(INDEX(MVI_Sample!X:X,$A101))</f>
        <v>K</v>
      </c>
      <c r="L101" s="305" t="str" cm="1">
        <f t="array" ref="L101">TRIM(INDEX(MVI_Sample!R:R,$A101))</f>
        <v>Y</v>
      </c>
      <c r="M101" s="305" t="str" cm="1">
        <f t="array" ref="M101">TRIM(INDEX(MVI_Sample!M:M,$A101))</f>
        <v>Y</v>
      </c>
      <c r="N101" s="305" t="str" cm="1">
        <f t="array" ref="N101">TRIM(INDEX(MVI_Sample!Q:Q,$A101))</f>
        <v>Y</v>
      </c>
      <c r="O101" s="305" t="str" cm="1">
        <f t="array" ref="O101">TRIM(INDEX(MVI_Sample!N:N,$A101))</f>
        <v>Y</v>
      </c>
      <c r="P101" s="305" t="str" cm="1">
        <f t="array" ref="P101">TRIM(CLEAN(INDEX(MVI_Sample!AQ:AQ,$A101)))</f>
        <v>GRCC PLATINUM</v>
      </c>
      <c r="Q101" s="306" t="str" cm="1">
        <f t="array" ref="Q101">TRIM(CLEAN(INDEX(MVI_Sample!AO:AO,$A101)))</f>
        <v>Platinum Credit Card American Express</v>
      </c>
      <c r="R101" s="306" t="str" cm="1">
        <f t="array" ref="R101">TRIM(CLEAN(INDEX(MVI_Sample!E:E,$A101)))</f>
        <v>PLATINUM</v>
      </c>
      <c r="S101" s="306" cm="1">
        <f t="array" ref="S101">INDEX(MVI_Sample!AA:AA,$A101)</f>
        <v>4007</v>
      </c>
    </row>
    <row r="102" spans="1:19" ht="15.75">
      <c r="A102" s="304">
        <v>110</v>
      </c>
      <c r="B102" s="304" t="str" cm="1">
        <f t="array" ref="B102">TRIM(INDEX(MVI_Sample!A:A,$A102))</f>
        <v>MEXICO</v>
      </c>
      <c r="C102" s="304" t="str" cm="1">
        <f t="array" ref="C102">TRIM(INDEX(MVI_Sample!C:C,$A102))</f>
        <v>Consumer</v>
      </c>
      <c r="D102" s="304" t="str" cm="1">
        <f t="array" ref="D102">TRIM(INDEX(MVI_Sample!B:B,$A102))</f>
        <v>7</v>
      </c>
      <c r="E102" s="304">
        <v>1</v>
      </c>
      <c r="F102" s="304" t="str" cm="1">
        <f t="array" ref="F102">TRIM(INDEX(MVI_Sample!L:L,$A102))</f>
        <v>10</v>
      </c>
      <c r="G102" s="304"/>
      <c r="H102" s="304" t="str" cm="1">
        <f t="array" ref="H102">TRIM(INDEX(MVI_Sample!F:F,$A102))</f>
        <v>722</v>
      </c>
      <c r="I102" s="305" t="str" cm="1">
        <f t="array" ref="I102">TRIM(INDEX(MVI_Sample!D:D,$A102))</f>
        <v>GRCC</v>
      </c>
      <c r="J102" s="305" t="str" cm="1">
        <f t="array" ref="J102">TRIM(INDEX(MVI_Sample!O:O,$A102))</f>
        <v>N</v>
      </c>
      <c r="K102" s="305" t="str" cm="1">
        <f t="array" ref="K102">TRIM(INDEX(MVI_Sample!X:X,$A102))</f>
        <v/>
      </c>
      <c r="L102" s="305" t="str" cm="1">
        <f t="array" ref="L102">TRIM(INDEX(MVI_Sample!R:R,$A102))</f>
        <v>Y</v>
      </c>
      <c r="M102" s="305" t="str" cm="1">
        <f t="array" ref="M102">TRIM(INDEX(MVI_Sample!M:M,$A102))</f>
        <v>Y</v>
      </c>
      <c r="N102" s="305" t="str" cm="1">
        <f t="array" ref="N102">TRIM(INDEX(MVI_Sample!Q:Q,$A102))</f>
        <v>N</v>
      </c>
      <c r="O102" s="305" t="str" cm="1">
        <f t="array" ref="O102">TRIM(INDEX(MVI_Sample!N:N,$A102))</f>
        <v>N</v>
      </c>
      <c r="P102" s="305" t="str" cm="1">
        <f t="array" ref="P102">TRIM(CLEAN(INDEX(MVI_Sample!AQ:AQ,$A102)))</f>
        <v>GRCC PLATINUM SKYPLUS</v>
      </c>
      <c r="Q102" s="306" t="str" cm="1">
        <f t="array" ref="Q102">TRIM(CLEAN(INDEX(MVI_Sample!AO:AO,$A102)))</f>
        <v>Platinum SKYPLUS Credit Card American Express</v>
      </c>
      <c r="R102" s="306" t="str" cm="1">
        <f t="array" ref="R102">TRIM(CLEAN(INDEX(MVI_Sample!E:E,$A102)))</f>
        <v>PLATINUM SKYPLUS</v>
      </c>
      <c r="S102" s="306" cm="1">
        <f t="array" ref="S102">INDEX(MVI_Sample!AA:AA,$A102)</f>
        <v>221</v>
      </c>
    </row>
    <row r="103" spans="1:19" ht="15.75">
      <c r="A103" s="304">
        <v>111</v>
      </c>
      <c r="B103" s="304" t="str" cm="1">
        <f t="array" ref="B103">TRIM(INDEX(MVI_Sample!A:A,$A103))</f>
        <v>MEXICO</v>
      </c>
      <c r="C103" s="304" t="str" cm="1">
        <f t="array" ref="C103">TRIM(INDEX(MVI_Sample!C:C,$A103))</f>
        <v>Consumer</v>
      </c>
      <c r="D103" s="304" t="str" cm="1">
        <f t="array" ref="D103">TRIM(INDEX(MVI_Sample!B:B,$A103))</f>
        <v>7</v>
      </c>
      <c r="E103" s="304">
        <v>1</v>
      </c>
      <c r="F103" s="304" t="str" cm="1">
        <f t="array" ref="F103">TRIM(INDEX(MVI_Sample!L:L,$A103))</f>
        <v>11</v>
      </c>
      <c r="G103" s="304"/>
      <c r="H103" s="304" t="str" cm="1">
        <f t="array" ref="H103">TRIM(INDEX(MVI_Sample!F:F,$A103))</f>
        <v>755</v>
      </c>
      <c r="I103" s="305" t="str" cm="1">
        <f t="array" ref="I103">TRIM(INDEX(MVI_Sample!D:D,$A103))</f>
        <v>GRCC</v>
      </c>
      <c r="J103" s="305" t="str" cm="1">
        <f t="array" ref="J103">TRIM(INDEX(MVI_Sample!O:O,$A103))</f>
        <v>N</v>
      </c>
      <c r="K103" s="305" t="str" cm="1">
        <f t="array" ref="K103">TRIM(INDEX(MVI_Sample!X:X,$A103))</f>
        <v/>
      </c>
      <c r="L103" s="305" t="str" cm="1">
        <f t="array" ref="L103">TRIM(INDEX(MVI_Sample!R:R,$A103))</f>
        <v>N</v>
      </c>
      <c r="M103" s="305" t="str" cm="1">
        <f t="array" ref="M103">TRIM(INDEX(MVI_Sample!M:M,$A103))</f>
        <v>N</v>
      </c>
      <c r="N103" s="305" t="str" cm="1">
        <f t="array" ref="N103">TRIM(INDEX(MVI_Sample!Q:Q,$A103))</f>
        <v>N</v>
      </c>
      <c r="O103" s="305" t="str" cm="1">
        <f t="array" ref="O103">TRIM(INDEX(MVI_Sample!N:N,$A103))</f>
        <v>N</v>
      </c>
      <c r="P103" s="305" t="str" cm="1">
        <f t="array" ref="P103">TRIM(CLEAN(INDEX(MVI_Sample!AQ:AQ,$A103)))</f>
        <v>GRCC BASIC</v>
      </c>
      <c r="Q103" s="306" t="str" cm="1">
        <f t="array" ref="Q103">TRIM(CLEAN(INDEX(MVI_Sample!AO:AO,$A103)))</f>
        <v>La Tarjeta de Crédito Basica American Express</v>
      </c>
      <c r="R103" s="306" t="str" cm="1">
        <f t="array" ref="R103">TRIM(CLEAN(INDEX(MVI_Sample!E:E,$A103)))</f>
        <v>BASIC</v>
      </c>
      <c r="S103" s="306" cm="1">
        <f t="array" ref="S103">INDEX(MVI_Sample!AA:AA,$A103)</f>
        <v>254</v>
      </c>
    </row>
    <row r="104" spans="1:19" ht="15.75">
      <c r="A104" s="304">
        <v>114</v>
      </c>
      <c r="B104" s="304" t="str" cm="1">
        <f t="array" ref="B104">TRIM(INDEX(MVI_Sample!A:A,$A104))</f>
        <v>UK</v>
      </c>
      <c r="C104" s="304" t="str" cm="1">
        <f t="array" ref="C104">TRIM(INDEX(MVI_Sample!C:C,$A104))</f>
        <v>Consumer</v>
      </c>
      <c r="D104" s="304" t="str" cm="1">
        <f t="array" ref="D104">TRIM(INDEX(MVI_Sample!B:B,$A104))</f>
        <v>6</v>
      </c>
      <c r="E104" s="304">
        <v>1</v>
      </c>
      <c r="F104" s="304" t="str" cm="1">
        <f t="array" ref="F104">TRIM(INDEX(MVI_Sample!L:L,$A104))</f>
        <v>01</v>
      </c>
      <c r="G104" s="304"/>
      <c r="H104" s="304" t="str" cm="1">
        <f t="array" ref="H104">TRIM(INDEX(MVI_Sample!F:F,$A104))</f>
        <v>699</v>
      </c>
      <c r="I104" s="305" t="str" cm="1">
        <f t="array" ref="I104">TRIM(INDEX(MVI_Sample!D:D,$A104))</f>
        <v>RCP</v>
      </c>
      <c r="J104" s="305" t="str" cm="1">
        <f t="array" ref="J104">TRIM(INDEX(MVI_Sample!O:O,$A104))</f>
        <v>N</v>
      </c>
      <c r="K104" s="305" t="str" cm="1">
        <f t="array" ref="K104">TRIM(INDEX(MVI_Sample!X:X,$A104))</f>
        <v>K</v>
      </c>
      <c r="L104" s="305" t="str" cm="1">
        <f t="array" ref="L104">TRIM(INDEX(MVI_Sample!R:R,$A104))</f>
        <v>Y</v>
      </c>
      <c r="M104" s="305" t="str" cm="1">
        <f t="array" ref="M104">TRIM(INDEX(MVI_Sample!M:M,$A104))</f>
        <v>Y</v>
      </c>
      <c r="N104" s="305" t="str" cm="1">
        <f t="array" ref="N104">TRIM(INDEX(MVI_Sample!Q:Q,$A104))</f>
        <v>N</v>
      </c>
      <c r="O104" s="305" t="str" cm="1">
        <f t="array" ref="O104">TRIM(INDEX(MVI_Sample!N:N,$A104))</f>
        <v>Y</v>
      </c>
      <c r="P104" s="305" t="str" cm="1">
        <f t="array" ref="P104">TRIM(CLEAN(INDEX(MVI_Sample!AQ:AQ,$A104)))</f>
        <v>RCP CENTURION</v>
      </c>
      <c r="Q104" s="306" t="str" cm="1">
        <f t="array" ref="Q104">TRIM(CLEAN(INDEX(MVI_Sample!AO:AO,$A104)))</f>
        <v>American Express Centurion Card</v>
      </c>
      <c r="R104" s="306" t="str" cm="1">
        <f t="array" ref="R104">TRIM(CLEAN(INDEX(MVI_Sample!E:E,$A104)))</f>
        <v>CENTURION</v>
      </c>
      <c r="S104" s="306" cm="1">
        <f t="array" ref="S104">INDEX(MVI_Sample!AA:AA,$A104)</f>
        <v>1261</v>
      </c>
    </row>
    <row r="105" spans="1:19" ht="15.75">
      <c r="A105" s="304">
        <v>115</v>
      </c>
      <c r="B105" s="304" t="str" cm="1">
        <f t="array" ref="B105">TRIM(INDEX(MVI_Sample!A:A,$A105))</f>
        <v>UK</v>
      </c>
      <c r="C105" s="304" t="str" cm="1">
        <f t="array" ref="C105">TRIM(INDEX(MVI_Sample!C:C,$A105))</f>
        <v>Consumer</v>
      </c>
      <c r="D105" s="304" t="str" cm="1">
        <f t="array" ref="D105">TRIM(INDEX(MVI_Sample!B:B,$A105))</f>
        <v>6</v>
      </c>
      <c r="E105" s="304">
        <v>1</v>
      </c>
      <c r="F105" s="304" t="str" cm="1">
        <f t="array" ref="F105">TRIM(INDEX(MVI_Sample!L:L,$A105))</f>
        <v>02</v>
      </c>
      <c r="G105" s="304"/>
      <c r="H105" s="304" t="str" cm="1">
        <f t="array" ref="H105">TRIM(INDEX(MVI_Sample!F:F,$A105))</f>
        <v>650</v>
      </c>
      <c r="I105" s="305" t="str" cm="1">
        <f t="array" ref="I105">TRIM(INDEX(MVI_Sample!D:D,$A105))</f>
        <v>RCP</v>
      </c>
      <c r="J105" s="305" t="str" cm="1">
        <f t="array" ref="J105">TRIM(INDEX(MVI_Sample!O:O,$A105))</f>
        <v>N</v>
      </c>
      <c r="K105" s="305" t="str" cm="1">
        <f t="array" ref="K105">TRIM(INDEX(MVI_Sample!X:X,$A105))</f>
        <v>K</v>
      </c>
      <c r="L105" s="305" t="str" cm="1">
        <f t="array" ref="L105">TRIM(INDEX(MVI_Sample!R:R,$A105))</f>
        <v>Y</v>
      </c>
      <c r="M105" s="305" t="str" cm="1">
        <f t="array" ref="M105">TRIM(INDEX(MVI_Sample!M:M,$A105))</f>
        <v>Y</v>
      </c>
      <c r="N105" s="305" t="str" cm="1">
        <f t="array" ref="N105">TRIM(INDEX(MVI_Sample!Q:Q,$A105))</f>
        <v>N</v>
      </c>
      <c r="O105" s="305" t="str" cm="1">
        <f t="array" ref="O105">TRIM(INDEX(MVI_Sample!N:N,$A105))</f>
        <v>Y</v>
      </c>
      <c r="P105" s="305" t="str" cm="1">
        <f t="array" ref="P105">TRIM(CLEAN(INDEX(MVI_Sample!AQ:AQ,$A105)))</f>
        <v>RCP PLATINUM</v>
      </c>
      <c r="Q105" s="306" t="str" cm="1">
        <f t="array" ref="Q105">TRIM(CLEAN(INDEX(MVI_Sample!AO:AO,$A105)))</f>
        <v>Platinum Card from American Express</v>
      </c>
      <c r="R105" s="306" t="str" cm="1">
        <f t="array" ref="R105">TRIM(CLEAN(INDEX(MVI_Sample!E:E,$A105)))</f>
        <v>PLATINUM</v>
      </c>
      <c r="S105" s="306" cm="1">
        <f t="array" ref="S105">INDEX(MVI_Sample!AA:AA,$A105)</f>
        <v>9153</v>
      </c>
    </row>
    <row r="106" spans="1:19" ht="15.75">
      <c r="A106" s="304">
        <v>116</v>
      </c>
      <c r="B106" s="304" t="str" cm="1">
        <f t="array" ref="B106">TRIM(INDEX(MVI_Sample!A:A,$A106))</f>
        <v>UK</v>
      </c>
      <c r="C106" s="304" t="str" cm="1">
        <f t="array" ref="C106">TRIM(INDEX(MVI_Sample!C:C,$A106))</f>
        <v>Consumer</v>
      </c>
      <c r="D106" s="304" t="str" cm="1">
        <f t="array" ref="D106">TRIM(INDEX(MVI_Sample!B:B,$A106))</f>
        <v>6</v>
      </c>
      <c r="E106" s="304">
        <v>1</v>
      </c>
      <c r="F106" s="304" t="str" cm="1">
        <f t="array" ref="F106">TRIM(INDEX(MVI_Sample!L:L,$A106))</f>
        <v>03</v>
      </c>
      <c r="G106" s="304"/>
      <c r="H106" s="304" t="str" cm="1">
        <f t="array" ref="H106">TRIM(INDEX(MVI_Sample!F:F,$A106))</f>
        <v>652</v>
      </c>
      <c r="I106" s="305" t="str" cm="1">
        <f t="array" ref="I106">TRIM(INDEX(MVI_Sample!D:D,$A106))</f>
        <v>RCP</v>
      </c>
      <c r="J106" s="305" t="str" cm="1">
        <f t="array" ref="J106">TRIM(INDEX(MVI_Sample!O:O,$A106))</f>
        <v>N</v>
      </c>
      <c r="K106" s="305" t="str" cm="1">
        <f t="array" ref="K106">TRIM(INDEX(MVI_Sample!X:X,$A106))</f>
        <v>K</v>
      </c>
      <c r="L106" s="305" t="str" cm="1">
        <f t="array" ref="L106">TRIM(INDEX(MVI_Sample!R:R,$A106))</f>
        <v>Y</v>
      </c>
      <c r="M106" s="305" t="str" cm="1">
        <f t="array" ref="M106">TRIM(INDEX(MVI_Sample!M:M,$A106))</f>
        <v>Y</v>
      </c>
      <c r="N106" s="305" t="str" cm="1">
        <f t="array" ref="N106">TRIM(INDEX(MVI_Sample!Q:Q,$A106))</f>
        <v>N</v>
      </c>
      <c r="O106" s="305" t="str" cm="1">
        <f t="array" ref="O106">TRIM(INDEX(MVI_Sample!N:N,$A106))</f>
        <v>Y</v>
      </c>
      <c r="P106" s="305" t="str" cm="1">
        <f t="array" ref="P106">TRIM(CLEAN(INDEX(MVI_Sample!AQ:AQ,$A106)))</f>
        <v>RCP GOLD</v>
      </c>
      <c r="Q106" s="306" t="str" cm="1">
        <f t="array" ref="Q106">TRIM(CLEAN(INDEX(MVI_Sample!AO:AO,$A106)))</f>
        <v>Preferred Rewards Gold Card from American Express</v>
      </c>
      <c r="R106" s="306" t="str" cm="1">
        <f t="array" ref="R106">TRIM(CLEAN(INDEX(MVI_Sample!E:E,$A106)))</f>
        <v>GOLD</v>
      </c>
      <c r="S106" s="306" cm="1">
        <f t="array" ref="S106">INDEX(MVI_Sample!AA:AA,$A106)</f>
        <v>8780</v>
      </c>
    </row>
    <row r="107" spans="1:19" ht="15.75">
      <c r="A107" s="304">
        <v>117</v>
      </c>
      <c r="B107" s="304" t="str" cm="1">
        <f t="array" ref="B107">TRIM(INDEX(MVI_Sample!A:A,$A107))</f>
        <v>UK</v>
      </c>
      <c r="C107" s="304" t="str" cm="1">
        <f t="array" ref="C107">TRIM(INDEX(MVI_Sample!C:C,$A107))</f>
        <v>Consumer</v>
      </c>
      <c r="D107" s="304" t="str" cm="1">
        <f t="array" ref="D107">TRIM(INDEX(MVI_Sample!B:B,$A107))</f>
        <v>6</v>
      </c>
      <c r="E107" s="304">
        <v>1</v>
      </c>
      <c r="F107" s="304" t="str" cm="1">
        <f t="array" ref="F107">TRIM(INDEX(MVI_Sample!L:L,$A107))</f>
        <v>04</v>
      </c>
      <c r="G107" s="304"/>
      <c r="H107" s="304" t="str" cm="1">
        <f t="array" ref="H107">TRIM(INDEX(MVI_Sample!F:F,$A107))</f>
        <v>603</v>
      </c>
      <c r="I107" s="305" t="str" cm="1">
        <f t="array" ref="I107">TRIM(INDEX(MVI_Sample!D:D,$A107))</f>
        <v>RCP</v>
      </c>
      <c r="J107" s="305" t="str" cm="1">
        <f t="array" ref="J107">TRIM(INDEX(MVI_Sample!O:O,$A107))</f>
        <v>N</v>
      </c>
      <c r="K107" s="305" t="str" cm="1">
        <f t="array" ref="K107">TRIM(INDEX(MVI_Sample!X:X,$A107))</f>
        <v/>
      </c>
      <c r="L107" s="305" t="str" cm="1">
        <f t="array" ref="L107">TRIM(INDEX(MVI_Sample!R:R,$A107))</f>
        <v>Y</v>
      </c>
      <c r="M107" s="305" t="str" cm="1">
        <f t="array" ref="M107">TRIM(INDEX(MVI_Sample!M:M,$A107))</f>
        <v>Y</v>
      </c>
      <c r="N107" s="305" t="str" cm="1">
        <f t="array" ref="N107">TRIM(INDEX(MVI_Sample!Q:Q,$A107))</f>
        <v>N</v>
      </c>
      <c r="O107" s="305" t="str" cm="1">
        <f t="array" ref="O107">TRIM(INDEX(MVI_Sample!N:N,$A107))</f>
        <v>Y</v>
      </c>
      <c r="P107" s="305" t="str" cm="1">
        <f t="array" ref="P107">TRIM(CLEAN(INDEX(MVI_Sample!AQ:AQ,$A107)))</f>
        <v>RCP GREEN</v>
      </c>
      <c r="Q107" s="306" t="str" cm="1">
        <f t="array" ref="Q107">TRIM(CLEAN(INDEX(MVI_Sample!AO:AO,$A107)))</f>
        <v>American Express Card</v>
      </c>
      <c r="R107" s="306" t="str" cm="1">
        <f t="array" ref="R107">TRIM(CLEAN(INDEX(MVI_Sample!E:E,$A107)))</f>
        <v>GREEN</v>
      </c>
      <c r="S107" s="306" cm="1">
        <f t="array" ref="S107">INDEX(MVI_Sample!AA:AA,$A107)</f>
        <v>624</v>
      </c>
    </row>
    <row r="108" spans="1:19" ht="15.75">
      <c r="A108" s="304">
        <v>118</v>
      </c>
      <c r="B108" s="304" t="str" cm="1">
        <f t="array" ref="B108">TRIM(INDEX(MVI_Sample!A:A,$A108))</f>
        <v>UK</v>
      </c>
      <c r="C108" s="304" t="str" cm="1">
        <f t="array" ref="C108">TRIM(INDEX(MVI_Sample!C:C,$A108))</f>
        <v>Consumer</v>
      </c>
      <c r="D108" s="304" t="str" cm="1">
        <f t="array" ref="D108">TRIM(INDEX(MVI_Sample!B:B,$A108))</f>
        <v>6</v>
      </c>
      <c r="E108" s="304">
        <v>1</v>
      </c>
      <c r="F108" s="304" t="str" cm="1">
        <f t="array" ref="F108">TRIM(INDEX(MVI_Sample!L:L,$A108))</f>
        <v>05</v>
      </c>
      <c r="G108" s="304"/>
      <c r="H108" s="304" t="str" cm="1">
        <f t="array" ref="H108">TRIM(INDEX(MVI_Sample!F:F,$A108))</f>
        <v>602</v>
      </c>
      <c r="I108" s="305" t="str" cm="1">
        <f t="array" ref="I108">TRIM(INDEX(MVI_Sample!D:D,$A108))</f>
        <v>GRCC</v>
      </c>
      <c r="J108" s="305" t="str" cm="1">
        <f t="array" ref="J108">TRIM(INDEX(MVI_Sample!O:O,$A108))</f>
        <v>N</v>
      </c>
      <c r="K108" s="305" t="str" cm="1">
        <f t="array" ref="K108">TRIM(INDEX(MVI_Sample!X:X,$A108))</f>
        <v/>
      </c>
      <c r="L108" s="305" t="str" cm="1">
        <f t="array" ref="L108">TRIM(INDEX(MVI_Sample!R:R,$A108))</f>
        <v>N</v>
      </c>
      <c r="M108" s="305" t="str" cm="1">
        <f t="array" ref="M108">TRIM(INDEX(MVI_Sample!M:M,$A108))</f>
        <v>Y</v>
      </c>
      <c r="N108" s="305" t="str" cm="1">
        <f t="array" ref="N108">TRIM(INDEX(MVI_Sample!Q:Q,$A108))</f>
        <v>Y</v>
      </c>
      <c r="O108" s="305" t="str" cm="1">
        <f t="array" ref="O108">TRIM(INDEX(MVI_Sample!N:N,$A108))</f>
        <v>N</v>
      </c>
      <c r="P108" s="305" t="str" cm="1">
        <f t="array" ref="P108">TRIM(CLEAN(INDEX(MVI_Sample!AQ:AQ,$A108)))</f>
        <v>GRCC BLUE</v>
      </c>
      <c r="Q108" s="306" t="str" cm="1">
        <f t="array" ref="Q108">TRIM(CLEAN(INDEX(MVI_Sample!AO:AO,$A108)))</f>
        <v>Blue from American Express</v>
      </c>
      <c r="R108" s="306" t="str" cm="1">
        <f t="array" ref="R108">TRIM(CLEAN(INDEX(MVI_Sample!E:E,$A108)))</f>
        <v>BLUE</v>
      </c>
      <c r="S108" s="306" cm="1">
        <f t="array" ref="S108">INDEX(MVI_Sample!AA:AA,$A108)</f>
        <v>540</v>
      </c>
    </row>
    <row r="109" spans="1:19" ht="15.75">
      <c r="A109" s="304">
        <v>119</v>
      </c>
      <c r="B109" s="304" t="str" cm="1">
        <f t="array" ref="B109">TRIM(INDEX(MVI_Sample!A:A,$A109))</f>
        <v>UK</v>
      </c>
      <c r="C109" s="304" t="str" cm="1">
        <f t="array" ref="C109">TRIM(INDEX(MVI_Sample!C:C,$A109))</f>
        <v>Consumer</v>
      </c>
      <c r="D109" s="304" t="str" cm="1">
        <f t="array" ref="D109">TRIM(INDEX(MVI_Sample!B:B,$A109))</f>
        <v>6</v>
      </c>
      <c r="E109" s="304">
        <v>1</v>
      </c>
      <c r="F109" s="304" t="str" cm="1">
        <f t="array" ref="F109">TRIM(INDEX(MVI_Sample!L:L,$A109))</f>
        <v>06</v>
      </c>
      <c r="G109" s="304"/>
      <c r="H109" s="304" t="str" cm="1">
        <f t="array" ref="H109">TRIM(INDEX(MVI_Sample!F:F,$A109))</f>
        <v>615</v>
      </c>
      <c r="I109" s="305" t="str" cm="1">
        <f t="array" ref="I109">TRIM(INDEX(MVI_Sample!D:D,$A109))</f>
        <v>GRCC</v>
      </c>
      <c r="J109" s="305" t="str" cm="1">
        <f t="array" ref="J109">TRIM(INDEX(MVI_Sample!O:O,$A109))</f>
        <v>Y</v>
      </c>
      <c r="K109" s="305" t="str" cm="1">
        <f t="array" ref="K109">TRIM(INDEX(MVI_Sample!X:X,$A109))</f>
        <v>K</v>
      </c>
      <c r="L109" s="305" t="str" cm="1">
        <f t="array" ref="L109">TRIM(INDEX(MVI_Sample!R:R,$A109))</f>
        <v>N</v>
      </c>
      <c r="M109" s="305" t="str" cm="1">
        <f t="array" ref="M109">TRIM(INDEX(MVI_Sample!M:M,$A109))</f>
        <v>Y</v>
      </c>
      <c r="N109" s="305" t="str" cm="1">
        <f t="array" ref="N109">TRIM(INDEX(MVI_Sample!Q:Q,$A109))</f>
        <v>N</v>
      </c>
      <c r="O109" s="305" t="str" cm="1">
        <f t="array" ref="O109">TRIM(INDEX(MVI_Sample!N:N,$A109))</f>
        <v>N</v>
      </c>
      <c r="P109" s="305" t="str" cm="1">
        <f t="array" ref="P109">TRIM(CLEAN(INDEX(MVI_Sample!AQ:AQ,$A109)))</f>
        <v>GRCC BRITISH AIRWAYS CLASSIC</v>
      </c>
      <c r="Q109" s="306" t="str" cm="1">
        <f t="array" ref="Q109">TRIM(CLEAN(INDEX(MVI_Sample!AO:AO,$A109)))</f>
        <v>British Airways American Express Credit Card</v>
      </c>
      <c r="R109" s="306" t="str" cm="1">
        <f t="array" ref="R109">TRIM(CLEAN(INDEX(MVI_Sample!E:E,$A109)))</f>
        <v>BRITISH AIRWAYS CLASSIC</v>
      </c>
      <c r="S109" s="306" cm="1">
        <f t="array" ref="S109">INDEX(MVI_Sample!AA:AA,$A109)</f>
        <v>8220</v>
      </c>
    </row>
    <row r="110" spans="1:19" ht="15.75">
      <c r="A110" s="304">
        <v>120</v>
      </c>
      <c r="B110" s="304" t="str" cm="1">
        <f t="array" ref="B110">TRIM(INDEX(MVI_Sample!A:A,$A110))</f>
        <v>UK</v>
      </c>
      <c r="C110" s="304" t="str" cm="1">
        <f t="array" ref="C110">TRIM(INDEX(MVI_Sample!C:C,$A110))</f>
        <v>Consumer</v>
      </c>
      <c r="D110" s="304" t="str" cm="1">
        <f t="array" ref="D110">TRIM(INDEX(MVI_Sample!B:B,$A110))</f>
        <v>6</v>
      </c>
      <c r="E110" s="304">
        <v>1</v>
      </c>
      <c r="F110" s="304" t="str" cm="1">
        <f t="array" ref="F110">TRIM(INDEX(MVI_Sample!L:L,$A110))</f>
        <v>07</v>
      </c>
      <c r="G110" s="304"/>
      <c r="H110" s="304" t="str" cm="1">
        <f t="array" ref="H110">TRIM(INDEX(MVI_Sample!F:F,$A110))</f>
        <v>605</v>
      </c>
      <c r="I110" s="305" t="str" cm="1">
        <f t="array" ref="I110">TRIM(INDEX(MVI_Sample!D:D,$A110))</f>
        <v>GRCC</v>
      </c>
      <c r="J110" s="305" t="str" cm="1">
        <f t="array" ref="J110">TRIM(INDEX(MVI_Sample!O:O,$A110))</f>
        <v>Y</v>
      </c>
      <c r="K110" s="305" t="str" cm="1">
        <f t="array" ref="K110">TRIM(INDEX(MVI_Sample!X:X,$A110))</f>
        <v>K</v>
      </c>
      <c r="L110" s="305" t="str" cm="1">
        <f t="array" ref="L110">TRIM(INDEX(MVI_Sample!R:R,$A110))</f>
        <v>Y</v>
      </c>
      <c r="M110" s="305" t="str" cm="1">
        <f t="array" ref="M110">TRIM(INDEX(MVI_Sample!M:M,$A110))</f>
        <v>Y</v>
      </c>
      <c r="N110" s="305" t="str" cm="1">
        <f t="array" ref="N110">TRIM(INDEX(MVI_Sample!Q:Q,$A110))</f>
        <v>N</v>
      </c>
      <c r="O110" s="305" t="str" cm="1">
        <f t="array" ref="O110">TRIM(INDEX(MVI_Sample!N:N,$A110))</f>
        <v>N</v>
      </c>
      <c r="P110" s="305" t="str" cm="1">
        <f t="array" ref="P110">TRIM(CLEAN(INDEX(MVI_Sample!AQ:AQ,$A110)))</f>
        <v>GRCC BRITISH AIRWAYS PREM PLUS</v>
      </c>
      <c r="Q110" s="306" t="str" cm="1">
        <f t="array" ref="Q110">TRIM(CLEAN(INDEX(MVI_Sample!AO:AO,$A110)))</f>
        <v>British Airways American Express Premium Plus Card</v>
      </c>
      <c r="R110" s="306" t="str" cm="1">
        <f t="array" ref="R110">TRIM(CLEAN(INDEX(MVI_Sample!E:E,$A110)))</f>
        <v>BRITISH AIRWAYS PREM PLUS</v>
      </c>
      <c r="S110" s="306" cm="1">
        <f t="array" ref="S110">INDEX(MVI_Sample!AA:AA,$A110)</f>
        <v>5742</v>
      </c>
    </row>
    <row r="111" spans="1:19" ht="15.75">
      <c r="A111" s="304">
        <v>121</v>
      </c>
      <c r="B111" s="304" t="str" cm="1">
        <f t="array" ref="B111">TRIM(INDEX(MVI_Sample!A:A,$A111))</f>
        <v>UK</v>
      </c>
      <c r="C111" s="304" t="str" cm="1">
        <f t="array" ref="C111">TRIM(INDEX(MVI_Sample!C:C,$A111))</f>
        <v>Consumer</v>
      </c>
      <c r="D111" s="304" t="str" cm="1">
        <f t="array" ref="D111">TRIM(INDEX(MVI_Sample!B:B,$A111))</f>
        <v>6</v>
      </c>
      <c r="E111" s="304">
        <v>1</v>
      </c>
      <c r="F111" s="304" t="str" cm="1">
        <f t="array" ref="F111">TRIM(INDEX(MVI_Sample!L:L,$A111))</f>
        <v>08</v>
      </c>
      <c r="G111" s="304"/>
      <c r="H111" s="304" t="str" cm="1">
        <f t="array" ref="H111">TRIM(INDEX(MVI_Sample!F:F,$A111))</f>
        <v>604</v>
      </c>
      <c r="I111" s="305" t="str" cm="1">
        <f t="array" ref="I111">TRIM(INDEX(MVI_Sample!D:D,$A111))</f>
        <v>GRCC</v>
      </c>
      <c r="J111" s="305" t="str" cm="1">
        <f t="array" ref="J111">TRIM(INDEX(MVI_Sample!O:O,$A111))</f>
        <v>N</v>
      </c>
      <c r="K111" s="305" t="str" cm="1">
        <f t="array" ref="K111">TRIM(INDEX(MVI_Sample!X:X,$A111))</f>
        <v/>
      </c>
      <c r="L111" s="305" t="str" cm="1">
        <f t="array" ref="L111">TRIM(INDEX(MVI_Sample!R:R,$A111))</f>
        <v>Y</v>
      </c>
      <c r="M111" s="305" t="str" cm="1">
        <f t="array" ref="M111">TRIM(INDEX(MVI_Sample!M:M,$A111))</f>
        <v>Y</v>
      </c>
      <c r="N111" s="305" t="str" cm="1">
        <f t="array" ref="N111">TRIM(INDEX(MVI_Sample!Q:Q,$A111))</f>
        <v>N</v>
      </c>
      <c r="O111" s="305" t="str" cm="1">
        <f t="array" ref="O111">TRIM(INDEX(MVI_Sample!N:N,$A111))</f>
        <v>Y</v>
      </c>
      <c r="P111" s="305" t="str" cm="1">
        <f t="array" ref="P111">TRIM(CLEAN(INDEX(MVI_Sample!AQ:AQ,$A111)))</f>
        <v>GRCC GOLD</v>
      </c>
      <c r="Q111" s="306" t="str" cm="1">
        <f t="array" ref="Q111">TRIM(CLEAN(INDEX(MVI_Sample!AO:AO,$A111)))</f>
        <v>Gold American Express Credit Card</v>
      </c>
      <c r="R111" s="306" t="str" cm="1">
        <f t="array" ref="R111">TRIM(CLEAN(INDEX(MVI_Sample!E:E,$A111)))</f>
        <v>GOLD</v>
      </c>
      <c r="S111" s="306" cm="1">
        <f t="array" ref="S111">INDEX(MVI_Sample!AA:AA,$A111)</f>
        <v>267</v>
      </c>
    </row>
    <row r="112" spans="1:19" ht="15.75">
      <c r="A112" s="304">
        <v>122</v>
      </c>
      <c r="B112" s="304" t="str" cm="1">
        <f t="array" ref="B112">TRIM(INDEX(MVI_Sample!A:A,$A112))</f>
        <v>UK</v>
      </c>
      <c r="C112" s="304" t="str" cm="1">
        <f t="array" ref="C112">TRIM(INDEX(MVI_Sample!C:C,$A112))</f>
        <v>Consumer</v>
      </c>
      <c r="D112" s="304" t="str" cm="1">
        <f t="array" ref="D112">TRIM(INDEX(MVI_Sample!B:B,$A112))</f>
        <v>6</v>
      </c>
      <c r="E112" s="304">
        <v>1</v>
      </c>
      <c r="F112" s="304" t="str" cm="1">
        <f t="array" ref="F112">TRIM(INDEX(MVI_Sample!L:L,$A112))</f>
        <v>09</v>
      </c>
      <c r="G112" s="304"/>
      <c r="H112" s="304" t="str" cm="1">
        <f t="array" ref="H112">TRIM(INDEX(MVI_Sample!F:F,$A112))</f>
        <v>606</v>
      </c>
      <c r="I112" s="305" t="str" cm="1">
        <f t="array" ref="I112">TRIM(INDEX(MVI_Sample!D:D,$A112))</f>
        <v>GRCC</v>
      </c>
      <c r="J112" s="305" t="str" cm="1">
        <f t="array" ref="J112">TRIM(INDEX(MVI_Sample!O:O,$A112))</f>
        <v>Y</v>
      </c>
      <c r="K112" s="305" t="str" cm="1">
        <f t="array" ref="K112">TRIM(INDEX(MVI_Sample!X:X,$A112))</f>
        <v>K</v>
      </c>
      <c r="L112" s="305" t="str" cm="1">
        <f t="array" ref="L112">TRIM(INDEX(MVI_Sample!R:R,$A112))</f>
        <v>Y</v>
      </c>
      <c r="M112" s="305" t="str" cm="1">
        <f t="array" ref="M112">TRIM(INDEX(MVI_Sample!M:M,$A112))</f>
        <v>Y</v>
      </c>
      <c r="N112" s="305" t="str" cm="1">
        <f t="array" ref="N112">TRIM(INDEX(MVI_Sample!Q:Q,$A112))</f>
        <v>N</v>
      </c>
      <c r="O112" s="305" t="str" cm="1">
        <f t="array" ref="O112">TRIM(INDEX(MVI_Sample!N:N,$A112))</f>
        <v>N</v>
      </c>
      <c r="P112" s="305" t="str" cm="1">
        <f t="array" ref="P112">TRIM(CLEAN(INDEX(MVI_Sample!AQ:AQ,$A112)))</f>
        <v>GRCC NECTAR</v>
      </c>
      <c r="Q112" s="306" t="str" cm="1">
        <f t="array" ref="Q112">TRIM(CLEAN(INDEX(MVI_Sample!AO:AO,$A112)))</f>
        <v>Nectar Credit Card</v>
      </c>
      <c r="R112" s="306" t="str" cm="1">
        <f t="array" ref="R112">TRIM(CLEAN(INDEX(MVI_Sample!E:E,$A112)))</f>
        <v>NECTAR</v>
      </c>
      <c r="S112" s="306" cm="1">
        <f t="array" ref="S112">INDEX(MVI_Sample!AA:AA,$A112)</f>
        <v>3344</v>
      </c>
    </row>
    <row r="113" spans="1:21" ht="15.75">
      <c r="A113" s="304">
        <v>123</v>
      </c>
      <c r="B113" s="304" t="str" cm="1">
        <f t="array" ref="B113">TRIM(INDEX(MVI_Sample!A:A,$A113))</f>
        <v>UK</v>
      </c>
      <c r="C113" s="304" t="str" cm="1">
        <f t="array" ref="C113">TRIM(INDEX(MVI_Sample!C:C,$A113))</f>
        <v>Consumer</v>
      </c>
      <c r="D113" s="304" t="str" cm="1">
        <f t="array" ref="D113">TRIM(INDEX(MVI_Sample!B:B,$A113))</f>
        <v>6</v>
      </c>
      <c r="E113" s="304">
        <v>1</v>
      </c>
      <c r="F113" s="304" t="str" cm="1">
        <f t="array" ref="F113">TRIM(INDEX(MVI_Sample!L:L,$A113))</f>
        <v>10</v>
      </c>
      <c r="G113" s="304"/>
      <c r="H113" s="304" t="str" cm="1">
        <f t="array" ref="H113">TRIM(INDEX(MVI_Sample!F:F,$A113))</f>
        <v>607</v>
      </c>
      <c r="I113" s="305" t="str" cm="1">
        <f t="array" ref="I113">TRIM(INDEX(MVI_Sample!D:D,$A113))</f>
        <v>GRCC</v>
      </c>
      <c r="J113" s="305" t="str" cm="1">
        <f t="array" ref="J113">TRIM(INDEX(MVI_Sample!O:O,$A113))</f>
        <v>N</v>
      </c>
      <c r="K113" s="305" t="str" cm="1">
        <f t="array" ref="K113">TRIM(INDEX(MVI_Sample!X:X,$A113))</f>
        <v>K</v>
      </c>
      <c r="L113" s="305" t="str" cm="1">
        <f t="array" ref="L113">TRIM(INDEX(MVI_Sample!R:R,$A113))</f>
        <v>N</v>
      </c>
      <c r="M113" s="305" t="str" cm="1">
        <f t="array" ref="M113">TRIM(INDEX(MVI_Sample!M:M,$A113))</f>
        <v>Y</v>
      </c>
      <c r="N113" s="305" t="str" cm="1">
        <f t="array" ref="N113">TRIM(INDEX(MVI_Sample!Q:Q,$A113))</f>
        <v>Y</v>
      </c>
      <c r="O113" s="305" t="str" cm="1">
        <f t="array" ref="O113">TRIM(INDEX(MVI_Sample!N:N,$A113))</f>
        <v>N</v>
      </c>
      <c r="P113" s="305" t="str" cm="1">
        <f t="array" ref="P113">TRIM(CLEAN(INDEX(MVI_Sample!AQ:AQ,$A113)))</f>
        <v>GRCC PLATINUM CASHBACK</v>
      </c>
      <c r="Q113" s="306" t="str" cm="1">
        <f t="array" ref="Q113">TRIM(CLEAN(INDEX(MVI_Sample!AO:AO,$A113)))</f>
        <v>American Express Platinum Cashback Everyday Card</v>
      </c>
      <c r="R113" s="306" t="str" cm="1">
        <f t="array" ref="R113">TRIM(CLEAN(INDEX(MVI_Sample!E:E,$A113)))</f>
        <v>PLATINUM CASHBACK</v>
      </c>
      <c r="S113" s="306" cm="1">
        <f t="array" ref="S113">INDEX(MVI_Sample!AA:AA,$A113)</f>
        <v>9624</v>
      </c>
    </row>
    <row r="114" spans="1:21" ht="15.75">
      <c r="A114" s="304">
        <v>124</v>
      </c>
      <c r="B114" s="304" t="str" cm="1">
        <f t="array" ref="B114">TRIM(INDEX(MVI_Sample!A:A,$A114))</f>
        <v>UK</v>
      </c>
      <c r="C114" s="304" t="str" cm="1">
        <f t="array" ref="C114">TRIM(INDEX(MVI_Sample!C:C,$A114))</f>
        <v>Consumer</v>
      </c>
      <c r="D114" s="304" t="str" cm="1">
        <f t="array" ref="D114">TRIM(INDEX(MVI_Sample!B:B,$A114))</f>
        <v>6</v>
      </c>
      <c r="E114" s="304">
        <v>1</v>
      </c>
      <c r="F114" s="304" t="str" cm="1">
        <f t="array" ref="F114">TRIM(INDEX(MVI_Sample!L:L,$A114))</f>
        <v>11</v>
      </c>
      <c r="G114" s="304"/>
      <c r="H114" s="304" t="str" cm="1">
        <f t="array" ref="H114">TRIM(INDEX(MVI_Sample!F:F,$A114))</f>
        <v>626</v>
      </c>
      <c r="I114" s="305" t="str" cm="1">
        <f t="array" ref="I114">TRIM(INDEX(MVI_Sample!D:D,$A114))</f>
        <v>GRCC</v>
      </c>
      <c r="J114" s="305" t="str" cm="1">
        <f t="array" ref="J114">TRIM(INDEX(MVI_Sample!O:O,$A114))</f>
        <v>N</v>
      </c>
      <c r="K114" s="305" t="str" cm="1">
        <f t="array" ref="K114">TRIM(INDEX(MVI_Sample!X:X,$A114))</f>
        <v/>
      </c>
      <c r="L114" s="305" t="str" cm="1">
        <f t="array" ref="L114">TRIM(INDEX(MVI_Sample!R:R,$A114))</f>
        <v>Y</v>
      </c>
      <c r="M114" s="305" t="str" cm="1">
        <f t="array" ref="M114">TRIM(INDEX(MVI_Sample!M:M,$A114))</f>
        <v>Y</v>
      </c>
      <c r="N114" s="305" t="str" cm="1">
        <f t="array" ref="N114">TRIM(INDEX(MVI_Sample!Q:Q,$A114))</f>
        <v>Y</v>
      </c>
      <c r="O114" s="305" t="str" cm="1">
        <f t="array" ref="O114">TRIM(INDEX(MVI_Sample!N:N,$A114))</f>
        <v>N</v>
      </c>
      <c r="P114" s="305" t="str" cm="1">
        <f t="array" ref="P114">TRIM(CLEAN(INDEX(MVI_Sample!AQ:AQ,$A114)))</f>
        <v>GRCC PLATINUM CASHBACK -FEE</v>
      </c>
      <c r="Q114" s="306" t="str" cm="1">
        <f t="array" ref="Q114">TRIM(CLEAN(INDEX(MVI_Sample!AO:AO,$A114)))</f>
        <v>American Express Platinum Cashback Credit Card</v>
      </c>
      <c r="R114" s="306" t="str" cm="1">
        <f t="array" ref="R114">TRIM(CLEAN(INDEX(MVI_Sample!E:E,$A114)))</f>
        <v>PLATINUM CASHBACK -FEE</v>
      </c>
      <c r="S114" s="306" cm="1">
        <f t="array" ref="S114">INDEX(MVI_Sample!AA:AA,$A114)</f>
        <v>3455</v>
      </c>
    </row>
    <row r="115" spans="1:21" ht="15.75">
      <c r="A115" s="304">
        <v>125</v>
      </c>
      <c r="B115" s="304" t="str" cm="1">
        <f t="array" ref="B115">TRIM(INDEX(MVI_Sample!A:A,$A115))</f>
        <v>UK</v>
      </c>
      <c r="C115" s="304" t="str" cm="1">
        <f t="array" ref="C115">TRIM(INDEX(MVI_Sample!C:C,$A115))</f>
        <v>Consumer</v>
      </c>
      <c r="D115" s="304" t="str" cm="1">
        <f t="array" ref="D115">TRIM(INDEX(MVI_Sample!B:B,$A115))</f>
        <v>6</v>
      </c>
      <c r="E115" s="304">
        <v>1</v>
      </c>
      <c r="F115" s="304" t="str" cm="1">
        <f t="array" ref="F115">TRIM(INDEX(MVI_Sample!L:L,$A115))</f>
        <v>12</v>
      </c>
      <c r="G115" s="304"/>
      <c r="H115" s="304" t="str" cm="1">
        <f t="array" ref="H115">TRIM(INDEX(MVI_Sample!F:F,$A115))</f>
        <v>663</v>
      </c>
      <c r="I115" s="305" t="str" cm="1">
        <f t="array" ref="I115">TRIM(INDEX(MVI_Sample!D:D,$A115))</f>
        <v>GRCC</v>
      </c>
      <c r="J115" s="305" t="str" cm="1">
        <f t="array" ref="J115">TRIM(INDEX(MVI_Sample!O:O,$A115))</f>
        <v>N</v>
      </c>
      <c r="K115" s="305" t="str" cm="1">
        <f t="array" ref="K115">TRIM(INDEX(MVI_Sample!X:X,$A115))</f>
        <v>K</v>
      </c>
      <c r="L115" s="305" t="str" cm="1">
        <f t="array" ref="L115">TRIM(INDEX(MVI_Sample!R:R,$A115))</f>
        <v>N</v>
      </c>
      <c r="M115" s="305" t="str" cm="1">
        <f t="array" ref="M115">TRIM(INDEX(MVI_Sample!M:M,$A115))</f>
        <v>Y</v>
      </c>
      <c r="N115" s="305" t="str" cm="1">
        <f t="array" ref="N115">TRIM(INDEX(MVI_Sample!Q:Q,$A115))</f>
        <v>N</v>
      </c>
      <c r="O115" s="305" t="str" cm="1">
        <f t="array" ref="O115">TRIM(INDEX(MVI_Sample!N:N,$A115))</f>
        <v>Y</v>
      </c>
      <c r="P115" s="305" t="str" cm="1">
        <f t="array" ref="P115">TRIM(CLEAN(INDEX(MVI_Sample!AQ:AQ,$A115)))</f>
        <v>GRCC GOLD REWARDS</v>
      </c>
      <c r="Q115" s="306" t="str" cm="1">
        <f t="array" ref="Q115">TRIM(CLEAN(INDEX(MVI_Sample!AO:AO,$A115)))</f>
        <v>American Express Rewards Credit Card</v>
      </c>
      <c r="R115" s="306" t="str" cm="1">
        <f t="array" ref="R115">TRIM(CLEAN(INDEX(MVI_Sample!E:E,$A115)))</f>
        <v>GOLD REWARDS (includes American Express Rewards Credit Card, American Express Rewards Purchases Credit Card, and American Express Rewards Low Rate Credit Card)</v>
      </c>
      <c r="S115" s="306" cm="1">
        <f t="array" ref="S115">INDEX(MVI_Sample!AA:AA,$A115)</f>
        <v>10794</v>
      </c>
    </row>
    <row r="116" spans="1:21" ht="15.75">
      <c r="A116" s="304">
        <v>126</v>
      </c>
      <c r="B116" s="304" t="str" cm="1">
        <f t="array" ref="B116">TRIM(INDEX(MVI_Sample!A:A,$A116))</f>
        <v>UK</v>
      </c>
      <c r="C116" s="304" t="str" cm="1">
        <f t="array" ref="C116">TRIM(INDEX(MVI_Sample!C:C,$A116))</f>
        <v>Consumer</v>
      </c>
      <c r="D116" s="304" t="str" cm="1">
        <f t="array" ref="D116">TRIM(INDEX(MVI_Sample!B:B,$A116))</f>
        <v>6</v>
      </c>
      <c r="E116" s="304">
        <v>1</v>
      </c>
      <c r="F116" s="304" t="str" cm="1">
        <f t="array" ref="F116">TRIM(INDEX(MVI_Sample!L:L,$A116))</f>
        <v>13</v>
      </c>
      <c r="G116" s="304"/>
      <c r="H116" s="304" t="str" cm="1">
        <f t="array" ref="H116">TRIM(INDEX(MVI_Sample!F:F,$A116))</f>
        <v>665</v>
      </c>
      <c r="I116" s="305" t="str" cm="1">
        <f t="array" ref="I116">TRIM(INDEX(MVI_Sample!D:D,$A116))</f>
        <v>GRCC</v>
      </c>
      <c r="J116" s="305" t="str" cm="1">
        <f t="array" ref="J116">TRIM(INDEX(MVI_Sample!O:O,$A116))</f>
        <v>N</v>
      </c>
      <c r="K116" s="305" t="str" cm="1">
        <f t="array" ref="K116">TRIM(INDEX(MVI_Sample!X:X,$A116))</f>
        <v>K</v>
      </c>
      <c r="L116" s="305" t="str" cm="1">
        <f t="array" ref="L116">TRIM(INDEX(MVI_Sample!R:R,$A116))</f>
        <v>Y</v>
      </c>
      <c r="M116" s="305" t="str" cm="1">
        <f t="array" ref="M116">TRIM(INDEX(MVI_Sample!M:M,$A116))</f>
        <v>Y</v>
      </c>
      <c r="N116" s="305" t="str" cm="1">
        <f t="array" ref="N116">TRIM(INDEX(MVI_Sample!Q:Q,$A116))</f>
        <v>N</v>
      </c>
      <c r="O116" s="305" t="str" cm="1">
        <f t="array" ref="O116">TRIM(INDEX(MVI_Sample!N:N,$A116))</f>
        <v>Y</v>
      </c>
      <c r="P116" s="305" t="str" cm="1">
        <f t="array" ref="P116">TRIM(CLEAN(INDEX(MVI_Sample!AQ:AQ,$A116)))</f>
        <v>GRCC PREFERRED GOLD REWARDS</v>
      </c>
      <c r="Q116" s="306" t="str" cm="1">
        <f t="array" ref="Q116">TRIM(CLEAN(INDEX(MVI_Sample!AO:AO,$A116)))</f>
        <v>Preferred Rewards Gold Credit Card from American Express</v>
      </c>
      <c r="R116" s="306" t="str" cm="1">
        <f t="array" ref="R116">TRIM(CLEAN(INDEX(MVI_Sample!E:E,$A116)))</f>
        <v>PREFERRED GOLD REWARDS</v>
      </c>
      <c r="S116" s="306" cm="1">
        <f t="array" ref="S116">INDEX(MVI_Sample!AA:AA,$A116)</f>
        <v>10808</v>
      </c>
    </row>
    <row r="117" spans="1:21" ht="15.75">
      <c r="A117" s="304">
        <v>127</v>
      </c>
      <c r="B117" s="304" t="str" cm="1">
        <f t="array" ref="B117">TRIM(INDEX(MVI_Sample!A:A,$A117))</f>
        <v>UK</v>
      </c>
      <c r="C117" s="304" t="str" cm="1">
        <f t="array" ref="C117">TRIM(INDEX(MVI_Sample!C:C,$A117))</f>
        <v>Consumer</v>
      </c>
      <c r="D117" s="304" t="str" cm="1">
        <f t="array" ref="D117">TRIM(INDEX(MVI_Sample!B:B,$A117))</f>
        <v>6</v>
      </c>
      <c r="E117" s="304">
        <v>1</v>
      </c>
      <c r="F117" s="304" t="str" cm="1">
        <f t="array" ref="F117">TRIM(INDEX(MVI_Sample!L:L,$A117))</f>
        <v>14</v>
      </c>
      <c r="G117" s="304"/>
      <c r="H117" s="304" t="str" cm="1">
        <f t="array" ref="H117">TRIM(INDEX(MVI_Sample!F:F,$A117))</f>
        <v>622</v>
      </c>
      <c r="I117" s="305" t="str" cm="1">
        <f t="array" ref="I117">TRIM(INDEX(MVI_Sample!D:D,$A117))</f>
        <v>GRCC</v>
      </c>
      <c r="J117" s="305" t="str" cm="1">
        <f t="array" ref="J117">TRIM(INDEX(MVI_Sample!O:O,$A117))</f>
        <v>N</v>
      </c>
      <c r="K117" s="305" t="str" cm="1">
        <f t="array" ref="K117">TRIM(INDEX(MVI_Sample!X:X,$A117))</f>
        <v>K</v>
      </c>
      <c r="L117" s="305" t="str" cm="1">
        <f t="array" ref="L117">TRIM(INDEX(MVI_Sample!R:R,$A117))</f>
        <v>Y</v>
      </c>
      <c r="M117" s="305" t="str" cm="1">
        <f t="array" ref="M117">TRIM(INDEX(MVI_Sample!M:M,$A117))</f>
        <v>Y</v>
      </c>
      <c r="N117" s="305" t="str" cm="1">
        <f t="array" ref="N117">TRIM(INDEX(MVI_Sample!Q:Q,$A117))</f>
        <v>N</v>
      </c>
      <c r="O117" s="305" t="str" cm="1">
        <f t="array" ref="O117">TRIM(INDEX(MVI_Sample!N:N,$A117))</f>
        <v>Y</v>
      </c>
      <c r="P117" s="305" t="str" cm="1">
        <f t="array" ref="P117">TRIM(CLEAN(INDEX(MVI_Sample!AQ:AQ,$A117)))</f>
        <v>GRCC PLATINUM</v>
      </c>
      <c r="Q117" s="306" t="str" cm="1">
        <f t="array" ref="Q117">TRIM(CLEAN(INDEX(MVI_Sample!AO:AO,$A117)))</f>
        <v>Platinum Card from American Express</v>
      </c>
      <c r="R117" s="306" t="str" cm="1">
        <f t="array" ref="R117">TRIM(CLEAN(INDEX(MVI_Sample!E:E,$A117)))</f>
        <v>Platinum</v>
      </c>
      <c r="S117" s="306" cm="1">
        <f t="array" ref="S117">INDEX(MVI_Sample!AA:AA,$A117)</f>
        <v>1948</v>
      </c>
    </row>
    <row r="118" spans="1:21" ht="15.75">
      <c r="A118" s="304">
        <v>129</v>
      </c>
      <c r="B118" s="304" t="str" cm="1">
        <f t="array" ref="B118">TRIM(INDEX(MVI_Sample!A:A,$A118))</f>
        <v>NEW ZEALAND</v>
      </c>
      <c r="C118" s="304" t="str" cm="1">
        <f t="array" ref="C118">TRIM(INDEX(MVI_Sample!C:C,$A118))</f>
        <v>Consumer</v>
      </c>
      <c r="D118" s="304" t="str" cm="1">
        <f t="array" ref="D118">TRIM(INDEX(MVI_Sample!B:B,$A118))</f>
        <v>39</v>
      </c>
      <c r="E118" s="304">
        <v>1</v>
      </c>
      <c r="F118" s="304" t="str" cm="1">
        <f t="array" ref="F118">TRIM(INDEX(MVI_Sample!L:L,$A118))</f>
        <v>01</v>
      </c>
      <c r="G118" s="304"/>
      <c r="H118" s="304" t="str" cm="1">
        <f t="array" ref="H118">TRIM(INDEX(MVI_Sample!F:F,$A118))</f>
        <v>3952</v>
      </c>
      <c r="I118" s="305" t="str" cm="1">
        <f t="array" ref="I118">TRIM(INDEX(MVI_Sample!D:D,$A118))</f>
        <v>RCP</v>
      </c>
      <c r="J118" s="305" t="str" cm="1">
        <f t="array" ref="J118">TRIM(INDEX(MVI_Sample!O:O,$A118))</f>
        <v>N</v>
      </c>
      <c r="K118" s="305" t="str" cm="1">
        <f t="array" ref="K118">TRIM(INDEX(MVI_Sample!X:X,$A118))</f>
        <v>K</v>
      </c>
      <c r="L118" s="305" t="str" cm="1">
        <f t="array" ref="L118">TRIM(INDEX(MVI_Sample!R:R,$A118))</f>
        <v>Y</v>
      </c>
      <c r="M118" s="305" t="str" cm="1">
        <f t="array" ref="M118">TRIM(INDEX(MVI_Sample!M:M,$A118))</f>
        <v>Y</v>
      </c>
      <c r="N118" s="305" t="str" cm="1">
        <f t="array" ref="N118">TRIM(INDEX(MVI_Sample!Q:Q,$A118))</f>
        <v>N</v>
      </c>
      <c r="O118" s="305" t="str" cm="1">
        <f t="array" ref="O118">TRIM(INDEX(MVI_Sample!N:N,$A118))</f>
        <v>Y</v>
      </c>
      <c r="P118" s="305" t="str" cm="1">
        <f t="array" ref="P118">TRIM(CLEAN(INDEX(MVI_Sample!AQ:AQ,$A118)))</f>
        <v>RCP PLATINUM</v>
      </c>
      <c r="Q118" s="306" t="str" cm="1">
        <f t="array" ref="Q118">TRIM(CLEAN(INDEX(MVI_Sample!AO:AO,$A118)))</f>
        <v>American Express Platinum Card</v>
      </c>
      <c r="R118" s="306" t="str" cm="1">
        <f t="array" ref="R118">TRIM(CLEAN(INDEX(MVI_Sample!E:E,$A118)))</f>
        <v>PLATINUM</v>
      </c>
      <c r="S118" s="306" cm="1">
        <f t="array" ref="S118">INDEX(MVI_Sample!AA:AA,$A118)</f>
        <v>410</v>
      </c>
    </row>
    <row r="119" spans="1:21" ht="15.75">
      <c r="A119" s="304">
        <v>130</v>
      </c>
      <c r="B119" s="304" t="str" cm="1">
        <f t="array" ref="B119">TRIM(INDEX(MVI_Sample!A:A,$A119))</f>
        <v>NEW ZEALAND</v>
      </c>
      <c r="C119" s="304" t="str" cm="1">
        <f t="array" ref="C119">TRIM(INDEX(MVI_Sample!C:C,$A119))</f>
        <v>Consumer</v>
      </c>
      <c r="D119" s="304" t="str" cm="1">
        <f t="array" ref="D119">TRIM(INDEX(MVI_Sample!B:B,$A119))</f>
        <v>39</v>
      </c>
      <c r="E119" s="304">
        <v>1</v>
      </c>
      <c r="F119" s="304" t="str" cm="1">
        <f t="array" ref="F119">TRIM(INDEX(MVI_Sample!L:L,$A119))</f>
        <v>02</v>
      </c>
      <c r="G119" s="304"/>
      <c r="H119" s="304" t="str" cm="1">
        <f t="array" ref="H119">TRIM(INDEX(MVI_Sample!F:F,$A119))</f>
        <v>3920</v>
      </c>
      <c r="I119" s="305" t="str" cm="1">
        <f t="array" ref="I119">TRIM(INDEX(MVI_Sample!D:D,$A119))</f>
        <v>GRCC</v>
      </c>
      <c r="J119" s="305" t="str" cm="1">
        <f t="array" ref="J119">TRIM(INDEX(MVI_Sample!O:O,$A119))</f>
        <v>N</v>
      </c>
      <c r="K119" s="305" t="str" cm="1">
        <f t="array" ref="K119">TRIM(INDEX(MVI_Sample!X:X,$A119))</f>
        <v/>
      </c>
      <c r="L119" s="305" t="str" cm="1">
        <f t="array" ref="L119">TRIM(INDEX(MVI_Sample!R:R,$A119))</f>
        <v>N</v>
      </c>
      <c r="M119" s="305" t="str" cm="1">
        <f t="array" ref="M119">TRIM(INDEX(MVI_Sample!M:M,$A119))</f>
        <v>Y</v>
      </c>
      <c r="N119" s="305" t="str" cm="1">
        <f t="array" ref="N119">TRIM(INDEX(MVI_Sample!Q:Q,$A119))</f>
        <v>N</v>
      </c>
      <c r="O119" s="305" t="str" cm="1">
        <f t="array" ref="O119">TRIM(INDEX(MVI_Sample!N:N,$A119))</f>
        <v>Y</v>
      </c>
      <c r="P119" s="305" t="str" cm="1">
        <f t="array" ref="P119">TRIM(CLEAN(INDEX(MVI_Sample!AQ:AQ,$A119)))</f>
        <v>GRCC AFFINITY BLUE</v>
      </c>
      <c r="Q119" s="306" t="str" cm="1">
        <f t="array" ref="Q119">TRIM(CLEAN(INDEX(MVI_Sample!AO:AO,$A119)))</f>
        <v>American Express Credit Card</v>
      </c>
      <c r="R119" s="306" t="str" cm="1">
        <f t="array" ref="R119">TRIM(CLEAN(INDEX(MVI_Sample!E:E,$A119)))</f>
        <v>AFFINITY BLUE</v>
      </c>
      <c r="S119" s="306" cm="1">
        <f t="array" ref="S119">INDEX(MVI_Sample!AA:AA,$A119)</f>
        <v>180</v>
      </c>
    </row>
    <row r="120" spans="1:21" s="5" customFormat="1" ht="15.75">
      <c r="A120" s="304">
        <v>131</v>
      </c>
      <c r="B120" s="304" t="str" cm="1">
        <f t="array" ref="B120">TRIM(INDEX(MVI_Sample!A:A,$A120))</f>
        <v>NEW ZEALAND</v>
      </c>
      <c r="C120" s="304" t="str" cm="1">
        <f t="array" ref="C120">TRIM(INDEX(MVI_Sample!C:C,$A120))</f>
        <v>Consumer</v>
      </c>
      <c r="D120" s="304" t="str" cm="1">
        <f t="array" ref="D120">TRIM(INDEX(MVI_Sample!B:B,$A120))</f>
        <v>39</v>
      </c>
      <c r="E120" s="304">
        <v>1</v>
      </c>
      <c r="F120" s="304" t="str" cm="1">
        <f t="array" ref="F120">TRIM(INDEX(MVI_Sample!L:L,$A120))</f>
        <v>03</v>
      </c>
      <c r="G120" s="304"/>
      <c r="H120" s="304" t="str" cm="1">
        <f t="array" ref="H120">TRIM(INDEX(MVI_Sample!F:F,$A120))</f>
        <v>3951</v>
      </c>
      <c r="I120" s="305" t="str" cm="1">
        <f t="array" ref="I120">TRIM(INDEX(MVI_Sample!D:D,$A120))</f>
        <v>RCP</v>
      </c>
      <c r="J120" s="305" t="str" cm="1">
        <f t="array" ref="J120">TRIM(INDEX(MVI_Sample!O:O,$A120))</f>
        <v>N</v>
      </c>
      <c r="K120" s="305" t="str" cm="1">
        <f t="array" ref="K120">TRIM(INDEX(MVI_Sample!X:X,$A120))</f>
        <v>K</v>
      </c>
      <c r="L120" s="305" t="str" cm="1">
        <f t="array" ref="L120">TRIM(INDEX(MVI_Sample!R:R,$A120))</f>
        <v>Y</v>
      </c>
      <c r="M120" s="305" t="str" cm="1">
        <f t="array" ref="M120">TRIM(INDEX(MVI_Sample!M:M,$A120))</f>
        <v>Y</v>
      </c>
      <c r="N120" s="305" t="str" cm="1">
        <f t="array" ref="N120">TRIM(INDEX(MVI_Sample!Q:Q,$A120))</f>
        <v>N</v>
      </c>
      <c r="O120" s="305" t="str" cm="1">
        <f t="array" ref="O120">TRIM(INDEX(MVI_Sample!N:N,$A120))</f>
        <v>Y</v>
      </c>
      <c r="P120" s="305" t="str" cm="1">
        <f t="array" ref="P120">TRIM(CLEAN(INDEX(MVI_Sample!AQ:AQ,$A120)))</f>
        <v>RCP GOLD</v>
      </c>
      <c r="Q120" s="306" t="str" cm="1">
        <f t="array" ref="Q120">TRIM(CLEAN(INDEX(MVI_Sample!AO:AO,$A120)))</f>
        <v>American Express Gold Card</v>
      </c>
      <c r="R120" s="306" t="str" cm="1">
        <f t="array" ref="R120">TRIM(CLEAN(INDEX(MVI_Sample!E:E,$A120)))</f>
        <v>GOLD</v>
      </c>
      <c r="S120" s="306" cm="1">
        <f t="array" ref="S120">INDEX(MVI_Sample!AA:AA,$A120)</f>
        <v>1531</v>
      </c>
      <c r="U120"/>
    </row>
    <row r="121" spans="1:21" s="5" customFormat="1" ht="15.75">
      <c r="A121" s="304">
        <v>132</v>
      </c>
      <c r="B121" s="304" t="str" cm="1">
        <f t="array" ref="B121">TRIM(INDEX(MVI_Sample!A:A,$A121))</f>
        <v>NEW ZEALAND</v>
      </c>
      <c r="C121" s="304" t="str" cm="1">
        <f t="array" ref="C121">TRIM(INDEX(MVI_Sample!C:C,$A121))</f>
        <v>Consumer</v>
      </c>
      <c r="D121" s="304" t="str" cm="1">
        <f t="array" ref="D121">TRIM(INDEX(MVI_Sample!B:B,$A121))</f>
        <v>39</v>
      </c>
      <c r="E121" s="304">
        <v>1</v>
      </c>
      <c r="F121" s="304" t="str" cm="1">
        <f t="array" ref="F121">TRIM(INDEX(MVI_Sample!L:L,$A121))</f>
        <v>04</v>
      </c>
      <c r="G121" s="304"/>
      <c r="H121" s="304" t="str" cm="1">
        <f t="array" ref="H121">TRIM(INDEX(MVI_Sample!F:F,$A121))</f>
        <v>3950</v>
      </c>
      <c r="I121" s="305" t="str" cm="1">
        <f t="array" ref="I121">TRIM(INDEX(MVI_Sample!D:D,$A121))</f>
        <v>RCP</v>
      </c>
      <c r="J121" s="305" t="str" cm="1">
        <f t="array" ref="J121">TRIM(INDEX(MVI_Sample!O:O,$A121))</f>
        <v>N</v>
      </c>
      <c r="K121" s="305" t="str" cm="1">
        <f t="array" ref="K121">TRIM(INDEX(MVI_Sample!X:X,$A121))</f>
        <v>K</v>
      </c>
      <c r="L121" s="305" t="str" cm="1">
        <f t="array" ref="L121">TRIM(INDEX(MVI_Sample!R:R,$A121))</f>
        <v>Y</v>
      </c>
      <c r="M121" s="305" t="str" cm="1">
        <f t="array" ref="M121">TRIM(INDEX(MVI_Sample!M:M,$A121))</f>
        <v>Y</v>
      </c>
      <c r="N121" s="305" t="str" cm="1">
        <f t="array" ref="N121">TRIM(INDEX(MVI_Sample!Q:Q,$A121))</f>
        <v>N</v>
      </c>
      <c r="O121" s="305" t="str" cm="1">
        <f t="array" ref="O121">TRIM(INDEX(MVI_Sample!N:N,$A121))</f>
        <v>Y</v>
      </c>
      <c r="P121" s="305" t="str" cm="1">
        <f t="array" ref="P121">TRIM(CLEAN(INDEX(MVI_Sample!AQ:AQ,$A121)))</f>
        <v>RCP GREEN</v>
      </c>
      <c r="Q121" s="306" t="str" cm="1">
        <f t="array" ref="Q121">TRIM(CLEAN(INDEX(MVI_Sample!AO:AO,$A121)))</f>
        <v>American Express Personal Card</v>
      </c>
      <c r="R121" s="306" t="str" cm="1">
        <f t="array" ref="R121">TRIM(CLEAN(INDEX(MVI_Sample!E:E,$A121)))</f>
        <v>GREEN</v>
      </c>
      <c r="S121" s="306" cm="1">
        <f t="array" ref="S121">INDEX(MVI_Sample!AA:AA,$A121)</f>
        <v>751</v>
      </c>
      <c r="U121"/>
    </row>
    <row r="122" spans="1:21" s="5" customFormat="1" ht="15.75">
      <c r="A122" s="304">
        <v>133</v>
      </c>
      <c r="B122" s="304" t="str" cm="1">
        <f t="array" ref="B122">TRIM(INDEX(MVI_Sample!A:A,$A122))</f>
        <v>NEW ZEALAND</v>
      </c>
      <c r="C122" s="304" t="str" cm="1">
        <f t="array" ref="C122">TRIM(INDEX(MVI_Sample!C:C,$A122))</f>
        <v>Consumer</v>
      </c>
      <c r="D122" s="304" t="str" cm="1">
        <f t="array" ref="D122">TRIM(INDEX(MVI_Sample!B:B,$A122))</f>
        <v>39</v>
      </c>
      <c r="E122" s="304">
        <v>1</v>
      </c>
      <c r="F122" s="304" t="str" cm="1">
        <f t="array" ref="F122">TRIM(INDEX(MVI_Sample!L:L,$A122))</f>
        <v>05</v>
      </c>
      <c r="G122" s="304"/>
      <c r="H122" s="304" t="str" cm="1">
        <f t="array" ref="H122">TRIM(INDEX(MVI_Sample!F:F,$A122))</f>
        <v>3921</v>
      </c>
      <c r="I122" s="305" t="str" cm="1">
        <f t="array" ref="I122">TRIM(INDEX(MVI_Sample!D:D,$A122))</f>
        <v>GRCC</v>
      </c>
      <c r="J122" s="305" t="str" cm="1">
        <f t="array" ref="J122">TRIM(INDEX(MVI_Sample!O:O,$A122))</f>
        <v>N</v>
      </c>
      <c r="K122" s="305" t="str" cm="1">
        <f t="array" ref="K122">TRIM(INDEX(MVI_Sample!X:X,$A122))</f>
        <v/>
      </c>
      <c r="L122" s="305" t="str" cm="1">
        <f t="array" ref="L122">TRIM(INDEX(MVI_Sample!R:R,$A122))</f>
        <v>N</v>
      </c>
      <c r="M122" s="305" t="str" cm="1">
        <f t="array" ref="M122">TRIM(INDEX(MVI_Sample!M:M,$A122))</f>
        <v>Y</v>
      </c>
      <c r="N122" s="305" t="str" cm="1">
        <f t="array" ref="N122">TRIM(INDEX(MVI_Sample!Q:Q,$A122))</f>
        <v>N</v>
      </c>
      <c r="O122" s="305" t="str" cm="1">
        <f t="array" ref="O122">TRIM(INDEX(MVI_Sample!N:N,$A122))</f>
        <v>Y</v>
      </c>
      <c r="P122" s="305" t="str" cm="1">
        <f t="array" ref="P122">TRIM(CLEAN(INDEX(MVI_Sample!AQ:AQ,$A122)))</f>
        <v>GRCC AFFINITY GOLD/AFFINITY GENERIC</v>
      </c>
      <c r="Q122" s="306" t="str" cm="1">
        <f t="array" ref="Q122">TRIM(CLEAN(INDEX(MVI_Sample!AO:AO,$A122)))</f>
        <v>American Express Gold Credit Card</v>
      </c>
      <c r="R122" s="306" t="str" cm="1">
        <f t="array" ref="R122">TRIM(CLEAN(INDEX(MVI_Sample!E:E,$A122)))</f>
        <v>AFFINITY GOLD/AFFINITY GENERIC</v>
      </c>
      <c r="S122" s="306" cm="1">
        <f t="array" ref="S122">INDEX(MVI_Sample!AA:AA,$A122)</f>
        <v>917</v>
      </c>
      <c r="U122"/>
    </row>
    <row r="123" spans="1:21" ht="15.75">
      <c r="A123" s="304">
        <v>134</v>
      </c>
      <c r="B123" s="304" t="str" cm="1">
        <f t="array" ref="B123">TRIM(INDEX(MVI_Sample!A:A,$A123))</f>
        <v>NEW ZEALAND</v>
      </c>
      <c r="C123" s="304" t="str" cm="1">
        <f t="array" ref="C123">TRIM(INDEX(MVI_Sample!C:C,$A123))</f>
        <v>Consumer</v>
      </c>
      <c r="D123" s="304" t="str" cm="1">
        <f t="array" ref="D123">TRIM(INDEX(MVI_Sample!B:B,$A123))</f>
        <v>39</v>
      </c>
      <c r="E123" s="304">
        <v>1</v>
      </c>
      <c r="F123" s="304" t="str" cm="1">
        <f t="array" ref="F123">TRIM(INDEX(MVI_Sample!L:L,$A123))</f>
        <v>06</v>
      </c>
      <c r="G123" s="304"/>
      <c r="H123" s="304" t="str" cm="1">
        <f t="array" ref="H123">TRIM(INDEX(MVI_Sample!F:F,$A123))</f>
        <v>3922</v>
      </c>
      <c r="I123" s="305" t="str" cm="1">
        <f t="array" ref="I123">TRIM(INDEX(MVI_Sample!D:D,$A123))</f>
        <v>GRCC</v>
      </c>
      <c r="J123" s="305" t="str" cm="1">
        <f t="array" ref="J123">TRIM(INDEX(MVI_Sample!O:O,$A123))</f>
        <v>N</v>
      </c>
      <c r="K123" s="305" t="str" cm="1">
        <f t="array" ref="K123">TRIM(INDEX(MVI_Sample!X:X,$A123))</f>
        <v>K</v>
      </c>
      <c r="L123" s="305" t="str" cm="1">
        <f t="array" ref="L123">TRIM(INDEX(MVI_Sample!R:R,$A123))</f>
        <v>Y</v>
      </c>
      <c r="M123" s="305" t="str" cm="1">
        <f t="array" ref="M123">TRIM(INDEX(MVI_Sample!M:M,$A123))</f>
        <v>Y</v>
      </c>
      <c r="N123" s="305" t="str" cm="1">
        <f t="array" ref="N123">TRIM(INDEX(MVI_Sample!Q:Q,$A123))</f>
        <v>N</v>
      </c>
      <c r="O123" s="305" t="str" cm="1">
        <f t="array" ref="O123">TRIM(INDEX(MVI_Sample!N:N,$A123))</f>
        <v>Y</v>
      </c>
      <c r="P123" s="305" t="str" cm="1">
        <f t="array" ref="P123">TRIM(CLEAN(INDEX(MVI_Sample!AQ:AQ,$A123)))</f>
        <v>GRCC AFFINITY PLATINUM</v>
      </c>
      <c r="Q123" s="306" t="str" cm="1">
        <f t="array" ref="Q123">TRIM(CLEAN(INDEX(MVI_Sample!AO:AO,$A123)))</f>
        <v>American Express Platinum Membership Rewards Credit Card</v>
      </c>
      <c r="R123" s="306" t="str" cm="1">
        <f t="array" ref="R123">TRIM(CLEAN(INDEX(MVI_Sample!E:E,$A123)))</f>
        <v>AFFINITY PLATINUM</v>
      </c>
      <c r="S123" s="306" cm="1">
        <f t="array" ref="S123">INDEX(MVI_Sample!AA:AA,$A123)</f>
        <v>117</v>
      </c>
    </row>
    <row r="124" spans="1:21" ht="15.75">
      <c r="A124" s="304">
        <v>135</v>
      </c>
      <c r="B124" s="304" t="str" cm="1">
        <f t="array" ref="B124">TRIM(INDEX(MVI_Sample!A:A,$A124))</f>
        <v>NEW ZEALAND</v>
      </c>
      <c r="C124" s="304" t="str" cm="1">
        <f t="array" ref="C124">TRIM(INDEX(MVI_Sample!C:C,$A124))</f>
        <v>Consumer</v>
      </c>
      <c r="D124" s="304" t="str" cm="1">
        <f t="array" ref="D124">TRIM(INDEX(MVI_Sample!B:B,$A124))</f>
        <v>39</v>
      </c>
      <c r="E124" s="304">
        <v>1</v>
      </c>
      <c r="F124" s="304" t="str" cm="1">
        <f t="array" ref="F124">TRIM(INDEX(MVI_Sample!L:L,$A124))</f>
        <v>07</v>
      </c>
      <c r="G124" s="304"/>
      <c r="H124" s="304" t="str" cm="1">
        <f t="array" ref="H124">TRIM(INDEX(MVI_Sample!F:F,$A124))</f>
        <v>3923</v>
      </c>
      <c r="I124" s="305" t="str" cm="1">
        <f t="array" ref="I124">TRIM(INDEX(MVI_Sample!D:D,$A124))</f>
        <v>GRCC</v>
      </c>
      <c r="J124" s="305" t="str" cm="1">
        <f t="array" ref="J124">TRIM(INDEX(MVI_Sample!O:O,$A124))</f>
        <v>N</v>
      </c>
      <c r="K124" s="305" t="str" cm="1">
        <f t="array" ref="K124">TRIM(INDEX(MVI_Sample!X:X,$A124))</f>
        <v/>
      </c>
      <c r="L124" s="305" t="str" cm="1">
        <f t="array" ref="L124">TRIM(INDEX(MVI_Sample!R:R,$A124))</f>
        <v>Y</v>
      </c>
      <c r="M124" s="305" t="str" cm="1">
        <f t="array" ref="M124">TRIM(INDEX(MVI_Sample!M:M,$A124))</f>
        <v>Y</v>
      </c>
      <c r="N124" s="305" t="str" cm="1">
        <f t="array" ref="N124">TRIM(INDEX(MVI_Sample!Q:Q,$A124))</f>
        <v>N</v>
      </c>
      <c r="O124" s="305" t="str" cm="1">
        <f t="array" ref="O124">TRIM(INDEX(MVI_Sample!N:N,$A124))</f>
        <v>Y</v>
      </c>
      <c r="P124" s="305" t="str" cm="1">
        <f t="array" ref="P124">TRIM(CLEAN(INDEX(MVI_Sample!AQ:AQ,$A124)))</f>
        <v>GRCC BLUE</v>
      </c>
      <c r="Q124" s="306" t="str" cm="1">
        <f t="array" ref="Q124">TRIM(CLEAN(INDEX(MVI_Sample!AO:AO,$A124)))</f>
        <v>American Express Blue Credit Card</v>
      </c>
      <c r="R124" s="306" t="str" cm="1">
        <f t="array" ref="R124">TRIM(CLEAN(INDEX(MVI_Sample!E:E,$A124)))</f>
        <v>BLUE</v>
      </c>
      <c r="S124" s="306" cm="1">
        <f t="array" ref="S124">INDEX(MVI_Sample!AA:AA,$A124)</f>
        <v>713</v>
      </c>
    </row>
    <row r="125" spans="1:21" ht="15.75">
      <c r="A125" s="304">
        <v>136</v>
      </c>
      <c r="B125" s="304" t="str" cm="1">
        <f t="array" ref="B125">TRIM(INDEX(MVI_Sample!A:A,$A125))</f>
        <v>NEW ZEALAND</v>
      </c>
      <c r="C125" s="304" t="str" cm="1">
        <f t="array" ref="C125">TRIM(INDEX(MVI_Sample!C:C,$A125))</f>
        <v>Consumer</v>
      </c>
      <c r="D125" s="304" t="str" cm="1">
        <f t="array" ref="D125">TRIM(INDEX(MVI_Sample!B:B,$A125))</f>
        <v>39</v>
      </c>
      <c r="E125" s="304">
        <v>1</v>
      </c>
      <c r="F125" s="304" t="str" cm="1">
        <f t="array" ref="F125">TRIM(INDEX(MVI_Sample!L:L,$A125))</f>
        <v>08</v>
      </c>
      <c r="G125" s="304"/>
      <c r="H125" s="304" t="str" cm="1">
        <f t="array" ref="H125">TRIM(INDEX(MVI_Sample!F:F,$A125))</f>
        <v>3924</v>
      </c>
      <c r="I125" s="305" t="str" cm="1">
        <f t="array" ref="I125">TRIM(INDEX(MVI_Sample!D:D,$A125))</f>
        <v>GRCC</v>
      </c>
      <c r="J125" s="305" t="str" cm="1">
        <f t="array" ref="J125">TRIM(INDEX(MVI_Sample!O:O,$A125))</f>
        <v>N</v>
      </c>
      <c r="K125" s="305" t="str" cm="1">
        <f t="array" ref="K125">TRIM(INDEX(MVI_Sample!X:X,$A125))</f>
        <v/>
      </c>
      <c r="L125" s="305" t="str" cm="1">
        <f t="array" ref="L125">TRIM(INDEX(MVI_Sample!R:R,$A125))</f>
        <v>N</v>
      </c>
      <c r="M125" s="305" t="str" cm="1">
        <f t="array" ref="M125">TRIM(INDEX(MVI_Sample!M:M,$A125))</f>
        <v>Y</v>
      </c>
      <c r="N125" s="305" t="str" cm="1">
        <f t="array" ref="N125">TRIM(INDEX(MVI_Sample!Q:Q,$A125))</f>
        <v>N</v>
      </c>
      <c r="O125" s="305" t="str" cm="1">
        <f t="array" ref="O125">TRIM(INDEX(MVI_Sample!N:N,$A125))</f>
        <v>Y</v>
      </c>
      <c r="P125" s="305" t="str" cm="1">
        <f t="array" ref="P125">TRIM(CLEAN(INDEX(MVI_Sample!AQ:AQ,$A125)))</f>
        <v>GRCC BLUE ENDEAVOUR</v>
      </c>
      <c r="Q125" s="306" t="str" cm="1">
        <f t="array" ref="Q125">TRIM(CLEAN(INDEX(MVI_Sample!AO:AO,$A125)))</f>
        <v>New Zealand Endeavour Credit Card from American Express</v>
      </c>
      <c r="R125" s="306" t="str" cm="1">
        <f t="array" ref="R125">TRIM(CLEAN(INDEX(MVI_Sample!E:E,$A125)))</f>
        <v>BLUE ENDEAVOUR</v>
      </c>
      <c r="S125" s="306" cm="1">
        <f t="array" ref="S125">INDEX(MVI_Sample!AA:AA,$A125)</f>
        <v>183</v>
      </c>
    </row>
    <row r="126" spans="1:21" ht="15.75">
      <c r="A126" s="304">
        <v>137</v>
      </c>
      <c r="B126" s="304" t="str" cm="1">
        <f t="array" ref="B126">TRIM(INDEX(MVI_Sample!A:A,$A126))</f>
        <v>NEW ZEALAND</v>
      </c>
      <c r="C126" s="304" t="str" cm="1">
        <f t="array" ref="C126">TRIM(INDEX(MVI_Sample!C:C,$A126))</f>
        <v>Consumer</v>
      </c>
      <c r="D126" s="304" t="str" cm="1">
        <f t="array" ref="D126">TRIM(INDEX(MVI_Sample!B:B,$A126))</f>
        <v>39</v>
      </c>
      <c r="E126" s="304">
        <v>1</v>
      </c>
      <c r="F126" s="304" t="str" cm="1">
        <f t="array" ref="F126">TRIM(INDEX(MVI_Sample!L:L,$A126))</f>
        <v>09</v>
      </c>
      <c r="G126" s="304"/>
      <c r="H126" s="304" t="str" cm="1">
        <f t="array" ref="H126">TRIM(INDEX(MVI_Sample!F:F,$A126))</f>
        <v>3926</v>
      </c>
      <c r="I126" s="305" t="str" cm="1">
        <f t="array" ref="I126">TRIM(INDEX(MVI_Sample!D:D,$A126))</f>
        <v>GRCC</v>
      </c>
      <c r="J126" s="305" t="str" cm="1">
        <f t="array" ref="J126">TRIM(INDEX(MVI_Sample!O:O,$A126))</f>
        <v>N</v>
      </c>
      <c r="K126" s="305" t="str" cm="1">
        <f t="array" ref="K126">TRIM(INDEX(MVI_Sample!X:X,$A126))</f>
        <v>K</v>
      </c>
      <c r="L126" s="305" t="str" cm="1">
        <f t="array" ref="L126">TRIM(INDEX(MVI_Sample!R:R,$A126))</f>
        <v>Y</v>
      </c>
      <c r="M126" s="305" t="str" cm="1">
        <f t="array" ref="M126">TRIM(INDEX(MVI_Sample!M:M,$A126))</f>
        <v>Y</v>
      </c>
      <c r="N126" s="305" t="str" cm="1">
        <f t="array" ref="N126">TRIM(INDEX(MVI_Sample!Q:Q,$A126))</f>
        <v>N</v>
      </c>
      <c r="O126" s="305" t="str" cm="1">
        <f t="array" ref="O126">TRIM(INDEX(MVI_Sample!N:N,$A126))</f>
        <v>Y</v>
      </c>
      <c r="P126" s="305" t="str" cm="1">
        <f t="array" ref="P126">TRIM(CLEAN(INDEX(MVI_Sample!AQ:AQ,$A126)))</f>
        <v>GRCC GOLD</v>
      </c>
      <c r="Q126" s="306" t="str" cm="1">
        <f t="array" ref="Q126">TRIM(CLEAN(INDEX(MVI_Sample!AO:AO,$A126)))</f>
        <v>American Express Gold Credit Card</v>
      </c>
      <c r="R126" s="306" t="str" cm="1">
        <f t="array" ref="R126">TRIM(CLEAN(INDEX(MVI_Sample!E:E,$A126)))</f>
        <v>GOLD</v>
      </c>
      <c r="S126" s="306" cm="1">
        <f t="array" ref="S126">INDEX(MVI_Sample!AA:AA,$A126)</f>
        <v>789</v>
      </c>
    </row>
    <row r="127" spans="1:21" ht="15.75">
      <c r="A127" s="304">
        <v>138</v>
      </c>
      <c r="B127" s="304" t="str" cm="1">
        <f t="array" ref="B127">TRIM(INDEX(MVI_Sample!A:A,$A127))</f>
        <v>NEW ZEALAND</v>
      </c>
      <c r="C127" s="304" t="str" cm="1">
        <f t="array" ref="C127">TRIM(INDEX(MVI_Sample!C:C,$A127))</f>
        <v>Consumer</v>
      </c>
      <c r="D127" s="304" t="str" cm="1">
        <f t="array" ref="D127">TRIM(INDEX(MVI_Sample!B:B,$A127))</f>
        <v>39</v>
      </c>
      <c r="E127" s="304">
        <v>1</v>
      </c>
      <c r="F127" s="304" t="str" cm="1">
        <f t="array" ref="F127">TRIM(INDEX(MVI_Sample!L:L,$A127))</f>
        <v>10</v>
      </c>
      <c r="G127" s="304"/>
      <c r="H127" s="304" t="str" cm="1">
        <f t="array" ref="H127">TRIM(INDEX(MVI_Sample!F:F,$A127))</f>
        <v>3928</v>
      </c>
      <c r="I127" s="305" t="str" cm="1">
        <f t="array" ref="I127">TRIM(INDEX(MVI_Sample!D:D,$A127))</f>
        <v>GRCC</v>
      </c>
      <c r="J127" s="305" t="str" cm="1">
        <f t="array" ref="J127">TRIM(INDEX(MVI_Sample!O:O,$A127))</f>
        <v>N</v>
      </c>
      <c r="K127" s="305" t="str" cm="1">
        <f t="array" ref="K127">TRIM(INDEX(MVI_Sample!X:X,$A127))</f>
        <v>K</v>
      </c>
      <c r="L127" s="305" t="str" cm="1">
        <f t="array" ref="L127">TRIM(INDEX(MVI_Sample!R:R,$A127))</f>
        <v>Y</v>
      </c>
      <c r="M127" s="305" t="str" cm="1">
        <f t="array" ref="M127">TRIM(INDEX(MVI_Sample!M:M,$A127))</f>
        <v>Y</v>
      </c>
      <c r="N127" s="305" t="str" cm="1">
        <f t="array" ref="N127">TRIM(INDEX(MVI_Sample!Q:Q,$A127))</f>
        <v>N</v>
      </c>
      <c r="O127" s="305" t="str" cm="1">
        <f t="array" ref="O127">TRIM(INDEX(MVI_Sample!N:N,$A127))</f>
        <v>Y</v>
      </c>
      <c r="P127" s="305" t="str" cm="1">
        <f t="array" ref="P127">TRIM(CLEAN(INDEX(MVI_Sample!AQ:AQ,$A127)))</f>
        <v>GRCC PLATINUM</v>
      </c>
      <c r="Q127" s="306" t="str" cm="1">
        <f t="array" ref="Q127">TRIM(CLEAN(INDEX(MVI_Sample!AO:AO,$A127)))</f>
        <v>American Express Platinum Membership Rewards Credit Card</v>
      </c>
      <c r="R127" s="306" t="str" cm="1">
        <f t="array" ref="R127">TRIM(CLEAN(INDEX(MVI_Sample!E:E,$A127)))</f>
        <v>PLATINUM</v>
      </c>
      <c r="S127" s="306" cm="1">
        <f t="array" ref="S127">INDEX(MVI_Sample!AA:AA,$A127)</f>
        <v>746</v>
      </c>
    </row>
    <row r="128" spans="1:21" ht="15.75">
      <c r="A128" s="304">
        <v>139</v>
      </c>
      <c r="B128" s="304" t="str" cm="1">
        <f t="array" ref="B128">TRIM(INDEX(MVI_Sample!A:A,$A128))</f>
        <v>NEW ZEALAND</v>
      </c>
      <c r="C128" s="304" t="str" cm="1">
        <f t="array" ref="C128">TRIM(INDEX(MVI_Sample!C:C,$A128))</f>
        <v>Consumer</v>
      </c>
      <c r="D128" s="304" t="str" cm="1">
        <f t="array" ref="D128">TRIM(INDEX(MVI_Sample!B:B,$A128))</f>
        <v>39</v>
      </c>
      <c r="E128" s="304">
        <v>1</v>
      </c>
      <c r="F128" s="304" t="str" cm="1">
        <f t="array" ref="F128">TRIM(INDEX(MVI_Sample!L:L,$A128))</f>
        <v>11</v>
      </c>
      <c r="G128" s="304"/>
      <c r="H128" s="304" t="str" cm="1">
        <f t="array" ref="H128">TRIM(INDEX(MVI_Sample!F:F,$A128))</f>
        <v>3929</v>
      </c>
      <c r="I128" s="305" t="str" cm="1">
        <f t="array" ref="I128">TRIM(INDEX(MVI_Sample!D:D,$A128))</f>
        <v>GRCC</v>
      </c>
      <c r="J128" s="305" t="str" cm="1">
        <f t="array" ref="J128">TRIM(INDEX(MVI_Sample!O:O,$A128))</f>
        <v>Y</v>
      </c>
      <c r="K128" s="305" t="str" cm="1">
        <f t="array" ref="K128">TRIM(INDEX(MVI_Sample!X:X,$A128))</f>
        <v>K</v>
      </c>
      <c r="L128" s="305" t="str" cm="1">
        <f t="array" ref="L128">TRIM(INDEX(MVI_Sample!R:R,$A128))</f>
        <v>Y</v>
      </c>
      <c r="M128" s="305" t="str" cm="1">
        <f t="array" ref="M128">TRIM(INDEX(MVI_Sample!M:M,$A128))</f>
        <v>Y</v>
      </c>
      <c r="N128" s="305" t="str" cm="1">
        <f t="array" ref="N128">TRIM(INDEX(MVI_Sample!Q:Q,$A128))</f>
        <v>N</v>
      </c>
      <c r="O128" s="305" t="str" cm="1">
        <f t="array" ref="O128">TRIM(INDEX(MVI_Sample!N:N,$A128))</f>
        <v>N</v>
      </c>
      <c r="P128" s="305" t="str" cm="1">
        <f t="array" ref="P128">TRIM(CLEAN(INDEX(MVI_Sample!AQ:AQ,$A128)))</f>
        <v>GRCC AIR NEW ZEALAND PLATINUM</v>
      </c>
      <c r="Q128" s="306" t="str" cm="1">
        <f t="array" ref="Q128">TRIM(CLEAN(INDEX(MVI_Sample!AO:AO,$A128)))</f>
        <v>American Express Airpoints Platinum Reserve Card</v>
      </c>
      <c r="R128" s="306" t="str" cm="1">
        <f t="array" ref="R128">TRIM(CLEAN(INDEX(MVI_Sample!E:E,$A128)))</f>
        <v>AIR NEW ZEALAND PLATINUM</v>
      </c>
      <c r="S128" s="306" cm="1">
        <f t="array" ref="S128">INDEX(MVI_Sample!AA:AA,$A128)</f>
        <v>684</v>
      </c>
    </row>
    <row r="129" spans="1:19" ht="15.75">
      <c r="A129" s="304">
        <v>140</v>
      </c>
      <c r="B129" s="304" t="str" cm="1">
        <f t="array" ref="B129">TRIM(INDEX(MVI_Sample!A:A,$A129))</f>
        <v>NEW ZEALAND</v>
      </c>
      <c r="C129" s="304" t="str" cm="1">
        <f t="array" ref="C129">TRIM(INDEX(MVI_Sample!C:C,$A129))</f>
        <v>Consumer</v>
      </c>
      <c r="D129" s="304" t="str" cm="1">
        <f t="array" ref="D129">TRIM(INDEX(MVI_Sample!B:B,$A129))</f>
        <v>39</v>
      </c>
      <c r="E129" s="304">
        <v>1</v>
      </c>
      <c r="F129" s="304" t="str" cm="1">
        <f t="array" ref="F129">TRIM(INDEX(MVI_Sample!L:L,$A129))</f>
        <v>12</v>
      </c>
      <c r="G129" s="304"/>
      <c r="H129" s="304" t="str" cm="1">
        <f t="array" ref="H129">TRIM(INDEX(MVI_Sample!F:F,$A129))</f>
        <v>3930</v>
      </c>
      <c r="I129" s="305" t="str" cm="1">
        <f t="array" ref="I129">TRIM(INDEX(MVI_Sample!D:D,$A129))</f>
        <v>GRCC</v>
      </c>
      <c r="J129" s="305" t="str" cm="1">
        <f t="array" ref="J129">TRIM(INDEX(MVI_Sample!O:O,$A129))</f>
        <v>N</v>
      </c>
      <c r="K129" s="305" t="str" cm="1">
        <f t="array" ref="K129">TRIM(INDEX(MVI_Sample!X:X,$A129))</f>
        <v/>
      </c>
      <c r="L129" s="305" t="str" cm="1">
        <f t="array" ref="L129">TRIM(INDEX(MVI_Sample!R:R,$A129))</f>
        <v>Y</v>
      </c>
      <c r="M129" s="305" t="str" cm="1">
        <f t="array" ref="M129">TRIM(INDEX(MVI_Sample!M:M,$A129))</f>
        <v>Y</v>
      </c>
      <c r="N129" s="305" t="str" cm="1">
        <f t="array" ref="N129">TRIM(INDEX(MVI_Sample!Q:Q,$A129))</f>
        <v>N</v>
      </c>
      <c r="O129" s="305" t="str" cm="1">
        <f t="array" ref="O129">TRIM(INDEX(MVI_Sample!N:N,$A129))</f>
        <v>Y</v>
      </c>
      <c r="P129" s="305" t="str" cm="1">
        <f t="array" ref="P129">TRIM(CLEAN(INDEX(MVI_Sample!AQ:AQ,$A129)))</f>
        <v>GRCC PLATINUM EDGE</v>
      </c>
      <c r="Q129" s="306" t="str" cm="1">
        <f t="array" ref="Q129">TRIM(CLEAN(INDEX(MVI_Sample!AO:AO,$A129)))</f>
        <v>American Express Platinum Edge Credit Card</v>
      </c>
      <c r="R129" s="306" t="str" cm="1">
        <f t="array" ref="R129">TRIM(CLEAN(INDEX(MVI_Sample!E:E,$A129)))</f>
        <v>PLATINUM EDGE</v>
      </c>
      <c r="S129" s="306" cm="1">
        <f t="array" ref="S129">INDEX(MVI_Sample!AA:AA,$A129)</f>
        <v>1522</v>
      </c>
    </row>
    <row r="130" spans="1:19" ht="15.75">
      <c r="A130" s="304">
        <v>141</v>
      </c>
      <c r="B130" s="304" t="str" cm="1">
        <f t="array" ref="B130">TRIM(INDEX(MVI_Sample!A:A,$A130))</f>
        <v>NEW ZEALAND</v>
      </c>
      <c r="C130" s="304" t="str" cm="1">
        <f t="array" ref="C130">TRIM(INDEX(MVI_Sample!C:C,$A130))</f>
        <v>Consumer</v>
      </c>
      <c r="D130" s="304" t="str" cm="1">
        <f t="array" ref="D130">TRIM(INDEX(MVI_Sample!B:B,$A130))</f>
        <v>39</v>
      </c>
      <c r="E130" s="304">
        <v>1</v>
      </c>
      <c r="F130" s="304" t="str" cm="1">
        <f t="array" ref="F130">TRIM(INDEX(MVI_Sample!L:L,$A130))</f>
        <v>13</v>
      </c>
      <c r="G130" s="304"/>
      <c r="H130" s="304" t="str" cm="1">
        <f t="array" ref="H130">TRIM(INDEX(MVI_Sample!F:F,$A130))</f>
        <v>3931</v>
      </c>
      <c r="I130" s="305" t="str" cm="1">
        <f t="array" ref="I130">TRIM(INDEX(MVI_Sample!D:D,$A130))</f>
        <v>GRCC</v>
      </c>
      <c r="J130" s="305" t="str" cm="1">
        <f t="array" ref="J130">TRIM(INDEX(MVI_Sample!O:O,$A130))</f>
        <v>N</v>
      </c>
      <c r="K130" s="305" t="str" cm="1">
        <f t="array" ref="K130">TRIM(INDEX(MVI_Sample!X:X,$A130))</f>
        <v/>
      </c>
      <c r="L130" s="305" t="str" cm="1">
        <f t="array" ref="L130">TRIM(INDEX(MVI_Sample!R:R,$A130))</f>
        <v>Y</v>
      </c>
      <c r="M130" s="305" t="str" cm="1">
        <f t="array" ref="M130">TRIM(INDEX(MVI_Sample!M:M,$A130))</f>
        <v>Y</v>
      </c>
      <c r="N130" s="305" t="str" cm="1">
        <f t="array" ref="N130">TRIM(INDEX(MVI_Sample!Q:Q,$A130))</f>
        <v>N</v>
      </c>
      <c r="O130" s="305" t="str" cm="1">
        <f t="array" ref="O130">TRIM(INDEX(MVI_Sample!N:N,$A130))</f>
        <v>Y</v>
      </c>
      <c r="P130" s="305" t="str" cm="1">
        <f t="array" ref="P130">TRIM(CLEAN(INDEX(MVI_Sample!AQ:AQ,$A130)))</f>
        <v>GRCC GREEN</v>
      </c>
      <c r="Q130" s="306" t="str" cm="1">
        <f t="array" ref="Q130">TRIM(CLEAN(INDEX(MVI_Sample!AO:AO,$A130)))</f>
        <v>American Express Green Credit Card</v>
      </c>
      <c r="R130" s="306" t="str" cm="1">
        <f t="array" ref="R130">TRIM(CLEAN(INDEX(MVI_Sample!E:E,$A130)))</f>
        <v>GREEN</v>
      </c>
      <c r="S130" s="306" cm="1">
        <f t="array" ref="S130">INDEX(MVI_Sample!AA:AA,$A130)</f>
        <v>55</v>
      </c>
    </row>
    <row r="131" spans="1:19" ht="15.75">
      <c r="A131" s="304">
        <v>142</v>
      </c>
      <c r="B131" s="304" t="str" cm="1">
        <f t="array" ref="B131">TRIM(INDEX(MVI_Sample!A:A,$A131))</f>
        <v>NEW ZEALAND</v>
      </c>
      <c r="C131" s="304" t="str" cm="1">
        <f t="array" ref="C131">TRIM(INDEX(MVI_Sample!C:C,$A131))</f>
        <v>Consumer</v>
      </c>
      <c r="D131" s="304" t="str" cm="1">
        <f t="array" ref="D131">TRIM(INDEX(MVI_Sample!B:B,$A131))</f>
        <v>39</v>
      </c>
      <c r="E131" s="304">
        <v>1</v>
      </c>
      <c r="F131" s="304" t="str" cm="1">
        <f t="array" ref="F131">TRIM(INDEX(MVI_Sample!L:L,$A131))</f>
        <v>14</v>
      </c>
      <c r="G131" s="304"/>
      <c r="H131" s="304" t="str" cm="1">
        <f t="array" ref="H131">TRIM(INDEX(MVI_Sample!F:F,$A131))</f>
        <v>3932</v>
      </c>
      <c r="I131" s="305" t="str" cm="1">
        <f t="array" ref="I131">TRIM(INDEX(MVI_Sample!D:D,$A131))</f>
        <v>GRCC</v>
      </c>
      <c r="J131" s="305" t="str" cm="1">
        <f t="array" ref="J131">TRIM(INDEX(MVI_Sample!O:O,$A131))</f>
        <v>N</v>
      </c>
      <c r="K131" s="305" t="str" cm="1">
        <f t="array" ref="K131">TRIM(INDEX(MVI_Sample!X:X,$A131))</f>
        <v>K</v>
      </c>
      <c r="L131" s="305" t="str" cm="1">
        <f t="array" ref="L131">TRIM(INDEX(MVI_Sample!R:R,$A131))</f>
        <v>Y</v>
      </c>
      <c r="M131" s="305" t="str" cm="1">
        <f t="array" ref="M131">TRIM(INDEX(MVI_Sample!M:M,$A131))</f>
        <v>Y</v>
      </c>
      <c r="N131" s="305" t="str" cm="1">
        <f t="array" ref="N131">TRIM(INDEX(MVI_Sample!Q:Q,$A131))</f>
        <v>N</v>
      </c>
      <c r="O131" s="305" t="str" cm="1">
        <f t="array" ref="O131">TRIM(INDEX(MVI_Sample!N:N,$A131))</f>
        <v>Y</v>
      </c>
      <c r="P131" s="305" t="str" cm="1">
        <f t="array" ref="P131">TRIM(CLEAN(INDEX(MVI_Sample!AQ:AQ,$A131)))</f>
        <v>GRCC AFFINITY PLATINUM EDGE</v>
      </c>
      <c r="Q131" s="306" t="str" cm="1">
        <f t="array" ref="Q131">TRIM(CLEAN(INDEX(MVI_Sample!AO:AO,$A131)))</f>
        <v>American Express Platinum Edge Credit Card</v>
      </c>
      <c r="R131" s="306" t="str" cm="1">
        <f t="array" ref="R131">TRIM(CLEAN(INDEX(MVI_Sample!E:E,$A131)))</f>
        <v>AFFINITY PLATINUM EDGE</v>
      </c>
      <c r="S131" s="306" cm="1">
        <f t="array" ref="S131">INDEX(MVI_Sample!AA:AA,$A131)</f>
        <v>168</v>
      </c>
    </row>
    <row r="132" spans="1:19" ht="15.75">
      <c r="A132" s="304">
        <v>143</v>
      </c>
      <c r="B132" s="304" t="str" cm="1">
        <f t="array" ref="B132">TRIM(INDEX(MVI_Sample!A:A,$A132))</f>
        <v>NEW ZEALAND</v>
      </c>
      <c r="C132" s="304" t="str" cm="1">
        <f t="array" ref="C132">TRIM(INDEX(MVI_Sample!C:C,$A132))</f>
        <v>Consumer</v>
      </c>
      <c r="D132" s="304" t="str" cm="1">
        <f t="array" ref="D132">TRIM(INDEX(MVI_Sample!B:B,$A132))</f>
        <v>39</v>
      </c>
      <c r="E132" s="304">
        <v>1</v>
      </c>
      <c r="F132" s="304" t="str" cm="1">
        <f t="array" ref="F132">TRIM(INDEX(MVI_Sample!L:L,$A132))</f>
        <v>15</v>
      </c>
      <c r="G132" s="304"/>
      <c r="H132" s="304" t="str" cm="1">
        <f t="array" ref="H132">TRIM(INDEX(MVI_Sample!F:F,$A132))</f>
        <v>3933</v>
      </c>
      <c r="I132" s="305" t="str" cm="1">
        <f t="array" ref="I132">TRIM(INDEX(MVI_Sample!D:D,$A132))</f>
        <v>GRCC</v>
      </c>
      <c r="J132" s="305" t="str" cm="1">
        <f t="array" ref="J132">TRIM(INDEX(MVI_Sample!O:O,$A132))</f>
        <v>Y</v>
      </c>
      <c r="K132" s="305" t="str" cm="1">
        <f t="array" ref="K132">TRIM(INDEX(MVI_Sample!X:X,$A132))</f>
        <v>K</v>
      </c>
      <c r="L132" s="305" t="str" cm="1">
        <f t="array" ref="L132">TRIM(INDEX(MVI_Sample!R:R,$A132))</f>
        <v>N</v>
      </c>
      <c r="M132" s="305" t="str" cm="1">
        <f t="array" ref="M132">TRIM(INDEX(MVI_Sample!M:M,$A132))</f>
        <v>Y</v>
      </c>
      <c r="N132" s="305" t="str" cm="1">
        <f t="array" ref="N132">TRIM(INDEX(MVI_Sample!Q:Q,$A132))</f>
        <v>N</v>
      </c>
      <c r="O132" s="305" t="str" cm="1">
        <f t="array" ref="O132">TRIM(INDEX(MVI_Sample!N:N,$A132))</f>
        <v>N</v>
      </c>
      <c r="P132" s="305" t="str" cm="1">
        <f t="array" ref="P132">TRIM(CLEAN(INDEX(MVI_Sample!AQ:AQ,$A132)))</f>
        <v>GRCC AIR NEW ZEALAND ENTRY</v>
      </c>
      <c r="Q132" s="306" t="str" cm="1">
        <f t="array" ref="Q132">TRIM(CLEAN(INDEX(MVI_Sample!AO:AO,$A132)))</f>
        <v>American Express Airpoints Card</v>
      </c>
      <c r="R132" s="306" t="str" cm="1">
        <f t="array" ref="R132">TRIM(CLEAN(INDEX(MVI_Sample!E:E,$A132)))</f>
        <v>AIR NEW ZEALAND ENTRY</v>
      </c>
      <c r="S132" s="306" cm="1">
        <f t="array" ref="S132">INDEX(MVI_Sample!AA:AA,$A132)</f>
        <v>2412</v>
      </c>
    </row>
    <row r="133" spans="1:19" ht="15.75">
      <c r="A133" s="304">
        <v>144</v>
      </c>
      <c r="B133" s="304" t="str" cm="1">
        <f t="array" ref="B133">TRIM(INDEX(MVI_Sample!A:A,$A133))</f>
        <v>NEW ZEALAND</v>
      </c>
      <c r="C133" s="304" t="str" cm="1">
        <f t="array" ref="C133">TRIM(INDEX(MVI_Sample!C:C,$A133))</f>
        <v>Consumer</v>
      </c>
      <c r="D133" s="304" t="str" cm="1">
        <f t="array" ref="D133">TRIM(INDEX(MVI_Sample!B:B,$A133))</f>
        <v>39</v>
      </c>
      <c r="E133" s="304">
        <v>1</v>
      </c>
      <c r="F133" s="304" t="str" cm="1">
        <f t="array" ref="F133">TRIM(INDEX(MVI_Sample!L:L,$A133))</f>
        <v>16</v>
      </c>
      <c r="G133" s="304"/>
      <c r="H133" s="304" t="str" cm="1">
        <f t="array" ref="H133">TRIM(INDEX(MVI_Sample!F:F,$A133))</f>
        <v>3957</v>
      </c>
      <c r="I133" s="305" t="str" cm="1">
        <f t="array" ref="I133">TRIM(INDEX(MVI_Sample!D:D,$A133))</f>
        <v>GRCC</v>
      </c>
      <c r="J133" s="305" t="str" cm="1">
        <f t="array" ref="J133">TRIM(INDEX(MVI_Sample!O:O,$A133))</f>
        <v>Y</v>
      </c>
      <c r="K133" s="305" t="str" cm="1">
        <f t="array" ref="K133">TRIM(INDEX(MVI_Sample!X:X,$A133))</f>
        <v/>
      </c>
      <c r="L133" s="305" t="str" cm="1">
        <f t="array" ref="L133">TRIM(INDEX(MVI_Sample!R:R,$A133))</f>
        <v>Y</v>
      </c>
      <c r="M133" s="305" t="str" cm="1">
        <f t="array" ref="M133">TRIM(INDEX(MVI_Sample!M:M,$A133))</f>
        <v>Y</v>
      </c>
      <c r="N133" s="305" t="str" cm="1">
        <f t="array" ref="N133">TRIM(INDEX(MVI_Sample!Q:Q,$A133))</f>
        <v>N</v>
      </c>
      <c r="O133" s="305" t="str" cm="1">
        <f t="array" ref="O133">TRIM(INDEX(MVI_Sample!N:N,$A133))</f>
        <v>N</v>
      </c>
      <c r="P133" s="305" t="str" cm="1">
        <f t="array" ref="P133">TRIM(CLEAN(INDEX(MVI_Sample!AQ:AQ,$A133)))</f>
        <v>GRCC AIRPOINTS PLATINUM</v>
      </c>
      <c r="Q133" s="306" t="str" cm="1">
        <f t="array" ref="Q133">TRIM(CLEAN(INDEX(MVI_Sample!AO:AO,$A133)))</f>
        <v>American Express Airpoints Platinum Card</v>
      </c>
      <c r="R133" s="306" t="str" cm="1">
        <f t="array" ref="R133">TRIM(CLEAN(INDEX(MVI_Sample!E:E,$A133)))</f>
        <v>AIRPOINTS PLATINUM</v>
      </c>
      <c r="S133" s="306" cm="1">
        <f t="array" ref="S133">INDEX(MVI_Sample!AA:AA,$A133)</f>
        <v>2397</v>
      </c>
    </row>
    <row r="134" spans="1:19" ht="15.75">
      <c r="A134" s="304">
        <v>147</v>
      </c>
      <c r="B134" s="304" t="str" cm="1">
        <f t="array" ref="B134">TRIM(INDEX(MVI_Sample!A:A,$A134))</f>
        <v>ARGENTINA</v>
      </c>
      <c r="C134" s="304" t="str" cm="1">
        <f t="array" ref="C134">TRIM(INDEX(MVI_Sample!C:C,$A134))</f>
        <v>Consumer</v>
      </c>
      <c r="D134" s="304" t="str" cm="1">
        <f t="array" ref="D134">TRIM(INDEX(MVI_Sample!B:B,$A134))</f>
        <v>10</v>
      </c>
      <c r="E134" s="304">
        <v>1</v>
      </c>
      <c r="F134" s="304" t="str" cm="1">
        <f t="array" ref="F134">TRIM(INDEX(MVI_Sample!L:L,$A134))</f>
        <v>01</v>
      </c>
      <c r="G134" s="304"/>
      <c r="H134" s="304" t="str" cm="1">
        <f t="array" ref="H134">TRIM(INDEX(MVI_Sample!F:F,$A134))</f>
        <v>1052</v>
      </c>
      <c r="I134" s="305" t="str" cm="1">
        <f t="array" ref="I134">TRIM(INDEX(MVI_Sample!D:D,$A134))</f>
        <v>RCP</v>
      </c>
      <c r="J134" s="305" t="str" cm="1">
        <f t="array" ref="J134">TRIM(INDEX(MVI_Sample!O:O,$A134))</f>
        <v>N</v>
      </c>
      <c r="K134" s="305" t="str" cm="1">
        <f t="array" ref="K134">TRIM(INDEX(MVI_Sample!X:X,$A134))</f>
        <v>K</v>
      </c>
      <c r="L134" s="305" t="str" cm="1">
        <f t="array" ref="L134">TRIM(INDEX(MVI_Sample!R:R,$A134))</f>
        <v>Y</v>
      </c>
      <c r="M134" s="305" t="str" cm="1">
        <f t="array" ref="M134">TRIM(INDEX(MVI_Sample!M:M,$A134))</f>
        <v>Y</v>
      </c>
      <c r="N134" s="305" t="str" cm="1">
        <f t="array" ref="N134">TRIM(INDEX(MVI_Sample!Q:Q,$A134))</f>
        <v>N</v>
      </c>
      <c r="O134" s="305" t="str" cm="1">
        <f t="array" ref="O134">TRIM(INDEX(MVI_Sample!N:N,$A134))</f>
        <v>Y</v>
      </c>
      <c r="P134" s="305" t="str" cm="1">
        <f t="array" ref="P134">TRIM(CLEAN(INDEX(MVI_Sample!AQ:AQ,$A134)))</f>
        <v>RCP PLATINUM</v>
      </c>
      <c r="Q134" s="306" t="str" cm="1">
        <f t="array" ref="Q134">TRIM(CLEAN(INDEX(MVI_Sample!AO:AO,$A134)))</f>
        <v>Platinum Card de American Express</v>
      </c>
      <c r="R134" s="306" t="str" cm="1">
        <f t="array" ref="R134">TRIM(CLEAN(INDEX(MVI_Sample!E:E,$A134)))</f>
        <v>PLATINUM</v>
      </c>
      <c r="S134" s="306" cm="1">
        <f t="array" ref="S134">INDEX(MVI_Sample!AA:AA,$A134)</f>
        <v>2350</v>
      </c>
    </row>
    <row r="135" spans="1:19" ht="15.75">
      <c r="A135" s="304">
        <v>148</v>
      </c>
      <c r="B135" s="304" t="str" cm="1">
        <f t="array" ref="B135">TRIM(INDEX(MVI_Sample!A:A,$A135))</f>
        <v>ARGENTINA</v>
      </c>
      <c r="C135" s="304" t="str" cm="1">
        <f t="array" ref="C135">TRIM(INDEX(MVI_Sample!C:C,$A135))</f>
        <v>Consumer</v>
      </c>
      <c r="D135" s="304" t="str" cm="1">
        <f t="array" ref="D135">TRIM(INDEX(MVI_Sample!B:B,$A135))</f>
        <v>10</v>
      </c>
      <c r="E135" s="304">
        <v>1</v>
      </c>
      <c r="F135" s="304" t="str" cm="1">
        <f t="array" ref="F135">TRIM(INDEX(MVI_Sample!L:L,$A135))</f>
        <v>02</v>
      </c>
      <c r="G135" s="304"/>
      <c r="H135" s="304" t="str" cm="1">
        <f t="array" ref="H135">TRIM(INDEX(MVI_Sample!F:F,$A135))</f>
        <v>1021</v>
      </c>
      <c r="I135" s="305" t="str" cm="1">
        <f t="array" ref="I135">TRIM(INDEX(MVI_Sample!D:D,$A135))</f>
        <v>GRCC</v>
      </c>
      <c r="J135" s="305" t="str" cm="1">
        <f t="array" ref="J135">TRIM(INDEX(MVI_Sample!O:O,$A135))</f>
        <v>N</v>
      </c>
      <c r="K135" s="305" t="str" cm="1">
        <f t="array" ref="K135">TRIM(INDEX(MVI_Sample!X:X,$A135))</f>
        <v/>
      </c>
      <c r="L135" s="305" t="str" cm="1">
        <f t="array" ref="L135">TRIM(INDEX(MVI_Sample!R:R,$A135))</f>
        <v>Y</v>
      </c>
      <c r="M135" s="305" t="str" cm="1">
        <f t="array" ref="M135">TRIM(INDEX(MVI_Sample!M:M,$A135))</f>
        <v>Y</v>
      </c>
      <c r="N135" s="305" t="str" cm="1">
        <f t="array" ref="N135">TRIM(INDEX(MVI_Sample!Q:Q,$A135))</f>
        <v>N</v>
      </c>
      <c r="O135" s="305" t="str" cm="1">
        <f t="array" ref="O135">TRIM(INDEX(MVI_Sample!N:N,$A135))</f>
        <v>Y</v>
      </c>
      <c r="P135" s="305" t="str" cm="1">
        <f t="array" ref="P135">TRIM(CLEAN(INDEX(MVI_Sample!AQ:AQ,$A135)))</f>
        <v>GRCC GOLD</v>
      </c>
      <c r="Q135" s="306" t="str" cm="1">
        <f t="array" ref="Q135">TRIM(CLEAN(INDEX(MVI_Sample!AO:AO,$A135)))</f>
        <v>Gold Credit Card de American Express</v>
      </c>
      <c r="R135" s="306" t="str" cm="1">
        <f t="array" ref="R135">TRIM(CLEAN(INDEX(MVI_Sample!E:E,$A135)))</f>
        <v>GOLD</v>
      </c>
      <c r="S135" s="306" cm="1">
        <f t="array" ref="S135">INDEX(MVI_Sample!AA:AA,$A135)</f>
        <v>2252</v>
      </c>
    </row>
    <row r="136" spans="1:19" ht="15.75">
      <c r="A136" s="304">
        <v>149</v>
      </c>
      <c r="B136" s="304" t="str" cm="1">
        <f t="array" ref="B136">TRIM(INDEX(MVI_Sample!A:A,$A136))</f>
        <v>ARGENTINA</v>
      </c>
      <c r="C136" s="304" t="str" cm="1">
        <f t="array" ref="C136">TRIM(INDEX(MVI_Sample!C:C,$A136))</f>
        <v>Consumer</v>
      </c>
      <c r="D136" s="304" t="str" cm="1">
        <f t="array" ref="D136">TRIM(INDEX(MVI_Sample!B:B,$A136))</f>
        <v>10</v>
      </c>
      <c r="E136" s="304">
        <v>1</v>
      </c>
      <c r="F136" s="304" t="str" cm="1">
        <f t="array" ref="F136">TRIM(INDEX(MVI_Sample!L:L,$A136))</f>
        <v>03</v>
      </c>
      <c r="G136" s="304"/>
      <c r="H136" s="304" t="str" cm="1">
        <f t="array" ref="H136">TRIM(INDEX(MVI_Sample!F:F,$A136))</f>
        <v>1023</v>
      </c>
      <c r="I136" s="305" t="str" cm="1">
        <f t="array" ref="I136">TRIM(INDEX(MVI_Sample!D:D,$A136))</f>
        <v>GRCC</v>
      </c>
      <c r="J136" s="305" t="str" cm="1">
        <f t="array" ref="J136">TRIM(INDEX(MVI_Sample!O:O,$A136))</f>
        <v>N</v>
      </c>
      <c r="K136" s="305" t="str" cm="1">
        <f t="array" ref="K136">TRIM(INDEX(MVI_Sample!X:X,$A136))</f>
        <v>K</v>
      </c>
      <c r="L136" s="305" t="str" cm="1">
        <f t="array" ref="L136">TRIM(INDEX(MVI_Sample!R:R,$A136))</f>
        <v>Y</v>
      </c>
      <c r="M136" s="305" t="str" cm="1">
        <f t="array" ref="M136">TRIM(INDEX(MVI_Sample!M:M,$A136))</f>
        <v>Y</v>
      </c>
      <c r="N136" s="305" t="str" cm="1">
        <f t="array" ref="N136">TRIM(INDEX(MVI_Sample!Q:Q,$A136))</f>
        <v>N</v>
      </c>
      <c r="O136" s="305" t="str" cm="1">
        <f t="array" ref="O136">TRIM(INDEX(MVI_Sample!N:N,$A136))</f>
        <v>Y</v>
      </c>
      <c r="P136" s="305" t="str" cm="1">
        <f t="array" ref="P136">TRIM(CLEAN(INDEX(MVI_Sample!AQ:AQ,$A136)))</f>
        <v>GRCC PLATINUM</v>
      </c>
      <c r="Q136" s="306" t="str" cm="1">
        <f t="array" ref="Q136">TRIM(CLEAN(INDEX(MVI_Sample!AO:AO,$A136)))</f>
        <v>Platinum Credit Card de American Express</v>
      </c>
      <c r="R136" s="306" t="str" cm="1">
        <f t="array" ref="R136">TRIM(CLEAN(INDEX(MVI_Sample!E:E,$A136)))</f>
        <v>PLATINUM</v>
      </c>
      <c r="S136" s="306" cm="1">
        <f t="array" ref="S136">INDEX(MVI_Sample!AA:AA,$A136)</f>
        <v>2351</v>
      </c>
    </row>
    <row r="137" spans="1:19" ht="15.75">
      <c r="A137" s="304">
        <v>150</v>
      </c>
      <c r="B137" s="304" t="str" cm="1">
        <f t="array" ref="B137">TRIM(INDEX(MVI_Sample!A:A,$A137))</f>
        <v>ARGENTINA</v>
      </c>
      <c r="C137" s="304" t="str" cm="1">
        <f t="array" ref="C137">TRIM(INDEX(MVI_Sample!C:C,$A137))</f>
        <v>Consumer</v>
      </c>
      <c r="D137" s="304" t="str" cm="1">
        <f t="array" ref="D137">TRIM(INDEX(MVI_Sample!B:B,$A137))</f>
        <v>10</v>
      </c>
      <c r="E137" s="304">
        <v>1</v>
      </c>
      <c r="F137" s="304" t="str" cm="1">
        <f t="array" ref="F137">TRIM(INDEX(MVI_Sample!L:L,$A137))</f>
        <v>04</v>
      </c>
      <c r="G137" s="304"/>
      <c r="H137" s="304" t="str" cm="1">
        <f t="array" ref="H137">TRIM(INDEX(MVI_Sample!F:F,$A137))</f>
        <v>1050</v>
      </c>
      <c r="I137" s="305" t="str" cm="1">
        <f t="array" ref="I137">TRIM(INDEX(MVI_Sample!D:D,$A137))</f>
        <v>RCP</v>
      </c>
      <c r="J137" s="305" t="str" cm="1">
        <f t="array" ref="J137">TRIM(INDEX(MVI_Sample!O:O,$A137))</f>
        <v>N</v>
      </c>
      <c r="K137" s="305" t="str" cm="1">
        <f t="array" ref="K137">TRIM(INDEX(MVI_Sample!X:X,$A137))</f>
        <v>K</v>
      </c>
      <c r="L137" s="305" t="str" cm="1">
        <f t="array" ref="L137">TRIM(INDEX(MVI_Sample!R:R,$A137))</f>
        <v>Y</v>
      </c>
      <c r="M137" s="305" t="str" cm="1">
        <f t="array" ref="M137">TRIM(INDEX(MVI_Sample!M:M,$A137))</f>
        <v>Y</v>
      </c>
      <c r="N137" s="305" t="str" cm="1">
        <f t="array" ref="N137">TRIM(INDEX(MVI_Sample!Q:Q,$A137))</f>
        <v>N</v>
      </c>
      <c r="O137" s="305" t="str" cm="1">
        <f t="array" ref="O137">TRIM(INDEX(MVI_Sample!N:N,$A137))</f>
        <v>Y</v>
      </c>
      <c r="P137" s="305" t="str" cm="1">
        <f t="array" ref="P137">TRIM(CLEAN(INDEX(MVI_Sample!AQ:AQ,$A137)))</f>
        <v>RCP GOLD</v>
      </c>
      <c r="Q137" s="306" t="str" cm="1">
        <f t="array" ref="Q137">TRIM(CLEAN(INDEX(MVI_Sample!AO:AO,$A137)))</f>
        <v>Gold Card de American Express</v>
      </c>
      <c r="R137" s="306" t="str" cm="1">
        <f t="array" ref="R137">TRIM(CLEAN(INDEX(MVI_Sample!E:E,$A137)))</f>
        <v>GOLD</v>
      </c>
      <c r="S137" s="306" cm="1">
        <f t="array" ref="S137">INDEX(MVI_Sample!AA:AA,$A137)</f>
        <v>1968</v>
      </c>
    </row>
    <row r="138" spans="1:19" ht="15.75">
      <c r="A138" s="304">
        <v>151</v>
      </c>
      <c r="B138" s="304" t="str" cm="1">
        <f t="array" ref="B138">TRIM(INDEX(MVI_Sample!A:A,$A138))</f>
        <v>ARGENTINA</v>
      </c>
      <c r="C138" s="304" t="str" cm="1">
        <f t="array" ref="C138">TRIM(INDEX(MVI_Sample!C:C,$A138))</f>
        <v>Consumer</v>
      </c>
      <c r="D138" s="304" t="str" cm="1">
        <f t="array" ref="D138">TRIM(INDEX(MVI_Sample!B:B,$A138))</f>
        <v>10</v>
      </c>
      <c r="E138" s="304">
        <v>1</v>
      </c>
      <c r="F138" s="304" t="str" cm="1">
        <f t="array" ref="F138">TRIM(INDEX(MVI_Sample!L:L,$A138))</f>
        <v>05</v>
      </c>
      <c r="G138" s="304"/>
      <c r="H138" s="304" t="str" cm="1">
        <f t="array" ref="H138">TRIM(INDEX(MVI_Sample!F:F,$A138))</f>
        <v>1051</v>
      </c>
      <c r="I138" s="305" t="str" cm="1">
        <f t="array" ref="I138">TRIM(INDEX(MVI_Sample!D:D,$A138))</f>
        <v>RCP</v>
      </c>
      <c r="J138" s="305" t="str" cm="1">
        <f t="array" ref="J138">TRIM(INDEX(MVI_Sample!O:O,$A138))</f>
        <v>N</v>
      </c>
      <c r="K138" s="305" t="str" cm="1">
        <f t="array" ref="K138">TRIM(INDEX(MVI_Sample!X:X,$A138))</f>
        <v>K</v>
      </c>
      <c r="L138" s="305" t="str" cm="1">
        <f t="array" ref="L138">TRIM(INDEX(MVI_Sample!R:R,$A138))</f>
        <v>Y</v>
      </c>
      <c r="M138" s="305" t="str" cm="1">
        <f t="array" ref="M138">TRIM(INDEX(MVI_Sample!M:M,$A138))</f>
        <v>Y</v>
      </c>
      <c r="N138" s="305" t="str" cm="1">
        <f t="array" ref="N138">TRIM(INDEX(MVI_Sample!Q:Q,$A138))</f>
        <v>N</v>
      </c>
      <c r="O138" s="305" t="str" cm="1">
        <f t="array" ref="O138">TRIM(INDEX(MVI_Sample!N:N,$A138))</f>
        <v>Y</v>
      </c>
      <c r="P138" s="305" t="str" cm="1">
        <f t="array" ref="P138">TRIM(CLEAN(INDEX(MVI_Sample!AQ:AQ,$A138)))</f>
        <v>RCP GREEN</v>
      </c>
      <c r="Q138" s="306" t="str" cm="1">
        <f t="array" ref="Q138">TRIM(CLEAN(INDEX(MVI_Sample!AO:AO,$A138)))</f>
        <v>Green Card de American Express</v>
      </c>
      <c r="R138" s="306" t="str" cm="1">
        <f t="array" ref="R138">TRIM(CLEAN(INDEX(MVI_Sample!E:E,$A138)))</f>
        <v>GREEN</v>
      </c>
      <c r="S138" s="306" cm="1">
        <f t="array" ref="S138">INDEX(MVI_Sample!AA:AA,$A138)</f>
        <v>2017</v>
      </c>
    </row>
    <row r="139" spans="1:19" ht="15.75">
      <c r="A139" s="304">
        <v>152</v>
      </c>
      <c r="B139" s="304" t="str" cm="1">
        <f t="array" ref="B139">TRIM(INDEX(MVI_Sample!A:A,$A139))</f>
        <v>ARGENTINA</v>
      </c>
      <c r="C139" s="304" t="str" cm="1">
        <f t="array" ref="C139">TRIM(INDEX(MVI_Sample!C:C,$A139))</f>
        <v>Consumer</v>
      </c>
      <c r="D139" s="304" t="str" cm="1">
        <f t="array" ref="D139">TRIM(INDEX(MVI_Sample!B:B,$A139))</f>
        <v>10</v>
      </c>
      <c r="E139" s="304">
        <v>1</v>
      </c>
      <c r="F139" s="304" t="str" cm="1">
        <f t="array" ref="F139">TRIM(INDEX(MVI_Sample!L:L,$A139))</f>
        <v>06</v>
      </c>
      <c r="G139" s="304"/>
      <c r="H139" s="304" t="str" cm="1">
        <f t="array" ref="H139">TRIM(INDEX(MVI_Sample!F:F,$A139))</f>
        <v>1024</v>
      </c>
      <c r="I139" s="305" t="str" cm="1">
        <f t="array" ref="I139">TRIM(INDEX(MVI_Sample!D:D,$A139))</f>
        <v>GRCC</v>
      </c>
      <c r="J139" s="305" t="str" cm="1">
        <f t="array" ref="J139">TRIM(INDEX(MVI_Sample!O:O,$A139))</f>
        <v>Y</v>
      </c>
      <c r="K139" s="305" t="str" cm="1">
        <f t="array" ref="K139">TRIM(INDEX(MVI_Sample!X:X,$A139))</f>
        <v>K</v>
      </c>
      <c r="L139" s="305" t="str" cm="1">
        <f t="array" ref="L139">TRIM(INDEX(MVI_Sample!R:R,$A139))</f>
        <v>Y</v>
      </c>
      <c r="M139" s="305" t="str" cm="1">
        <f t="array" ref="M139">TRIM(INDEX(MVI_Sample!M:M,$A139))</f>
        <v>Y</v>
      </c>
      <c r="N139" s="305" t="str" cm="1">
        <f t="array" ref="N139">TRIM(INDEX(MVI_Sample!Q:Q,$A139))</f>
        <v>N</v>
      </c>
      <c r="O139" s="305" t="str" cm="1">
        <f t="array" ref="O139">TRIM(INDEX(MVI_Sample!N:N,$A139))</f>
        <v>N</v>
      </c>
      <c r="P139" s="305" t="str" cm="1">
        <f t="array" ref="P139">TRIM(CLEAN(INDEX(MVI_Sample!AQ:AQ,$A139)))</f>
        <v>GRCC PLATINUM AEROLINEAS PLUS</v>
      </c>
      <c r="Q139" s="306" t="str" cm="1">
        <f t="array" ref="Q139">TRIM(CLEAN(INDEX(MVI_Sample!AO:AO,$A139)))</f>
        <v>Platinum Credit Card Aerolíneas Plus de American Express</v>
      </c>
      <c r="R139" s="306" t="str" cm="1">
        <f t="array" ref="R139">TRIM(CLEAN(INDEX(MVI_Sample!E:E,$A139)))</f>
        <v>PLATINUM AEROLINEAS PLUS</v>
      </c>
      <c r="S139" s="306" cm="1">
        <f t="array" ref="S139">INDEX(MVI_Sample!AA:AA,$A139)</f>
        <v>2288</v>
      </c>
    </row>
    <row r="140" spans="1:19" ht="15.75">
      <c r="A140" s="304">
        <v>155</v>
      </c>
      <c r="B140" s="304" t="str" cm="1">
        <f t="array" ref="B140">TRIM(INDEX(MVI_Sample!A:A,$A140))</f>
        <v>AUSTRIA</v>
      </c>
      <c r="C140" s="304" t="str" cm="1">
        <f t="array" ref="C140">TRIM(INDEX(MVI_Sample!C:C,$A140))</f>
        <v>Consumer</v>
      </c>
      <c r="D140" s="304" t="str" cm="1">
        <f t="array" ref="D140">TRIM(INDEX(MVI_Sample!B:B,$A140))</f>
        <v>40</v>
      </c>
      <c r="E140" s="304">
        <v>1</v>
      </c>
      <c r="F140" s="304" t="str" cm="1">
        <f t="array" ref="F140">TRIM(INDEX(MVI_Sample!L:L,$A140))</f>
        <v>01</v>
      </c>
      <c r="G140" s="304"/>
      <c r="H140" s="304" t="str" cm="1">
        <f t="array" ref="H140">TRIM(INDEX(MVI_Sample!F:F,$A140))</f>
        <v>4056</v>
      </c>
      <c r="I140" s="305" t="str" cm="1">
        <f t="array" ref="I140">TRIM(INDEX(MVI_Sample!D:D,$A140))</f>
        <v>RCP</v>
      </c>
      <c r="J140" s="305" t="str" cm="1">
        <f t="array" ref="J140">TRIM(INDEX(MVI_Sample!O:O,$A140))</f>
        <v>N</v>
      </c>
      <c r="K140" s="305" t="str" cm="1">
        <f t="array" ref="K140">TRIM(INDEX(MVI_Sample!X:X,$A140))</f>
        <v>K</v>
      </c>
      <c r="L140" s="305" t="str" cm="1">
        <f t="array" ref="L140">TRIM(INDEX(MVI_Sample!R:R,$A140))</f>
        <v>Y</v>
      </c>
      <c r="M140" s="305" t="str" cm="1">
        <f t="array" ref="M140">TRIM(INDEX(MVI_Sample!M:M,$A140))</f>
        <v>Y</v>
      </c>
      <c r="N140" s="305" t="str" cm="1">
        <f t="array" ref="N140">TRIM(INDEX(MVI_Sample!Q:Q,$A140))</f>
        <v>N</v>
      </c>
      <c r="O140" s="305" t="str" cm="1">
        <f t="array" ref="O140">TRIM(INDEX(MVI_Sample!N:N,$A140))</f>
        <v>Y</v>
      </c>
      <c r="P140" s="305" t="str" cm="1">
        <f t="array" ref="P140">TRIM(CLEAN(INDEX(MVI_Sample!AQ:AQ,$A140)))</f>
        <v>RCP PLATINUM</v>
      </c>
      <c r="Q140" s="306" t="str" cm="1">
        <f t="array" ref="Q140">TRIM(CLEAN(INDEX(MVI_Sample!AO:AO,$A140)))</f>
        <v>American Express Platinum Card</v>
      </c>
      <c r="R140" s="306" t="str" cm="1">
        <f t="array" ref="R140">TRIM(CLEAN(INDEX(MVI_Sample!E:E,$A140)))</f>
        <v>PLATINUM/PLATINUM MONTHLY FEE</v>
      </c>
      <c r="S140" s="306" cm="1">
        <f t="array" ref="S140">INDEX(MVI_Sample!AA:AA,$A140)</f>
        <v>1621</v>
      </c>
    </row>
    <row r="141" spans="1:19" ht="15.75">
      <c r="A141" s="304">
        <v>156</v>
      </c>
      <c r="B141" s="304" t="str" cm="1">
        <f t="array" ref="B141">TRIM(INDEX(MVI_Sample!A:A,$A141))</f>
        <v>AUSTRIA</v>
      </c>
      <c r="C141" s="304" t="str" cm="1">
        <f t="array" ref="C141">TRIM(INDEX(MVI_Sample!C:C,$A141))</f>
        <v>Consumer</v>
      </c>
      <c r="D141" s="304" t="str" cm="1">
        <f t="array" ref="D141">TRIM(INDEX(MVI_Sample!B:B,$A141))</f>
        <v>40</v>
      </c>
      <c r="E141" s="304">
        <v>1</v>
      </c>
      <c r="F141" s="304" t="str" cm="1">
        <f t="array" ref="F141">TRIM(INDEX(MVI_Sample!L:L,$A141))</f>
        <v>02</v>
      </c>
      <c r="G141" s="304"/>
      <c r="H141" s="304" t="str" cm="1">
        <f t="array" ref="H141">TRIM(INDEX(MVI_Sample!F:F,$A141))</f>
        <v>4050</v>
      </c>
      <c r="I141" s="305" t="str" cm="1">
        <f t="array" ref="I141">TRIM(INDEX(MVI_Sample!D:D,$A141))</f>
        <v>RCP</v>
      </c>
      <c r="J141" s="305" t="str" cm="1">
        <f t="array" ref="J141">TRIM(INDEX(MVI_Sample!O:O,$A141))</f>
        <v>N</v>
      </c>
      <c r="K141" s="305" t="str" cm="1">
        <f t="array" ref="K141">TRIM(INDEX(MVI_Sample!X:X,$A141))</f>
        <v/>
      </c>
      <c r="L141" s="305" t="str" cm="1">
        <f t="array" ref="L141">TRIM(INDEX(MVI_Sample!R:R,$A141))</f>
        <v>Y</v>
      </c>
      <c r="M141" s="305" t="str" cm="1">
        <f t="array" ref="M141">TRIM(INDEX(MVI_Sample!M:M,$A141))</f>
        <v>Y</v>
      </c>
      <c r="N141" s="305" t="str" cm="1">
        <f t="array" ref="N141">TRIM(INDEX(MVI_Sample!Q:Q,$A141))</f>
        <v>N</v>
      </c>
      <c r="O141" s="305" t="str" cm="1">
        <f t="array" ref="O141">TRIM(INDEX(MVI_Sample!N:N,$A141))</f>
        <v>Y</v>
      </c>
      <c r="P141" s="305" t="str" cm="1">
        <f t="array" ref="P141">TRIM(CLEAN(INDEX(MVI_Sample!AQ:AQ,$A141)))</f>
        <v>RCP AURUM GOLD</v>
      </c>
      <c r="Q141" s="306" t="str" cm="1">
        <f t="array" ref="Q141">TRIM(CLEAN(INDEX(MVI_Sample!AO:AO,$A141)))</f>
        <v>American Express Aurum Card</v>
      </c>
      <c r="R141" s="306" t="str" cm="1">
        <f t="array" ref="R141">TRIM(CLEAN(INDEX(MVI_Sample!E:E,$A141)))</f>
        <v>AURUM GOLD</v>
      </c>
      <c r="S141" s="306" cm="1">
        <f t="array" ref="S141">INDEX(MVI_Sample!AA:AA,$A141)</f>
        <v>279</v>
      </c>
    </row>
    <row r="142" spans="1:19" ht="15.75">
      <c r="A142" s="304">
        <v>157</v>
      </c>
      <c r="B142" s="304" t="str" cm="1">
        <f t="array" ref="B142">TRIM(INDEX(MVI_Sample!A:A,$A142))</f>
        <v>AUSTRIA</v>
      </c>
      <c r="C142" s="304" t="str" cm="1">
        <f t="array" ref="C142">TRIM(INDEX(MVI_Sample!C:C,$A142))</f>
        <v>Consumer</v>
      </c>
      <c r="D142" s="304" t="str" cm="1">
        <f t="array" ref="D142">TRIM(INDEX(MVI_Sample!B:B,$A142))</f>
        <v>40</v>
      </c>
      <c r="E142" s="304">
        <v>1</v>
      </c>
      <c r="F142" s="304" t="str" cm="1">
        <f t="array" ref="F142">TRIM(INDEX(MVI_Sample!L:L,$A142))</f>
        <v>03</v>
      </c>
      <c r="G142" s="304"/>
      <c r="H142" s="304" t="str" cm="1">
        <f t="array" ref="H142">TRIM(INDEX(MVI_Sample!F:F,$A142))</f>
        <v>4051</v>
      </c>
      <c r="I142" s="305" t="str" cm="1">
        <f t="array" ref="I142">TRIM(INDEX(MVI_Sample!D:D,$A142))</f>
        <v>RCP</v>
      </c>
      <c r="J142" s="305" t="str" cm="1">
        <f t="array" ref="J142">TRIM(INDEX(MVI_Sample!O:O,$A142))</f>
        <v>N</v>
      </c>
      <c r="K142" s="305" t="str" cm="1">
        <f t="array" ref="K142">TRIM(INDEX(MVI_Sample!X:X,$A142))</f>
        <v>K</v>
      </c>
      <c r="L142" s="305" t="str" cm="1">
        <f t="array" ref="L142">TRIM(INDEX(MVI_Sample!R:R,$A142))</f>
        <v>Y</v>
      </c>
      <c r="M142" s="305" t="str" cm="1">
        <f t="array" ref="M142">TRIM(INDEX(MVI_Sample!M:M,$A142))</f>
        <v>Y</v>
      </c>
      <c r="N142" s="305" t="str" cm="1">
        <f t="array" ref="N142">TRIM(INDEX(MVI_Sample!Q:Q,$A142))</f>
        <v>N</v>
      </c>
      <c r="O142" s="305" t="str" cm="1">
        <f t="array" ref="O142">TRIM(INDEX(MVI_Sample!N:N,$A142))</f>
        <v>Y</v>
      </c>
      <c r="P142" s="305" t="str" cm="1">
        <f t="array" ref="P142">TRIM(CLEAN(INDEX(MVI_Sample!AQ:AQ,$A142)))</f>
        <v>RCP BLUE</v>
      </c>
      <c r="Q142" s="306" t="str" cm="1">
        <f t="array" ref="Q142">TRIM(CLEAN(INDEX(MVI_Sample!AO:AO,$A142)))</f>
        <v>American Express Blue Card</v>
      </c>
      <c r="R142" s="306" t="str" cm="1">
        <f t="array" ref="R142">TRIM(CLEAN(INDEX(MVI_Sample!E:E,$A142)))</f>
        <v>BLUE</v>
      </c>
      <c r="S142" s="306" cm="1">
        <f t="array" ref="S142">INDEX(MVI_Sample!AA:AA,$A142)</f>
        <v>724</v>
      </c>
    </row>
    <row r="143" spans="1:19" ht="15.75">
      <c r="A143" s="304">
        <v>158</v>
      </c>
      <c r="B143" s="304" t="str" cm="1">
        <f t="array" ref="B143">TRIM(INDEX(MVI_Sample!A:A,$A143))</f>
        <v>AUSTRIA</v>
      </c>
      <c r="C143" s="304" t="str" cm="1">
        <f t="array" ref="C143">TRIM(INDEX(MVI_Sample!C:C,$A143))</f>
        <v>Consumer</v>
      </c>
      <c r="D143" s="304" t="str" cm="1">
        <f t="array" ref="D143">TRIM(INDEX(MVI_Sample!B:B,$A143))</f>
        <v>40</v>
      </c>
      <c r="E143" s="304">
        <v>1</v>
      </c>
      <c r="F143" s="304" t="str" cm="1">
        <f t="array" ref="F143">TRIM(INDEX(MVI_Sample!L:L,$A143))</f>
        <v>04</v>
      </c>
      <c r="G143" s="304"/>
      <c r="H143" s="304" t="str" cm="1">
        <f t="array" ref="H143">TRIM(INDEX(MVI_Sample!F:F,$A143))</f>
        <v>4052</v>
      </c>
      <c r="I143" s="305" t="str" cm="1">
        <f t="array" ref="I143">TRIM(INDEX(MVI_Sample!D:D,$A143))</f>
        <v>RCP</v>
      </c>
      <c r="J143" s="305" t="str" cm="1">
        <f t="array" ref="J143">TRIM(INDEX(MVI_Sample!O:O,$A143))</f>
        <v>Y</v>
      </c>
      <c r="K143" s="305" t="str" cm="1">
        <f t="array" ref="K143">TRIM(INDEX(MVI_Sample!X:X,$A143))</f>
        <v/>
      </c>
      <c r="L143" s="305" t="str" cm="1">
        <f t="array" ref="L143">TRIM(INDEX(MVI_Sample!R:R,$A143))</f>
        <v>Y</v>
      </c>
      <c r="M143" s="305" t="str" cm="1">
        <f t="array" ref="M143">TRIM(INDEX(MVI_Sample!M:M,$A143))</f>
        <v>Y</v>
      </c>
      <c r="N143" s="305" t="str" cm="1">
        <f t="array" ref="N143">TRIM(INDEX(MVI_Sample!Q:Q,$A143))</f>
        <v>N</v>
      </c>
      <c r="O143" s="305" t="str" cm="1">
        <f t="array" ref="O143">TRIM(INDEX(MVI_Sample!N:N,$A143))</f>
        <v>Y</v>
      </c>
      <c r="P143" s="305" t="str" cm="1">
        <f t="array" ref="P143">TRIM(CLEAN(INDEX(MVI_Sample!AQ:AQ,$A143)))</f>
        <v>RCP BMW</v>
      </c>
      <c r="Q143" s="306" t="str" cm="1">
        <f t="array" ref="Q143">TRIM(CLEAN(INDEX(MVI_Sample!AO:AO,$A143)))</f>
        <v>BMW Card</v>
      </c>
      <c r="R143" s="306" t="str" cm="1">
        <f t="array" ref="R143">TRIM(CLEAN(INDEX(MVI_Sample!E:E,$A143)))</f>
        <v>BMW</v>
      </c>
      <c r="S143" s="306" cm="1">
        <f t="array" ref="S143">INDEX(MVI_Sample!AA:AA,$A143)</f>
        <v>160</v>
      </c>
    </row>
    <row r="144" spans="1:19" ht="15.75">
      <c r="A144" s="304">
        <v>159</v>
      </c>
      <c r="B144" s="304" t="str" cm="1">
        <f t="array" ref="B144">TRIM(INDEX(MVI_Sample!A:A,$A144))</f>
        <v>AUSTRIA</v>
      </c>
      <c r="C144" s="304" t="str" cm="1">
        <f t="array" ref="C144">TRIM(INDEX(MVI_Sample!C:C,$A144))</f>
        <v>Consumer</v>
      </c>
      <c r="D144" s="304" t="str" cm="1">
        <f t="array" ref="D144">TRIM(INDEX(MVI_Sample!B:B,$A144))</f>
        <v>40</v>
      </c>
      <c r="E144" s="304">
        <v>1</v>
      </c>
      <c r="F144" s="304" t="str" cm="1">
        <f t="array" ref="F144">TRIM(INDEX(MVI_Sample!L:L,$A144))</f>
        <v>05</v>
      </c>
      <c r="G144" s="304"/>
      <c r="H144" s="304" t="str" cm="1">
        <f t="array" ref="H144">TRIM(INDEX(MVI_Sample!F:F,$A144))</f>
        <v>4053</v>
      </c>
      <c r="I144" s="305" t="str" cm="1">
        <f t="array" ref="I144">TRIM(INDEX(MVI_Sample!D:D,$A144))</f>
        <v>RCP</v>
      </c>
      <c r="J144" s="305" t="str" cm="1">
        <f t="array" ref="J144">TRIM(INDEX(MVI_Sample!O:O,$A144))</f>
        <v>Y</v>
      </c>
      <c r="K144" s="305" t="str" cm="1">
        <f t="array" ref="K144">TRIM(INDEX(MVI_Sample!X:X,$A144))</f>
        <v/>
      </c>
      <c r="L144" s="305" t="str" cm="1">
        <f t="array" ref="L144">TRIM(INDEX(MVI_Sample!R:R,$A144))</f>
        <v>Y</v>
      </c>
      <c r="M144" s="305" t="str" cm="1">
        <f t="array" ref="M144">TRIM(INDEX(MVI_Sample!M:M,$A144))</f>
        <v>Y</v>
      </c>
      <c r="N144" s="305" t="str" cm="1">
        <f t="array" ref="N144">TRIM(INDEX(MVI_Sample!Q:Q,$A144))</f>
        <v>N</v>
      </c>
      <c r="O144" s="305" t="str" cm="1">
        <f t="array" ref="O144">TRIM(INDEX(MVI_Sample!N:N,$A144))</f>
        <v>Y</v>
      </c>
      <c r="P144" s="305" t="str" cm="1">
        <f t="array" ref="P144">TRIM(CLEAN(INDEX(MVI_Sample!AQ:AQ,$A144)))</f>
        <v>RCP BMW GOLD</v>
      </c>
      <c r="Q144" s="306" t="str" cm="1">
        <f t="array" ref="Q144">TRIM(CLEAN(INDEX(MVI_Sample!AO:AO,$A144)))</f>
        <v>BMW Card Gold</v>
      </c>
      <c r="R144" s="306" t="str" cm="1">
        <f t="array" ref="R144">TRIM(CLEAN(INDEX(MVI_Sample!E:E,$A144)))</f>
        <v>BMW GOLD</v>
      </c>
      <c r="S144" s="306" cm="1">
        <f t="array" ref="S144">INDEX(MVI_Sample!AA:AA,$A144)</f>
        <v>230</v>
      </c>
    </row>
    <row r="145" spans="1:19" ht="15.75">
      <c r="A145" s="304">
        <v>160</v>
      </c>
      <c r="B145" s="304" t="str" cm="1">
        <f t="array" ref="B145">TRIM(INDEX(MVI_Sample!A:A,$A145))</f>
        <v>AUSTRIA</v>
      </c>
      <c r="C145" s="304" t="str" cm="1">
        <f t="array" ref="C145">TRIM(INDEX(MVI_Sample!C:C,$A145))</f>
        <v>Consumer</v>
      </c>
      <c r="D145" s="304" t="str" cm="1">
        <f t="array" ref="D145">TRIM(INDEX(MVI_Sample!B:B,$A145))</f>
        <v>40</v>
      </c>
      <c r="E145" s="304">
        <v>1</v>
      </c>
      <c r="F145" s="304" t="str" cm="1">
        <f t="array" ref="F145">TRIM(INDEX(MVI_Sample!L:L,$A145))</f>
        <v>06</v>
      </c>
      <c r="G145" s="304"/>
      <c r="H145" s="304" t="str" cm="1">
        <f t="array" ref="H145">TRIM(INDEX(MVI_Sample!F:F,$A145))</f>
        <v>4054</v>
      </c>
      <c r="I145" s="305" t="str" cm="1">
        <f t="array" ref="I145">TRIM(INDEX(MVI_Sample!D:D,$A145))</f>
        <v>RCP</v>
      </c>
      <c r="J145" s="305" t="str" cm="1">
        <f t="array" ref="J145">TRIM(INDEX(MVI_Sample!O:O,$A145))</f>
        <v>N</v>
      </c>
      <c r="K145" s="305" t="str" cm="1">
        <f t="array" ref="K145">TRIM(INDEX(MVI_Sample!X:X,$A145))</f>
        <v>K</v>
      </c>
      <c r="L145" s="305" t="str" cm="1">
        <f t="array" ref="L145">TRIM(INDEX(MVI_Sample!R:R,$A145))</f>
        <v>Y</v>
      </c>
      <c r="M145" s="305" t="str" cm="1">
        <f t="array" ref="M145">TRIM(INDEX(MVI_Sample!M:M,$A145))</f>
        <v>Y</v>
      </c>
      <c r="N145" s="305" t="str" cm="1">
        <f t="array" ref="N145">TRIM(INDEX(MVI_Sample!Q:Q,$A145))</f>
        <v>N</v>
      </c>
      <c r="O145" s="305" t="str" cm="1">
        <f t="array" ref="O145">TRIM(INDEX(MVI_Sample!N:N,$A145))</f>
        <v>Y</v>
      </c>
      <c r="P145" s="305" t="str" cm="1">
        <f t="array" ref="P145">TRIM(CLEAN(INDEX(MVI_Sample!AQ:AQ,$A145)))</f>
        <v>RCP GOLD</v>
      </c>
      <c r="Q145" s="306" t="str" cm="1">
        <f t="array" ref="Q145">TRIM(CLEAN(INDEX(MVI_Sample!AO:AO,$A145)))</f>
        <v>American Express Gold Card</v>
      </c>
      <c r="R145" s="306" t="str" cm="1">
        <f t="array" ref="R145">TRIM(CLEAN(INDEX(MVI_Sample!E:E,$A145)))</f>
        <v>GOLD/GOLD MONTHLY FEE</v>
      </c>
      <c r="S145" s="306" cm="1">
        <f t="array" ref="S145">INDEX(MVI_Sample!AA:AA,$A145)</f>
        <v>2336</v>
      </c>
    </row>
    <row r="146" spans="1:19" ht="15.75">
      <c r="A146" s="304">
        <v>161</v>
      </c>
      <c r="B146" s="304" t="str" cm="1">
        <f t="array" ref="B146">TRIM(INDEX(MVI_Sample!A:A,$A146))</f>
        <v>AUSTRIA</v>
      </c>
      <c r="C146" s="304" t="str" cm="1">
        <f t="array" ref="C146">TRIM(INDEX(MVI_Sample!C:C,$A146))</f>
        <v>Consumer</v>
      </c>
      <c r="D146" s="304" t="str" cm="1">
        <f t="array" ref="D146">TRIM(INDEX(MVI_Sample!B:B,$A146))</f>
        <v>40</v>
      </c>
      <c r="E146" s="304">
        <v>1</v>
      </c>
      <c r="F146" s="304" t="str" cm="1">
        <f t="array" ref="F146">TRIM(INDEX(MVI_Sample!L:L,$A146))</f>
        <v>07</v>
      </c>
      <c r="G146" s="304"/>
      <c r="H146" s="304" t="str" cm="1">
        <f t="array" ref="H146">TRIM(INDEX(MVI_Sample!F:F,$A146))</f>
        <v>4055</v>
      </c>
      <c r="I146" s="305" t="str" cm="1">
        <f t="array" ref="I146">TRIM(INDEX(MVI_Sample!D:D,$A146))</f>
        <v>RCP</v>
      </c>
      <c r="J146" s="305" t="str" cm="1">
        <f t="array" ref="J146">TRIM(INDEX(MVI_Sample!O:O,$A146))</f>
        <v>N</v>
      </c>
      <c r="K146" s="305" t="str" cm="1">
        <f t="array" ref="K146">TRIM(INDEX(MVI_Sample!X:X,$A146))</f>
        <v>K</v>
      </c>
      <c r="L146" s="305" t="str" cm="1">
        <f t="array" ref="L146">TRIM(INDEX(MVI_Sample!R:R,$A146))</f>
        <v>Y</v>
      </c>
      <c r="M146" s="305" t="str" cm="1">
        <f t="array" ref="M146">TRIM(INDEX(MVI_Sample!M:M,$A146))</f>
        <v>Y</v>
      </c>
      <c r="N146" s="305" t="str" cm="1">
        <f t="array" ref="N146">TRIM(INDEX(MVI_Sample!Q:Q,$A146))</f>
        <v>N</v>
      </c>
      <c r="O146" s="305" t="str" cm="1">
        <f t="array" ref="O146">TRIM(INDEX(MVI_Sample!N:N,$A146))</f>
        <v>Y</v>
      </c>
      <c r="P146" s="305" t="str" cm="1">
        <f t="array" ref="P146">TRIM(CLEAN(INDEX(MVI_Sample!AQ:AQ,$A146)))</f>
        <v>RCP GREEN</v>
      </c>
      <c r="Q146" s="306" t="str" cm="1">
        <f t="array" ref="Q146">TRIM(CLEAN(INDEX(MVI_Sample!AO:AO,$A146)))</f>
        <v>American Express Card</v>
      </c>
      <c r="R146" s="306" t="str" cm="1">
        <f t="array" ref="R146">TRIM(CLEAN(INDEX(MVI_Sample!E:E,$A146)))</f>
        <v>GREEN/GREEN MONTHLY FEE</v>
      </c>
      <c r="S146" s="306" cm="1">
        <f t="array" ref="S146">INDEX(MVI_Sample!AA:AA,$A146)</f>
        <v>731</v>
      </c>
    </row>
    <row r="147" spans="1:19" ht="15.75">
      <c r="A147" s="304">
        <v>164</v>
      </c>
      <c r="B147" s="304" t="str" cm="1">
        <f t="array" ref="B147">TRIM(INDEX(MVI_Sample!A:A,$A147))</f>
        <v>FINLAND-Finnish (97%)</v>
      </c>
      <c r="C147" s="304" t="str" cm="1">
        <f t="array" ref="C147">TRIM(INDEX(MVI_Sample!C:C,$A147))</f>
        <v>Consumer</v>
      </c>
      <c r="D147" s="304" t="str" cm="1">
        <f t="array" ref="D147">TRIM(INDEX(MVI_Sample!B:B,$A147))</f>
        <v>14</v>
      </c>
      <c r="E147" s="304">
        <v>1</v>
      </c>
      <c r="F147" s="304" t="str" cm="1">
        <f t="array" ref="F147">TRIM(INDEX(MVI_Sample!L:L,$A147))</f>
        <v>01</v>
      </c>
      <c r="G147" s="304"/>
      <c r="H147" s="304" t="str" cm="1">
        <f t="array" ref="H147">TRIM(INDEX(MVI_Sample!F:F,$A147))</f>
        <v>1452</v>
      </c>
      <c r="I147" s="305" t="str" cm="1">
        <f t="array" ref="I147">TRIM(INDEX(MVI_Sample!D:D,$A147))</f>
        <v>RCP</v>
      </c>
      <c r="J147" s="305" t="str" cm="1">
        <f t="array" ref="J147">TRIM(INDEX(MVI_Sample!O:O,$A147))</f>
        <v>N</v>
      </c>
      <c r="K147" s="305" t="str" cm="1">
        <f t="array" ref="K147">TRIM(INDEX(MVI_Sample!X:X,$A147))</f>
        <v>K</v>
      </c>
      <c r="L147" s="305" t="str" cm="1">
        <f t="array" ref="L147">TRIM(INDEX(MVI_Sample!R:R,$A147))</f>
        <v>Y</v>
      </c>
      <c r="M147" s="305" t="str" cm="1">
        <f t="array" ref="M147">TRIM(INDEX(MVI_Sample!M:M,$A147))</f>
        <v>Y</v>
      </c>
      <c r="N147" s="305" t="str" cm="1">
        <f t="array" ref="N147">TRIM(INDEX(MVI_Sample!Q:Q,$A147))</f>
        <v>N</v>
      </c>
      <c r="O147" s="305" t="str" cm="1">
        <f t="array" ref="O147">TRIM(INDEX(MVI_Sample!N:N,$A147))</f>
        <v>Y</v>
      </c>
      <c r="P147" s="305" t="str" cm="1">
        <f t="array" ref="P147">TRIM(CLEAN(INDEX(MVI_Sample!AQ:AQ,$A147)))</f>
        <v>RCP PLATINUM (Finnish)</v>
      </c>
      <c r="Q147" s="306" t="str" cm="1">
        <f t="array" ref="Q147">TRIM(CLEAN(INDEX(MVI_Sample!AO:AO,$A147)))</f>
        <v>American Express Platinum Card</v>
      </c>
      <c r="R147" s="306" t="str" cm="1">
        <f t="array" ref="R147">TRIM(CLEAN(INDEX(MVI_Sample!E:E,$A147)))</f>
        <v>PLATINUM (Finnish)</v>
      </c>
      <c r="S147" s="306" cm="1">
        <f t="array" ref="S147">INDEX(MVI_Sample!AA:AA,$A147)</f>
        <v>1342</v>
      </c>
    </row>
    <row r="148" spans="1:19" ht="15.75">
      <c r="A148" s="304">
        <v>165</v>
      </c>
      <c r="B148" s="304" t="str" cm="1">
        <f t="array" ref="B148">TRIM(INDEX(MVI_Sample!A:A,$A148))</f>
        <v>FINLAND</v>
      </c>
      <c r="C148" s="304" t="str" cm="1">
        <f t="array" ref="C148">TRIM(INDEX(MVI_Sample!C:C,$A148))</f>
        <v>Consumer</v>
      </c>
      <c r="D148" s="304" t="str" cm="1">
        <f t="array" ref="D148">TRIM(INDEX(MVI_Sample!B:B,$A148))</f>
        <v>14</v>
      </c>
      <c r="E148" s="304">
        <v>1</v>
      </c>
      <c r="F148" s="304" t="str" cm="1">
        <f t="array" ref="F148">TRIM(INDEX(MVI_Sample!L:L,$A148))</f>
        <v>02</v>
      </c>
      <c r="G148" s="304"/>
      <c r="H148" s="304" t="str" cm="1">
        <f t="array" ref="H148">TRIM(INDEX(MVI_Sample!F:F,$A148))</f>
        <v>1450</v>
      </c>
      <c r="I148" s="305" t="str" cm="1">
        <f t="array" ref="I148">TRIM(INDEX(MVI_Sample!D:D,$A148))</f>
        <v>RCP</v>
      </c>
      <c r="J148" s="305" t="str" cm="1">
        <f t="array" ref="J148">TRIM(INDEX(MVI_Sample!O:O,$A148))</f>
        <v>N</v>
      </c>
      <c r="K148" s="305" t="str" cm="1">
        <f t="array" ref="K148">TRIM(INDEX(MVI_Sample!X:X,$A148))</f>
        <v>K</v>
      </c>
      <c r="L148" s="305" t="str" cm="1">
        <f t="array" ref="L148">TRIM(INDEX(MVI_Sample!R:R,$A148))</f>
        <v>Y</v>
      </c>
      <c r="M148" s="305" t="str" cm="1">
        <f t="array" ref="M148">TRIM(INDEX(MVI_Sample!M:M,$A148))</f>
        <v>Y</v>
      </c>
      <c r="N148" s="305" t="str" cm="1">
        <f t="array" ref="N148">TRIM(INDEX(MVI_Sample!Q:Q,$A148))</f>
        <v>N</v>
      </c>
      <c r="O148" s="305" t="str" cm="1">
        <f t="array" ref="O148">TRIM(INDEX(MVI_Sample!N:N,$A148))</f>
        <v>Y</v>
      </c>
      <c r="P148" s="305" t="str" cm="1">
        <f t="array" ref="P148">TRIM(CLEAN(INDEX(MVI_Sample!AQ:AQ,$A148)))</f>
        <v>RCP GOLD (Finnish)</v>
      </c>
      <c r="Q148" s="306" t="str" cm="1">
        <f t="array" ref="Q148">TRIM(CLEAN(INDEX(MVI_Sample!AO:AO,$A148)))</f>
        <v>American Express Gold Card</v>
      </c>
      <c r="R148" s="306" t="str" cm="1">
        <f t="array" ref="R148">TRIM(CLEAN(INDEX(MVI_Sample!E:E,$A148)))</f>
        <v>GOLD (Finnish)</v>
      </c>
      <c r="S148" s="306" cm="1">
        <f t="array" ref="S148">INDEX(MVI_Sample!AA:AA,$A148)</f>
        <v>2210</v>
      </c>
    </row>
    <row r="149" spans="1:19" ht="15.75">
      <c r="A149" s="304">
        <v>166</v>
      </c>
      <c r="B149" s="304" t="str" cm="1">
        <f t="array" ref="B149">TRIM(INDEX(MVI_Sample!A:A,$A149))</f>
        <v>FINLAND</v>
      </c>
      <c r="C149" s="304" t="str" cm="1">
        <f t="array" ref="C149">TRIM(INDEX(MVI_Sample!C:C,$A149))</f>
        <v>Consumer</v>
      </c>
      <c r="D149" s="304" t="str" cm="1">
        <f t="array" ref="D149">TRIM(INDEX(MVI_Sample!B:B,$A149))</f>
        <v>14</v>
      </c>
      <c r="E149" s="304">
        <v>1</v>
      </c>
      <c r="F149" s="304" t="str" cm="1">
        <f t="array" ref="F149">TRIM(INDEX(MVI_Sample!L:L,$A149))</f>
        <v>03</v>
      </c>
      <c r="G149" s="304"/>
      <c r="H149" s="304" t="str" cm="1">
        <f t="array" ref="H149">TRIM(INDEX(MVI_Sample!F:F,$A149))</f>
        <v>1451</v>
      </c>
      <c r="I149" s="305" t="str" cm="1">
        <f t="array" ref="I149">TRIM(INDEX(MVI_Sample!D:D,$A149))</f>
        <v>RCP</v>
      </c>
      <c r="J149" s="305" t="str" cm="1">
        <f t="array" ref="J149">TRIM(INDEX(MVI_Sample!O:O,$A149))</f>
        <v>N</v>
      </c>
      <c r="K149" s="305" t="str" cm="1">
        <f t="array" ref="K149">TRIM(INDEX(MVI_Sample!X:X,$A149))</f>
        <v/>
      </c>
      <c r="L149" s="305" t="str" cm="1">
        <f t="array" ref="L149">TRIM(INDEX(MVI_Sample!R:R,$A149))</f>
        <v>Y</v>
      </c>
      <c r="M149" s="305" t="str" cm="1">
        <f t="array" ref="M149">TRIM(INDEX(MVI_Sample!M:M,$A149))</f>
        <v>Y</v>
      </c>
      <c r="N149" s="305" t="str" cm="1">
        <f t="array" ref="N149">TRIM(INDEX(MVI_Sample!Q:Q,$A149))</f>
        <v>N</v>
      </c>
      <c r="O149" s="305" t="str" cm="1">
        <f t="array" ref="O149">TRIM(INDEX(MVI_Sample!N:N,$A149))</f>
        <v>Y</v>
      </c>
      <c r="P149" s="305" t="str" cm="1">
        <f t="array" ref="P149">TRIM(CLEAN(INDEX(MVI_Sample!AQ:AQ,$A149)))</f>
        <v>RCP GREEN (Finnish)</v>
      </c>
      <c r="Q149" s="306" t="str" cm="1">
        <f t="array" ref="Q149">TRIM(CLEAN(INDEX(MVI_Sample!AO:AO,$A149)))</f>
        <v>American Express Green Card</v>
      </c>
      <c r="R149" s="306" t="str" cm="1">
        <f t="array" ref="R149">TRIM(CLEAN(INDEX(MVI_Sample!E:E,$A149)))</f>
        <v>GREEN (Finnish)</v>
      </c>
      <c r="S149" s="306" cm="1">
        <f t="array" ref="S149">INDEX(MVI_Sample!AA:AA,$A149)</f>
        <v>1161</v>
      </c>
    </row>
    <row r="150" spans="1:19" ht="15.75">
      <c r="A150" s="304">
        <v>167</v>
      </c>
      <c r="B150" s="304" t="str" cm="1">
        <f t="array" ref="B150">TRIM(INDEX(MVI_Sample!A:A,$A150))</f>
        <v>FINLAND</v>
      </c>
      <c r="C150" s="304" t="str" cm="1">
        <f t="array" ref="C150">TRIM(INDEX(MVI_Sample!C:C,$A150))</f>
        <v>Consumer</v>
      </c>
      <c r="D150" s="304" t="str" cm="1">
        <f t="array" ref="D150">TRIM(INDEX(MVI_Sample!B:B,$A150))</f>
        <v>14</v>
      </c>
      <c r="E150" s="304">
        <v>1</v>
      </c>
      <c r="F150" s="304" t="str" cm="1">
        <f t="array" ref="F150">TRIM(INDEX(MVI_Sample!L:L,$A150))</f>
        <v>04</v>
      </c>
      <c r="G150" s="304"/>
      <c r="H150" s="304" t="str" cm="1">
        <f t="array" ref="H150">TRIM(INDEX(MVI_Sample!F:F,$A150))</f>
        <v>1454</v>
      </c>
      <c r="I150" s="305" t="str" cm="1">
        <f t="array" ref="I150">TRIM(INDEX(MVI_Sample!D:D,$A150))</f>
        <v>RCP</v>
      </c>
      <c r="J150" s="305" t="str" cm="1">
        <f t="array" ref="J150">TRIM(INDEX(MVI_Sample!O:O,$A150))</f>
        <v>N</v>
      </c>
      <c r="K150" s="305" t="str" cm="1">
        <f t="array" ref="K150">TRIM(INDEX(MVI_Sample!X:X,$A150))</f>
        <v/>
      </c>
      <c r="L150" s="305" t="str" cm="1">
        <f t="array" ref="L150">TRIM(INDEX(MVI_Sample!R:R,$A150))</f>
        <v>N</v>
      </c>
      <c r="M150" s="305" t="str" cm="1">
        <f t="array" ref="M150">TRIM(INDEX(MVI_Sample!M:M,$A150))</f>
        <v>N</v>
      </c>
      <c r="N150" s="305" t="str" cm="1">
        <f t="array" ref="N150">TRIM(INDEX(MVI_Sample!Q:Q,$A150))</f>
        <v>N</v>
      </c>
      <c r="O150" s="305" t="str" cm="1">
        <f t="array" ref="O150">TRIM(INDEX(MVI_Sample!N:N,$A150))</f>
        <v>N</v>
      </c>
      <c r="P150" s="305" t="str" cm="1">
        <f t="array" ref="P150">TRIM(CLEAN(INDEX(MVI_Sample!AQ:AQ,$A150)))</f>
        <v>RCP BLUE (Finnish)</v>
      </c>
      <c r="Q150" s="306" t="str" cm="1">
        <f t="array" ref="Q150">TRIM(CLEAN(INDEX(MVI_Sample!AO:AO,$A150)))</f>
        <v>American Express Basic Card</v>
      </c>
      <c r="R150" s="306" t="str" cm="1">
        <f t="array" ref="R150">TRIM(CLEAN(INDEX(MVI_Sample!E:E,$A150)))</f>
        <v>BLUE (Finnish)</v>
      </c>
      <c r="S150" s="306" cm="1">
        <f t="array" ref="S150">INDEX(MVI_Sample!AA:AA,$A150)</f>
        <v>189</v>
      </c>
    </row>
    <row r="151" spans="1:19" ht="15.75">
      <c r="A151" s="304">
        <v>170</v>
      </c>
      <c r="B151" s="304" t="str" cm="1">
        <f t="array" ref="B151">TRIM(INDEX(MVI_Sample!A:A,$A151))</f>
        <v>FRANCE</v>
      </c>
      <c r="C151" s="304" t="str" cm="1">
        <f t="array" ref="C151">TRIM(INDEX(MVI_Sample!C:C,$A151))</f>
        <v>Consumer</v>
      </c>
      <c r="D151" s="304" t="str" cm="1">
        <f t="array" ref="D151">TRIM(INDEX(MVI_Sample!B:B,$A151))</f>
        <v>15</v>
      </c>
      <c r="E151" s="304">
        <v>1</v>
      </c>
      <c r="F151" s="304" t="str" cm="1">
        <f t="array" ref="F151">TRIM(INDEX(MVI_Sample!L:L,$A151))</f>
        <v>01</v>
      </c>
      <c r="G151" s="304"/>
      <c r="H151" s="304" t="str" cm="1">
        <f t="array" ref="H151">TRIM(INDEX(MVI_Sample!F:F,$A151))</f>
        <v>1554</v>
      </c>
      <c r="I151" s="305" t="str" cm="1">
        <f t="array" ref="I151">TRIM(INDEX(MVI_Sample!D:D,$A151))</f>
        <v>RCP</v>
      </c>
      <c r="J151" s="305" t="str" cm="1">
        <f t="array" ref="J151">TRIM(INDEX(MVI_Sample!O:O,$A151))</f>
        <v>N</v>
      </c>
      <c r="K151" s="305" t="str" cm="1">
        <f t="array" ref="K151">TRIM(INDEX(MVI_Sample!X:X,$A151))</f>
        <v>K</v>
      </c>
      <c r="L151" s="305" t="str" cm="1">
        <f t="array" ref="L151">TRIM(INDEX(MVI_Sample!R:R,$A151))</f>
        <v>Y</v>
      </c>
      <c r="M151" s="305" t="str" cm="1">
        <f t="array" ref="M151">TRIM(INDEX(MVI_Sample!M:M,$A151))</f>
        <v>Y</v>
      </c>
      <c r="N151" s="305" t="str" cm="1">
        <f t="array" ref="N151">TRIM(INDEX(MVI_Sample!Q:Q,$A151))</f>
        <v>N</v>
      </c>
      <c r="O151" s="305" t="str" cm="1">
        <f t="array" ref="O151">TRIM(INDEX(MVI_Sample!N:N,$A151))</f>
        <v>Y</v>
      </c>
      <c r="P151" s="305" t="str" cm="1">
        <f t="array" ref="P151">TRIM(CLEAN(INDEX(MVI_Sample!AQ:AQ,$A151)))</f>
        <v>RCP PLATINUM</v>
      </c>
      <c r="Q151" s="306" t="str" cm="1">
        <f t="array" ref="Q151">TRIM(CLEAN(INDEX(MVI_Sample!AO:AO,$A151)))</f>
        <v>[No subject line insertion]</v>
      </c>
      <c r="R151" s="306" t="str" cm="1">
        <f t="array" ref="R151">TRIM(CLEAN(INDEX(MVI_Sample!E:E,$A151)))</f>
        <v>PLATINUM/PLATINUM MONTHLY FEE</v>
      </c>
      <c r="S151" s="306" cm="1">
        <f t="array" ref="S151">INDEX(MVI_Sample!AA:AA,$A151)</f>
        <v>3861</v>
      </c>
    </row>
    <row r="152" spans="1:19" ht="15.75">
      <c r="A152" s="304">
        <v>171</v>
      </c>
      <c r="B152" s="304" t="str" cm="1">
        <f t="array" ref="B152">TRIM(INDEX(MVI_Sample!A:A,$A152))</f>
        <v>FRANCE</v>
      </c>
      <c r="C152" s="304" t="str" cm="1">
        <f t="array" ref="C152">TRIM(INDEX(MVI_Sample!C:C,$A152))</f>
        <v>Consumer</v>
      </c>
      <c r="D152" s="304" t="str" cm="1">
        <f t="array" ref="D152">TRIM(INDEX(MVI_Sample!B:B,$A152))</f>
        <v>15</v>
      </c>
      <c r="E152" s="304">
        <v>1</v>
      </c>
      <c r="F152" s="304" t="str" cm="1">
        <f t="array" ref="F152">TRIM(INDEX(MVI_Sample!L:L,$A152))</f>
        <v>02</v>
      </c>
      <c r="G152" s="304"/>
      <c r="H152" s="304" t="str" cm="1">
        <f t="array" ref="H152">TRIM(INDEX(MVI_Sample!F:F,$A152))</f>
        <v>1501</v>
      </c>
      <c r="I152" s="305" t="str" cm="1">
        <f t="array" ref="I152">TRIM(INDEX(MVI_Sample!D:D,$A152))</f>
        <v>RCP</v>
      </c>
      <c r="J152" s="305" t="str" cm="1">
        <f t="array" ref="J152">TRIM(INDEX(MVI_Sample!O:O,$A152))</f>
        <v>Y</v>
      </c>
      <c r="K152" s="305" t="str" cm="1">
        <f t="array" ref="K152">TRIM(INDEX(MVI_Sample!X:X,$A152))</f>
        <v>K</v>
      </c>
      <c r="L152" s="305" t="str" cm="1">
        <f t="array" ref="L152">TRIM(INDEX(MVI_Sample!R:R,$A152))</f>
        <v>Y</v>
      </c>
      <c r="M152" s="305" t="str" cm="1">
        <f t="array" ref="M152">TRIM(INDEX(MVI_Sample!M:M,$A152))</f>
        <v>Y</v>
      </c>
      <c r="N152" s="305" t="str" cm="1">
        <f t="array" ref="N152">TRIM(INDEX(MVI_Sample!Q:Q,$A152))</f>
        <v>N</v>
      </c>
      <c r="O152" s="305" t="str" cm="1">
        <f t="array" ref="O152">TRIM(INDEX(MVI_Sample!N:N,$A152))</f>
        <v>N</v>
      </c>
      <c r="P152" s="305" t="str" cm="1">
        <f t="array" ref="P152">TRIM(CLEAN(INDEX(MVI_Sample!AQ:AQ,$A152)))</f>
        <v>RCP AIR FRANCE GOLD</v>
      </c>
      <c r="Q152" s="306" t="str" cm="1">
        <f t="array" ref="Q152">TRIM(CLEAN(INDEX(MVI_Sample!AO:AO,$A152)))</f>
        <v>[No subject line insertion]</v>
      </c>
      <c r="R152" s="306" t="str" cm="1">
        <f t="array" ref="R152">TRIM(CLEAN(INDEX(MVI_Sample!E:E,$A152)))</f>
        <v>AIR FRANCE GOLD/AIR FRANCE GOLD MONTHLY FEE</v>
      </c>
      <c r="S152" s="306" cm="1">
        <f t="array" ref="S152">INDEX(MVI_Sample!AA:AA,$A152)</f>
        <v>5708</v>
      </c>
    </row>
    <row r="153" spans="1:19" ht="15.75">
      <c r="A153" s="304">
        <v>172</v>
      </c>
      <c r="B153" s="304" t="str" cm="1">
        <f t="array" ref="B153">TRIM(INDEX(MVI_Sample!A:A,$A153))</f>
        <v>FRANCE</v>
      </c>
      <c r="C153" s="304" t="str" cm="1">
        <f t="array" ref="C153">TRIM(INDEX(MVI_Sample!C:C,$A153))</f>
        <v>Consumer</v>
      </c>
      <c r="D153" s="304" t="str" cm="1">
        <f t="array" ref="D153">TRIM(INDEX(MVI_Sample!B:B,$A153))</f>
        <v>15</v>
      </c>
      <c r="E153" s="304">
        <v>1</v>
      </c>
      <c r="F153" s="304" t="str" cm="1">
        <f t="array" ref="F153">TRIM(INDEX(MVI_Sample!L:L,$A153))</f>
        <v>03</v>
      </c>
      <c r="G153" s="304"/>
      <c r="H153" s="304" t="str" cm="1">
        <f t="array" ref="H153">TRIM(INDEX(MVI_Sample!F:F,$A153))</f>
        <v>1559</v>
      </c>
      <c r="I153" s="305" t="str" cm="1">
        <f t="array" ref="I153">TRIM(INDEX(MVI_Sample!D:D,$A153))</f>
        <v>RCP</v>
      </c>
      <c r="J153" s="305" t="str" cm="1">
        <f t="array" ref="J153">TRIM(INDEX(MVI_Sample!O:O,$A153))</f>
        <v>Y</v>
      </c>
      <c r="K153" s="305" t="str" cm="1">
        <f t="array" ref="K153">TRIM(INDEX(MVI_Sample!X:X,$A153))</f>
        <v>K</v>
      </c>
      <c r="L153" s="305" t="str" cm="1">
        <f t="array" ref="L153">TRIM(INDEX(MVI_Sample!R:R,$A153))</f>
        <v>Y</v>
      </c>
      <c r="M153" s="305" t="str" cm="1">
        <f t="array" ref="M153">TRIM(INDEX(MVI_Sample!M:M,$A153))</f>
        <v>Y</v>
      </c>
      <c r="N153" s="305" t="str" cm="1">
        <f t="array" ref="N153">TRIM(INDEX(MVI_Sample!Q:Q,$A153))</f>
        <v>N</v>
      </c>
      <c r="O153" s="305" t="str" cm="1">
        <f t="array" ref="O153">TRIM(INDEX(MVI_Sample!N:N,$A153))</f>
        <v>N</v>
      </c>
      <c r="P153" s="305" t="str" cm="1">
        <f t="array" ref="P153">TRIM(CLEAN(INDEX(MVI_Sample!AQ:AQ,$A153)))</f>
        <v>RCP AIR FRANCE PLATINUM</v>
      </c>
      <c r="Q153" s="306" t="str" cm="1">
        <f t="array" ref="Q153">TRIM(CLEAN(INDEX(MVI_Sample!AO:AO,$A153)))</f>
        <v>[No subject line insertion]</v>
      </c>
      <c r="R153" s="306" t="str" cm="1">
        <f t="array" ref="R153">TRIM(CLEAN(INDEX(MVI_Sample!E:E,$A153)))</f>
        <v>AIR FRANCE PLATINUM/AIR FRANCE PLATINUM MONTHLY FEE</v>
      </c>
      <c r="S153" s="306" cm="1">
        <f t="array" ref="S153">INDEX(MVI_Sample!AA:AA,$A153)</f>
        <v>3698</v>
      </c>
    </row>
    <row r="154" spans="1:19" ht="15.75">
      <c r="A154" s="304">
        <v>173</v>
      </c>
      <c r="B154" s="304" t="str" cm="1">
        <f t="array" ref="B154">TRIM(INDEX(MVI_Sample!A:A,$A154))</f>
        <v>FRANCE</v>
      </c>
      <c r="C154" s="304" t="str" cm="1">
        <f t="array" ref="C154">TRIM(INDEX(MVI_Sample!C:C,$A154))</f>
        <v>Consumer</v>
      </c>
      <c r="D154" s="304" t="str" cm="1">
        <f t="array" ref="D154">TRIM(INDEX(MVI_Sample!B:B,$A154))</f>
        <v>15</v>
      </c>
      <c r="E154" s="304">
        <v>1</v>
      </c>
      <c r="F154" s="304" t="str" cm="1">
        <f t="array" ref="F154">TRIM(INDEX(MVI_Sample!L:L,$A154))</f>
        <v>04</v>
      </c>
      <c r="G154" s="304"/>
      <c r="H154" s="304" t="str" cm="1">
        <f t="array" ref="H154">TRIM(INDEX(MVI_Sample!F:F,$A154))</f>
        <v>1503</v>
      </c>
      <c r="I154" s="305" t="str" cm="1">
        <f t="array" ref="I154">TRIM(INDEX(MVI_Sample!D:D,$A154))</f>
        <v>RCP</v>
      </c>
      <c r="J154" s="305" t="str" cm="1">
        <f t="array" ref="J154">TRIM(INDEX(MVI_Sample!O:O,$A154))</f>
        <v>Y</v>
      </c>
      <c r="K154" s="305" t="str" cm="1">
        <f t="array" ref="K154">TRIM(INDEX(MVI_Sample!X:X,$A154))</f>
        <v>K</v>
      </c>
      <c r="L154" s="305" t="str" cm="1">
        <f t="array" ref="L154">TRIM(INDEX(MVI_Sample!R:R,$A154))</f>
        <v>Y</v>
      </c>
      <c r="M154" s="305" t="str" cm="1">
        <f t="array" ref="M154">TRIM(INDEX(MVI_Sample!M:M,$A154))</f>
        <v>Y</v>
      </c>
      <c r="N154" s="305" t="str" cm="1">
        <f t="array" ref="N154">TRIM(INDEX(MVI_Sample!Q:Q,$A154))</f>
        <v>N</v>
      </c>
      <c r="O154" s="305" t="str" cm="1">
        <f t="array" ref="O154">TRIM(INDEX(MVI_Sample!N:N,$A154))</f>
        <v>N</v>
      </c>
      <c r="P154" s="305" t="str" cm="1">
        <f t="array" ref="P154">TRIM(CLEAN(INDEX(MVI_Sample!AQ:AQ,$A154)))</f>
        <v>RCP AIR FRANCE SILVER</v>
      </c>
      <c r="Q154" s="306" t="str" cm="1">
        <f t="array" ref="Q154">TRIM(CLEAN(INDEX(MVI_Sample!AO:AO,$A154)))</f>
        <v>[No subject line insertion]</v>
      </c>
      <c r="R154" s="306" t="str" cm="1">
        <f t="array" ref="R154">TRIM(CLEAN(INDEX(MVI_Sample!E:E,$A154)))</f>
        <v>AIR FRANCE SILVER/AIR FRANCE SILVER MONTHLY FEE</v>
      </c>
      <c r="S154" s="306" cm="1">
        <f t="array" ref="S154">INDEX(MVI_Sample!AA:AA,$A154)</f>
        <v>5727</v>
      </c>
    </row>
    <row r="155" spans="1:19" ht="15.75">
      <c r="A155" s="304">
        <v>174</v>
      </c>
      <c r="B155" s="304" t="str" cm="1">
        <f t="array" ref="B155">TRIM(INDEX(MVI_Sample!A:A,$A155))</f>
        <v>FRANCE</v>
      </c>
      <c r="C155" s="304" t="str" cm="1">
        <f t="array" ref="C155">TRIM(INDEX(MVI_Sample!C:C,$A155))</f>
        <v>Consumer</v>
      </c>
      <c r="D155" s="304" t="str" cm="1">
        <f t="array" ref="D155">TRIM(INDEX(MVI_Sample!B:B,$A155))</f>
        <v>15</v>
      </c>
      <c r="E155" s="304">
        <v>1</v>
      </c>
      <c r="F155" s="304" t="str" cm="1">
        <f t="array" ref="F155">TRIM(INDEX(MVI_Sample!L:L,$A155))</f>
        <v>05</v>
      </c>
      <c r="G155" s="304"/>
      <c r="H155" s="304" t="str" cm="1">
        <f t="array" ref="H155">TRIM(INDEX(MVI_Sample!F:F,$A155))</f>
        <v>1550</v>
      </c>
      <c r="I155" s="305" t="str" cm="1">
        <f t="array" ref="I155">TRIM(INDEX(MVI_Sample!D:D,$A155))</f>
        <v>RCP</v>
      </c>
      <c r="J155" s="305" t="str" cm="1">
        <f t="array" ref="J155">TRIM(INDEX(MVI_Sample!O:O,$A155))</f>
        <v>N</v>
      </c>
      <c r="K155" s="305" t="str" cm="1">
        <f t="array" ref="K155">TRIM(INDEX(MVI_Sample!X:X,$A155))</f>
        <v/>
      </c>
      <c r="L155" s="305" t="str" cm="1">
        <f t="array" ref="L155">TRIM(INDEX(MVI_Sample!R:R,$A155))</f>
        <v>Y</v>
      </c>
      <c r="M155" s="305" t="str" cm="1">
        <f t="array" ref="M155">TRIM(INDEX(MVI_Sample!M:M,$A155))</f>
        <v>Y</v>
      </c>
      <c r="N155" s="305" t="str" cm="1">
        <f t="array" ref="N155">TRIM(INDEX(MVI_Sample!Q:Q,$A155))</f>
        <v>N</v>
      </c>
      <c r="O155" s="305" t="str" cm="1">
        <f t="array" ref="O155">TRIM(INDEX(MVI_Sample!N:N,$A155))</f>
        <v>Y</v>
      </c>
      <c r="P155" s="305" t="str" cm="1">
        <f t="array" ref="P155">TRIM(CLEAN(INDEX(MVI_Sample!AQ:AQ,$A155)))</f>
        <v>RCP BLUE</v>
      </c>
      <c r="Q155" s="306" t="str" cm="1">
        <f t="array" ref="Q155">TRIM(CLEAN(INDEX(MVI_Sample!AO:AO,$A155)))</f>
        <v>[No subject line insertion]</v>
      </c>
      <c r="R155" s="306" t="str" cm="1">
        <f t="array" ref="R155">TRIM(CLEAN(INDEX(MVI_Sample!E:E,$A155)))</f>
        <v>BLUE</v>
      </c>
      <c r="S155" s="306" cm="1">
        <f t="array" ref="S155">INDEX(MVI_Sample!AA:AA,$A155)</f>
        <v>134</v>
      </c>
    </row>
    <row r="156" spans="1:19" ht="15.75">
      <c r="A156" s="304">
        <v>175</v>
      </c>
      <c r="B156" s="304" t="str" cm="1">
        <f t="array" ref="B156">TRIM(INDEX(MVI_Sample!A:A,$A156))</f>
        <v>FRANCE</v>
      </c>
      <c r="C156" s="304" t="str" cm="1">
        <f t="array" ref="C156">TRIM(INDEX(MVI_Sample!C:C,$A156))</f>
        <v>Consumer</v>
      </c>
      <c r="D156" s="304" t="str" cm="1">
        <f t="array" ref="D156">TRIM(INDEX(MVI_Sample!B:B,$A156))</f>
        <v>15</v>
      </c>
      <c r="E156" s="304">
        <v>1</v>
      </c>
      <c r="F156" s="304" t="str" cm="1">
        <f t="array" ref="F156">TRIM(INDEX(MVI_Sample!L:L,$A156))</f>
        <v>06</v>
      </c>
      <c r="G156" s="304"/>
      <c r="H156" s="304" t="str" cm="1">
        <f t="array" ref="H156">TRIM(INDEX(MVI_Sample!F:F,$A156))</f>
        <v>1502</v>
      </c>
      <c r="I156" s="305" t="str" cm="1">
        <f t="array" ref="I156">TRIM(INDEX(MVI_Sample!D:D,$A156))</f>
        <v>RCP</v>
      </c>
      <c r="J156" s="305" t="str" cm="1">
        <f t="array" ref="J156">TRIM(INDEX(MVI_Sample!O:O,$A156))</f>
        <v>N</v>
      </c>
      <c r="K156" s="305" t="str" cm="1">
        <f t="array" ref="K156">TRIM(INDEX(MVI_Sample!X:X,$A156))</f>
        <v>K</v>
      </c>
      <c r="L156" s="305" t="str" cm="1">
        <f t="array" ref="L156">TRIM(INDEX(MVI_Sample!R:R,$A156))</f>
        <v>Y</v>
      </c>
      <c r="M156" s="305" t="str" cm="1">
        <f t="array" ref="M156">TRIM(INDEX(MVI_Sample!M:M,$A156))</f>
        <v>Y</v>
      </c>
      <c r="N156" s="305" t="str" cm="1">
        <f t="array" ref="N156">TRIM(INDEX(MVI_Sample!Q:Q,$A156))</f>
        <v>N</v>
      </c>
      <c r="O156" s="305" t="str" cm="1">
        <f t="array" ref="O156">TRIM(INDEX(MVI_Sample!N:N,$A156))</f>
        <v>Y</v>
      </c>
      <c r="P156" s="305" t="str" cm="1">
        <f t="array" ref="P156">TRIM(CLEAN(INDEX(MVI_Sample!AQ:AQ,$A156)))</f>
        <v>RCP GOLD</v>
      </c>
      <c r="Q156" s="306" t="str" cm="1">
        <f t="array" ref="Q156">TRIM(CLEAN(INDEX(MVI_Sample!AO:AO,$A156)))</f>
        <v>[No subject line insertion]</v>
      </c>
      <c r="R156" s="306" t="str" cm="1">
        <f t="array" ref="R156">TRIM(CLEAN(INDEX(MVI_Sample!E:E,$A156)))</f>
        <v>GOLD/S. GENERALE GOLD/GOLD MONTHLY FEE</v>
      </c>
      <c r="S156" s="306" cm="1">
        <f t="array" ref="S156">INDEX(MVI_Sample!AA:AA,$A156)</f>
        <v>3495</v>
      </c>
    </row>
    <row r="157" spans="1:19" ht="15.75">
      <c r="A157" s="304">
        <v>176</v>
      </c>
      <c r="B157" s="304" t="str" cm="1">
        <f t="array" ref="B157">TRIM(INDEX(MVI_Sample!A:A,$A157))</f>
        <v>FRANCE</v>
      </c>
      <c r="C157" s="304" t="str" cm="1">
        <f t="array" ref="C157">TRIM(INDEX(MVI_Sample!C:C,$A157))</f>
        <v>Consumer</v>
      </c>
      <c r="D157" s="304" t="str" cm="1">
        <f t="array" ref="D157">TRIM(INDEX(MVI_Sample!B:B,$A157))</f>
        <v>15</v>
      </c>
      <c r="E157" s="304">
        <v>1</v>
      </c>
      <c r="F157" s="304" t="str" cm="1">
        <f t="array" ref="F157">TRIM(INDEX(MVI_Sample!L:L,$A157))</f>
        <v>07</v>
      </c>
      <c r="G157" s="304"/>
      <c r="H157" s="304" t="str" cm="1">
        <f t="array" ref="H157">TRIM(INDEX(MVI_Sample!F:F,$A157))</f>
        <v>1553</v>
      </c>
      <c r="I157" s="305" t="str" cm="1">
        <f t="array" ref="I157">TRIM(INDEX(MVI_Sample!D:D,$A157))</f>
        <v>RCP</v>
      </c>
      <c r="J157" s="305" t="str" cm="1">
        <f t="array" ref="J157">TRIM(INDEX(MVI_Sample!O:O,$A157))</f>
        <v>N</v>
      </c>
      <c r="K157" s="305" t="str" cm="1">
        <f t="array" ref="K157">TRIM(INDEX(MVI_Sample!X:X,$A157))</f>
        <v>K</v>
      </c>
      <c r="L157" s="305" t="str" cm="1">
        <f t="array" ref="L157">TRIM(INDEX(MVI_Sample!R:R,$A157))</f>
        <v>Y</v>
      </c>
      <c r="M157" s="305" t="str" cm="1">
        <f t="array" ref="M157">TRIM(INDEX(MVI_Sample!M:M,$A157))</f>
        <v>Y</v>
      </c>
      <c r="N157" s="305" t="str" cm="1">
        <f t="array" ref="N157">TRIM(INDEX(MVI_Sample!Q:Q,$A157))</f>
        <v>N</v>
      </c>
      <c r="O157" s="305" t="str" cm="1">
        <f t="array" ref="O157">TRIM(INDEX(MVI_Sample!N:N,$A157))</f>
        <v>Y</v>
      </c>
      <c r="P157" s="305" t="str" cm="1">
        <f t="array" ref="P157">TRIM(CLEAN(INDEX(MVI_Sample!AQ:AQ,$A157)))</f>
        <v>RCP GREEN</v>
      </c>
      <c r="Q157" s="306" t="str" cm="1">
        <f t="array" ref="Q157">TRIM(CLEAN(INDEX(MVI_Sample!AO:AO,$A157)))</f>
        <v>[No subject line insertion]</v>
      </c>
      <c r="R157" s="306" t="str" cm="1">
        <f t="array" ref="R157">TRIM(CLEAN(INDEX(MVI_Sample!E:E,$A157)))</f>
        <v>GREEN</v>
      </c>
      <c r="S157" s="306" cm="1">
        <f t="array" ref="S157">INDEX(MVI_Sample!AA:AA,$A157)</f>
        <v>2798</v>
      </c>
    </row>
    <row r="158" spans="1:19" ht="15.75">
      <c r="A158" s="304">
        <v>177</v>
      </c>
      <c r="B158" s="304" t="str" cm="1">
        <f t="array" ref="B158">TRIM(INDEX(MVI_Sample!A:A,$A158))</f>
        <v>FRANCE</v>
      </c>
      <c r="C158" s="304" t="str" cm="1">
        <f t="array" ref="C158">TRIM(INDEX(MVI_Sample!C:C,$A158))</f>
        <v>Consumer</v>
      </c>
      <c r="D158" s="304" t="str" cm="1">
        <f t="array" ref="D158">TRIM(INDEX(MVI_Sample!B:B,$A158))</f>
        <v>15</v>
      </c>
      <c r="E158" s="304">
        <v>1</v>
      </c>
      <c r="F158" s="304" t="str" cm="1">
        <f t="array" ref="F158">TRIM(INDEX(MVI_Sample!L:L,$A158))</f>
        <v>08</v>
      </c>
      <c r="G158" s="304"/>
      <c r="H158" s="304" t="str" cm="1">
        <f t="array" ref="H158">TRIM(INDEX(MVI_Sample!F:F,$A158))</f>
        <v>1560</v>
      </c>
      <c r="I158" s="305" t="str" cm="1">
        <f t="array" ref="I158">TRIM(INDEX(MVI_Sample!D:D,$A158))</f>
        <v>RCP</v>
      </c>
      <c r="J158" s="305" t="str" cm="1">
        <f t="array" ref="J158">TRIM(INDEX(MVI_Sample!O:O,$A158))</f>
        <v>Y</v>
      </c>
      <c r="K158" s="305" t="str" cm="1">
        <f t="array" ref="K158">TRIM(INDEX(MVI_Sample!X:X,$A158))</f>
        <v>K</v>
      </c>
      <c r="L158" s="305" t="str" cm="1">
        <f t="array" ref="L158">TRIM(INDEX(MVI_Sample!R:R,$A158))</f>
        <v>N</v>
      </c>
      <c r="M158" s="305" t="str" cm="1">
        <f t="array" ref="M158">TRIM(INDEX(MVI_Sample!M:M,$A158))</f>
        <v>Y</v>
      </c>
      <c r="N158" s="305" t="str" cm="1">
        <f t="array" ref="N158">TRIM(INDEX(MVI_Sample!Q:Q,$A158))</f>
        <v>N</v>
      </c>
      <c r="O158" s="305" t="str" cm="1">
        <f t="array" ref="O158">TRIM(INDEX(MVI_Sample!N:N,$A158))</f>
        <v>N</v>
      </c>
      <c r="P158" s="305" t="str" cm="1">
        <f t="array" ref="P158">TRIM(CLEAN(INDEX(MVI_Sample!AQ:AQ,$A158)))</f>
        <v>RCP AIR FRANCE SILVER ENTRY</v>
      </c>
      <c r="Q158" s="306" t="str" cm="1">
        <f t="array" ref="Q158">TRIM(CLEAN(INDEX(MVI_Sample!AO:AO,$A158)))</f>
        <v>[No subject line insertion]</v>
      </c>
      <c r="R158" s="306" t="str" cm="1">
        <f t="array" ref="R158">TRIM(CLEAN(INDEX(MVI_Sample!E:E,$A158)))</f>
        <v>AIR FRANCE SILVER ENTRY</v>
      </c>
      <c r="S158" s="306" cm="1">
        <f t="array" ref="S158">INDEX(MVI_Sample!AA:AA,$A158)</f>
        <v>1175</v>
      </c>
    </row>
    <row r="159" spans="1:19" ht="15.75">
      <c r="A159" s="304">
        <v>180</v>
      </c>
      <c r="B159" s="304" t="str" cm="1">
        <f t="array" ref="B159">TRIM(INDEX(MVI_Sample!A:A,$A159))</f>
        <v>GERMANY</v>
      </c>
      <c r="C159" s="304" t="str" cm="1">
        <f t="array" ref="C159">TRIM(INDEX(MVI_Sample!C:C,$A159))</f>
        <v>Consumer</v>
      </c>
      <c r="D159" s="304" t="str" cm="1">
        <f t="array" ref="D159">TRIM(INDEX(MVI_Sample!B:B,$A159))</f>
        <v>16</v>
      </c>
      <c r="E159" s="304">
        <v>1</v>
      </c>
      <c r="F159" s="304" t="str" cm="1">
        <f t="array" ref="F159">TRIM(INDEX(MVI_Sample!L:L,$A159))</f>
        <v>01</v>
      </c>
      <c r="G159" s="304"/>
      <c r="H159" s="304" t="str" cm="1">
        <f t="array" ref="H159">TRIM(INDEX(MVI_Sample!F:F,$A159))</f>
        <v>1699</v>
      </c>
      <c r="I159" s="305" t="str" cm="1">
        <f t="array" ref="I159">TRIM(INDEX(MVI_Sample!D:D,$A159))</f>
        <v>RCP</v>
      </c>
      <c r="J159" s="305" t="str" cm="1">
        <f t="array" ref="J159">TRIM(INDEX(MVI_Sample!O:O,$A159))</f>
        <v>N</v>
      </c>
      <c r="K159" s="305" t="str" cm="1">
        <f t="array" ref="K159">TRIM(INDEX(MVI_Sample!X:X,$A159))</f>
        <v>K</v>
      </c>
      <c r="L159" s="305" t="str" cm="1">
        <f t="array" ref="L159">TRIM(INDEX(MVI_Sample!R:R,$A159))</f>
        <v>Y</v>
      </c>
      <c r="M159" s="305" t="str" cm="1">
        <f t="array" ref="M159">TRIM(INDEX(MVI_Sample!M:M,$A159))</f>
        <v>Y</v>
      </c>
      <c r="N159" s="305" t="str" cm="1">
        <f t="array" ref="N159">TRIM(INDEX(MVI_Sample!Q:Q,$A159))</f>
        <v>N</v>
      </c>
      <c r="O159" s="305" t="str" cm="1">
        <f t="array" ref="O159">TRIM(INDEX(MVI_Sample!N:N,$A159))</f>
        <v>Y</v>
      </c>
      <c r="P159" s="305" t="str" cm="1">
        <f t="array" ref="P159">TRIM(CLEAN(INDEX(MVI_Sample!AQ:AQ,$A159)))</f>
        <v>RCP CENTURION</v>
      </c>
      <c r="Q159" s="306" t="str" cm="1">
        <f t="array" ref="Q159">TRIM(CLEAN(INDEX(MVI_Sample!AO:AO,$A159)))</f>
        <v>American Express Centurion Card</v>
      </c>
      <c r="R159" s="306" t="str" cm="1">
        <f t="array" ref="R159">TRIM(CLEAN(INDEX(MVI_Sample!E:E,$A159)))</f>
        <v>CENTURION</v>
      </c>
      <c r="S159" s="306" cm="1">
        <f t="array" ref="S159">INDEX(MVI_Sample!AA:AA,$A159)</f>
        <v>960</v>
      </c>
    </row>
    <row r="160" spans="1:19" ht="15.75">
      <c r="A160" s="304">
        <v>181</v>
      </c>
      <c r="B160" s="304" t="str" cm="1">
        <f t="array" ref="B160">TRIM(INDEX(MVI_Sample!A:A,$A160))</f>
        <v>GERMANY</v>
      </c>
      <c r="C160" s="304" t="str" cm="1">
        <f t="array" ref="C160">TRIM(INDEX(MVI_Sample!C:C,$A160))</f>
        <v>Consumer</v>
      </c>
      <c r="D160" s="304" t="str" cm="1">
        <f t="array" ref="D160">TRIM(INDEX(MVI_Sample!B:B,$A160))</f>
        <v>16</v>
      </c>
      <c r="E160" s="304">
        <v>1</v>
      </c>
      <c r="F160" s="304" t="str" cm="1">
        <f t="array" ref="F160">TRIM(INDEX(MVI_Sample!L:L,$A160))</f>
        <v>02</v>
      </c>
      <c r="G160" s="304"/>
      <c r="H160" s="304" t="str" cm="1">
        <f t="array" ref="H160">TRIM(INDEX(MVI_Sample!F:F,$A160))</f>
        <v>1653</v>
      </c>
      <c r="I160" s="305" t="str" cm="1">
        <f t="array" ref="I160">TRIM(INDEX(MVI_Sample!D:D,$A160))</f>
        <v>RCP</v>
      </c>
      <c r="J160" s="305" t="str" cm="1">
        <f t="array" ref="J160">TRIM(INDEX(MVI_Sample!O:O,$A160))</f>
        <v>N</v>
      </c>
      <c r="K160" s="305" t="str" cm="1">
        <f t="array" ref="K160">TRIM(INDEX(MVI_Sample!X:X,$A160))</f>
        <v>K</v>
      </c>
      <c r="L160" s="305" t="str" cm="1">
        <f t="array" ref="L160">TRIM(INDEX(MVI_Sample!R:R,$A160))</f>
        <v>Y</v>
      </c>
      <c r="M160" s="305" t="str" cm="1">
        <f t="array" ref="M160">TRIM(INDEX(MVI_Sample!M:M,$A160))</f>
        <v>Y</v>
      </c>
      <c r="N160" s="305" t="str" cm="1">
        <f t="array" ref="N160">TRIM(INDEX(MVI_Sample!Q:Q,$A160))</f>
        <v>N</v>
      </c>
      <c r="O160" s="305" t="str" cm="1">
        <f t="array" ref="O160">TRIM(INDEX(MVI_Sample!N:N,$A160))</f>
        <v>Y</v>
      </c>
      <c r="P160" s="305" t="str" cm="1">
        <f t="array" ref="P160">TRIM(CLEAN(INDEX(MVI_Sample!AQ:AQ,$A160)))</f>
        <v>RCP PLATINUM</v>
      </c>
      <c r="Q160" s="306" t="str" cm="1">
        <f t="array" ref="Q160">TRIM(CLEAN(INDEX(MVI_Sample!AO:AO,$A160)))</f>
        <v>American Express Platinum Card</v>
      </c>
      <c r="R160" s="306" t="str" cm="1">
        <f t="array" ref="R160">TRIM(CLEAN(INDEX(MVI_Sample!E:E,$A160)))</f>
        <v>PLATINUM/PLATINUM MONTHLY FEE</v>
      </c>
      <c r="S160" s="306" cm="1">
        <f t="array" ref="S160">INDEX(MVI_Sample!AA:AA,$A160)</f>
        <v>7326</v>
      </c>
    </row>
    <row r="161" spans="1:19" ht="15.75">
      <c r="A161" s="304">
        <v>182</v>
      </c>
      <c r="B161" s="304" t="str" cm="1">
        <f t="array" ref="B161">TRIM(INDEX(MVI_Sample!A:A,$A161))</f>
        <v>GERMANY</v>
      </c>
      <c r="C161" s="304" t="str" cm="1">
        <f t="array" ref="C161">TRIM(INDEX(MVI_Sample!C:C,$A161))</f>
        <v>Consumer</v>
      </c>
      <c r="D161" s="304" t="str" cm="1">
        <f t="array" ref="D161">TRIM(INDEX(MVI_Sample!B:B,$A161))</f>
        <v>16</v>
      </c>
      <c r="E161" s="304">
        <v>1</v>
      </c>
      <c r="F161" s="304" t="str" cm="1">
        <f t="array" ref="F161">TRIM(INDEX(MVI_Sample!L:L,$A161))</f>
        <v>03</v>
      </c>
      <c r="G161" s="304"/>
      <c r="H161" s="304" t="str" cm="1">
        <f t="array" ref="H161">TRIM(INDEX(MVI_Sample!F:F,$A161))</f>
        <v>1604</v>
      </c>
      <c r="I161" s="305" t="str" cm="1">
        <f t="array" ref="I161">TRIM(INDEX(MVI_Sample!D:D,$A161))</f>
        <v>RCP</v>
      </c>
      <c r="J161" s="305" t="str" cm="1">
        <f t="array" ref="J161">TRIM(INDEX(MVI_Sample!O:O,$A161))</f>
        <v>N</v>
      </c>
      <c r="K161" s="305" t="str" cm="1">
        <f t="array" ref="K161">TRIM(INDEX(MVI_Sample!X:X,$A161))</f>
        <v>K</v>
      </c>
      <c r="L161" s="305" t="str" cm="1">
        <f t="array" ref="L161">TRIM(INDEX(MVI_Sample!R:R,$A161))</f>
        <v>N</v>
      </c>
      <c r="M161" s="305" t="str" cm="1">
        <f t="array" ref="M161">TRIM(INDEX(MVI_Sample!M:M,$A161))</f>
        <v>Y</v>
      </c>
      <c r="N161" s="305" t="str" cm="1">
        <f t="array" ref="N161">TRIM(INDEX(MVI_Sample!Q:Q,$A161))</f>
        <v>N</v>
      </c>
      <c r="O161" s="305" t="str" cm="1">
        <f t="array" ref="O161">TRIM(INDEX(MVI_Sample!N:N,$A161))</f>
        <v>Y</v>
      </c>
      <c r="P161" s="305" t="str" cm="1">
        <f t="array" ref="P161">TRIM(CLEAN(INDEX(MVI_Sample!AQ:AQ,$A161)))</f>
        <v>RCP BLUE</v>
      </c>
      <c r="Q161" s="306" t="str" cm="1">
        <f t="array" ref="Q161">TRIM(CLEAN(INDEX(MVI_Sample!AO:AO,$A161)))</f>
        <v>American Express Blue Card</v>
      </c>
      <c r="R161" s="306" t="str" cm="1">
        <f t="array" ref="R161">TRIM(CLEAN(INDEX(MVI_Sample!E:E,$A161)))</f>
        <v>BLUE/BLUE MONTHLY FEE</v>
      </c>
      <c r="S161" s="306" cm="1">
        <f t="array" ref="S161">INDEX(MVI_Sample!AA:AA,$A161)</f>
        <v>4599</v>
      </c>
    </row>
    <row r="162" spans="1:19" ht="15.75">
      <c r="A162" s="304">
        <v>183</v>
      </c>
      <c r="B162" s="304" t="str" cm="1">
        <f t="array" ref="B162">TRIM(INDEX(MVI_Sample!A:A,$A162))</f>
        <v>GERMANY</v>
      </c>
      <c r="C162" s="304" t="str" cm="1">
        <f t="array" ref="C162">TRIM(INDEX(MVI_Sample!C:C,$A162))</f>
        <v>Consumer</v>
      </c>
      <c r="D162" s="304" t="str" cm="1">
        <f t="array" ref="D162">TRIM(INDEX(MVI_Sample!B:B,$A162))</f>
        <v>16</v>
      </c>
      <c r="E162" s="304">
        <v>1</v>
      </c>
      <c r="F162" s="304" t="str" cm="1">
        <f t="array" ref="F162">TRIM(INDEX(MVI_Sample!L:L,$A162))</f>
        <v>04</v>
      </c>
      <c r="G162" s="304"/>
      <c r="H162" s="304" t="str" cm="1">
        <f t="array" ref="H162">TRIM(INDEX(MVI_Sample!F:F,$A162))</f>
        <v>1651</v>
      </c>
      <c r="I162" s="305" t="str" cm="1">
        <f t="array" ref="I162">TRIM(INDEX(MVI_Sample!D:D,$A162))</f>
        <v>RCP</v>
      </c>
      <c r="J162" s="305" t="str" cm="1">
        <f t="array" ref="J162">TRIM(INDEX(MVI_Sample!O:O,$A162))</f>
        <v>Y</v>
      </c>
      <c r="K162" s="305" t="str" cm="1">
        <f t="array" ref="K162">TRIM(INDEX(MVI_Sample!X:X,$A162))</f>
        <v/>
      </c>
      <c r="L162" s="305" t="str" cm="1">
        <f t="array" ref="L162">TRIM(INDEX(MVI_Sample!R:R,$A162))</f>
        <v>Y</v>
      </c>
      <c r="M162" s="305" t="str" cm="1">
        <f t="array" ref="M162">TRIM(INDEX(MVI_Sample!M:M,$A162))</f>
        <v>Y</v>
      </c>
      <c r="N162" s="305" t="str" cm="1">
        <f t="array" ref="N162">TRIM(INDEX(MVI_Sample!Q:Q,$A162))</f>
        <v>Y</v>
      </c>
      <c r="O162" s="305" t="str" cm="1">
        <f t="array" ref="O162">TRIM(INDEX(MVI_Sample!N:N,$A162))</f>
        <v>Y</v>
      </c>
      <c r="P162" s="305" t="str" cm="1">
        <f t="array" ref="P162">TRIM(CLEAN(INDEX(MVI_Sample!AQ:AQ,$A162)))</f>
        <v>RCP BMW MIGRATION</v>
      </c>
      <c r="Q162" s="306" t="str" cm="1">
        <f t="array" ref="Q162">TRIM(CLEAN(INDEX(MVI_Sample!AO:AO,$A162)))</f>
        <v>BMW Card von American Express</v>
      </c>
      <c r="R162" s="306" t="str" cm="1">
        <f t="array" ref="R162">TRIM(CLEAN(INDEX(MVI_Sample!E:E,$A162)))</f>
        <v>BMW MIGRATION</v>
      </c>
      <c r="S162" s="306" cm="1">
        <f t="array" ref="S162">INDEX(MVI_Sample!AA:AA,$A162)</f>
        <v>948</v>
      </c>
    </row>
    <row r="163" spans="1:19" ht="15.75">
      <c r="A163" s="304">
        <v>184</v>
      </c>
      <c r="B163" s="304" t="str" cm="1">
        <f t="array" ref="B163">TRIM(INDEX(MVI_Sample!A:A,$A163))</f>
        <v>GERMANY</v>
      </c>
      <c r="C163" s="304" t="str" cm="1">
        <f t="array" ref="C163">TRIM(INDEX(MVI_Sample!C:C,$A163))</f>
        <v>Consumer</v>
      </c>
      <c r="D163" s="304" t="str" cm="1">
        <f t="array" ref="D163">TRIM(INDEX(MVI_Sample!B:B,$A163))</f>
        <v>16</v>
      </c>
      <c r="E163" s="304">
        <v>1</v>
      </c>
      <c r="F163" s="304" t="str" cm="1">
        <f t="array" ref="F163">TRIM(INDEX(MVI_Sample!L:L,$A163))</f>
        <v>05</v>
      </c>
      <c r="G163" s="304"/>
      <c r="H163" s="304" t="str" cm="1">
        <f t="array" ref="H163">TRIM(INDEX(MVI_Sample!F:F,$A163))</f>
        <v>1652</v>
      </c>
      <c r="I163" s="305" t="str" cm="1">
        <f t="array" ref="I163">TRIM(INDEX(MVI_Sample!D:D,$A163))</f>
        <v>RCP</v>
      </c>
      <c r="J163" s="305" t="str" cm="1">
        <f t="array" ref="J163">TRIM(INDEX(MVI_Sample!O:O,$A163))</f>
        <v>Y</v>
      </c>
      <c r="K163" s="305" t="str" cm="1">
        <f t="array" ref="K163">TRIM(INDEX(MVI_Sample!X:X,$A163))</f>
        <v/>
      </c>
      <c r="L163" s="305" t="str" cm="1">
        <f t="array" ref="L163">TRIM(INDEX(MVI_Sample!R:R,$A163))</f>
        <v>Y</v>
      </c>
      <c r="M163" s="305" t="str" cm="1">
        <f t="array" ref="M163">TRIM(INDEX(MVI_Sample!M:M,$A163))</f>
        <v>Y</v>
      </c>
      <c r="N163" s="305" t="str" cm="1">
        <f t="array" ref="N163">TRIM(INDEX(MVI_Sample!Q:Q,$A163))</f>
        <v>N</v>
      </c>
      <c r="O163" s="305" t="str" cm="1">
        <f t="array" ref="O163">TRIM(INDEX(MVI_Sample!N:N,$A163))</f>
        <v>Y</v>
      </c>
      <c r="P163" s="305" t="str" cm="1">
        <f t="array" ref="P163">TRIM(CLEAN(INDEX(MVI_Sample!AQ:AQ,$A163)))</f>
        <v>RCP BMW GOLD</v>
      </c>
      <c r="Q163" s="306" t="str" cm="1">
        <f t="array" ref="Q163">TRIM(CLEAN(INDEX(MVI_Sample!AO:AO,$A163)))</f>
        <v>BMW Premium Card Gold</v>
      </c>
      <c r="R163" s="306" t="str" cm="1">
        <f t="array" ref="R163">TRIM(CLEAN(INDEX(MVI_Sample!E:E,$A163)))</f>
        <v>BMW GOLD</v>
      </c>
      <c r="S163" s="306" cm="1">
        <f t="array" ref="S163">INDEX(MVI_Sample!AA:AA,$A163)</f>
        <v>293</v>
      </c>
    </row>
    <row r="164" spans="1:19" ht="15.75">
      <c r="A164" s="304">
        <v>185</v>
      </c>
      <c r="B164" s="304" t="str" cm="1">
        <f t="array" ref="B164">TRIM(INDEX(MVI_Sample!A:A,$A164))</f>
        <v>GERMANY</v>
      </c>
      <c r="C164" s="304" t="str" cm="1">
        <f t="array" ref="C164">TRIM(INDEX(MVI_Sample!C:C,$A164))</f>
        <v>Consumer</v>
      </c>
      <c r="D164" s="304" t="str" cm="1">
        <f t="array" ref="D164">TRIM(INDEX(MVI_Sample!B:B,$A164))</f>
        <v>16</v>
      </c>
      <c r="E164" s="304">
        <v>1</v>
      </c>
      <c r="F164" s="304" t="str" cm="1">
        <f t="array" ref="F164">TRIM(INDEX(MVI_Sample!L:L,$A164))</f>
        <v>06</v>
      </c>
      <c r="G164" s="304"/>
      <c r="H164" s="304" t="str" cm="1">
        <f t="array" ref="H164">TRIM(INDEX(MVI_Sample!F:F,$A164))</f>
        <v>1656</v>
      </c>
      <c r="I164" s="305" t="str" cm="1">
        <f t="array" ref="I164">TRIM(INDEX(MVI_Sample!D:D,$A164))</f>
        <v>RCP</v>
      </c>
      <c r="J164" s="305" t="str" cm="1">
        <f t="array" ref="J164">TRIM(INDEX(MVI_Sample!O:O,$A164))</f>
        <v>Y</v>
      </c>
      <c r="K164" s="305" t="str" cm="1">
        <f t="array" ref="K164">TRIM(INDEX(MVI_Sample!X:X,$A164))</f>
        <v/>
      </c>
      <c r="L164" s="305" t="str" cm="1">
        <f t="array" ref="L164">TRIM(INDEX(MVI_Sample!R:R,$A164))</f>
        <v>Y</v>
      </c>
      <c r="M164" s="305" t="str" cm="1">
        <f t="array" ref="M164">TRIM(INDEX(MVI_Sample!M:M,$A164))</f>
        <v>Y</v>
      </c>
      <c r="N164" s="305" t="str" cm="1">
        <f t="array" ref="N164">TRIM(INDEX(MVI_Sample!Q:Q,$A164))</f>
        <v>N</v>
      </c>
      <c r="O164" s="305" t="str" cm="1">
        <f t="array" ref="O164">TRIM(INDEX(MVI_Sample!N:N,$A164))</f>
        <v>Y</v>
      </c>
      <c r="P164" s="305" t="str" cm="1">
        <f t="array" ref="P164">TRIM(CLEAN(INDEX(MVI_Sample!AQ:AQ,$A164)))</f>
        <v>RCP COMMERZBANK GOLD</v>
      </c>
      <c r="Q164" s="306" t="str" cm="1">
        <f t="array" ref="Q164">TRIM(CLEAN(INDEX(MVI_Sample!AO:AO,$A164)))</f>
        <v>Commerzbank American Express Gold Card</v>
      </c>
      <c r="R164" s="306" t="str" cm="1">
        <f t="array" ref="R164">TRIM(CLEAN(INDEX(MVI_Sample!E:E,$A164)))</f>
        <v>COMMERZBANK GOLD</v>
      </c>
      <c r="S164" s="306" cm="1">
        <f t="array" ref="S164">INDEX(MVI_Sample!AA:AA,$A164)</f>
        <v>136</v>
      </c>
    </row>
    <row r="165" spans="1:19" ht="15.75">
      <c r="A165" s="304">
        <v>186</v>
      </c>
      <c r="B165" s="304" t="str" cm="1">
        <f t="array" ref="B165">TRIM(INDEX(MVI_Sample!A:A,$A165))</f>
        <v>GERMANY</v>
      </c>
      <c r="C165" s="304" t="str" cm="1">
        <f t="array" ref="C165">TRIM(INDEX(MVI_Sample!C:C,$A165))</f>
        <v>Consumer</v>
      </c>
      <c r="D165" s="304" t="str" cm="1">
        <f t="array" ref="D165">TRIM(INDEX(MVI_Sample!B:B,$A165))</f>
        <v>16</v>
      </c>
      <c r="E165" s="304">
        <v>1</v>
      </c>
      <c r="F165" s="304" t="str" cm="1">
        <f t="array" ref="F165">TRIM(INDEX(MVI_Sample!L:L,$A165))</f>
        <v>07</v>
      </c>
      <c r="G165" s="304"/>
      <c r="H165" s="304" t="str" cm="1">
        <f t="array" ref="H165">TRIM(INDEX(MVI_Sample!F:F,$A165))</f>
        <v>1601</v>
      </c>
      <c r="I165" s="305" t="str" cm="1">
        <f t="array" ref="I165">TRIM(INDEX(MVI_Sample!D:D,$A165))</f>
        <v>RCP</v>
      </c>
      <c r="J165" s="305" t="str" cm="1">
        <f t="array" ref="J165">TRIM(INDEX(MVI_Sample!O:O,$A165))</f>
        <v>N</v>
      </c>
      <c r="K165" s="305" t="str" cm="1">
        <f t="array" ref="K165">TRIM(INDEX(MVI_Sample!X:X,$A165))</f>
        <v>K</v>
      </c>
      <c r="L165" s="305" t="str" cm="1">
        <f t="array" ref="L165">TRIM(INDEX(MVI_Sample!R:R,$A165))</f>
        <v>Y</v>
      </c>
      <c r="M165" s="305" t="str" cm="1">
        <f t="array" ref="M165">TRIM(INDEX(MVI_Sample!M:M,$A165))</f>
        <v>Y</v>
      </c>
      <c r="N165" s="305" t="str" cm="1">
        <f t="array" ref="N165">TRIM(INDEX(MVI_Sample!Q:Q,$A165))</f>
        <v>N</v>
      </c>
      <c r="O165" s="305" t="str" cm="1">
        <f t="array" ref="O165">TRIM(INDEX(MVI_Sample!N:N,$A165))</f>
        <v>Y</v>
      </c>
      <c r="P165" s="305" t="str" cm="1">
        <f t="array" ref="P165">TRIM(CLEAN(INDEX(MVI_Sample!AQ:AQ,$A165)))</f>
        <v>RCP GOLD</v>
      </c>
      <c r="Q165" s="306" t="str" cm="1">
        <f t="array" ref="Q165">TRIM(CLEAN(INDEX(MVI_Sample!AO:AO,$A165)))</f>
        <v>American Express Gold Card</v>
      </c>
      <c r="R165" s="306" t="str" cm="1">
        <f t="array" ref="R165">TRIM(CLEAN(INDEX(MVI_Sample!E:E,$A165)))</f>
        <v>GOLD/GOLD MONTHLY FEE</v>
      </c>
      <c r="S165" s="306" cm="1">
        <f t="array" ref="S165">INDEX(MVI_Sample!AA:AA,$A165)</f>
        <v>4522</v>
      </c>
    </row>
    <row r="166" spans="1:19" ht="15.75">
      <c r="A166" s="304">
        <v>187</v>
      </c>
      <c r="B166" s="304" t="str" cm="1">
        <f t="array" ref="B166">TRIM(INDEX(MVI_Sample!A:A,$A166))</f>
        <v>GERMANY</v>
      </c>
      <c r="C166" s="304" t="str" cm="1">
        <f t="array" ref="C166">TRIM(INDEX(MVI_Sample!C:C,$A166))</f>
        <v>Consumer</v>
      </c>
      <c r="D166" s="304" t="str" cm="1">
        <f t="array" ref="D166">TRIM(INDEX(MVI_Sample!B:B,$A166))</f>
        <v>16</v>
      </c>
      <c r="E166" s="304">
        <v>1</v>
      </c>
      <c r="F166" s="304" t="str" cm="1">
        <f t="array" ref="F166">TRIM(INDEX(MVI_Sample!L:L,$A166))</f>
        <v>08</v>
      </c>
      <c r="G166" s="304"/>
      <c r="H166" s="304" t="str" cm="1">
        <f t="array" ref="H166">TRIM(INDEX(MVI_Sample!F:F,$A166))</f>
        <v>1602</v>
      </c>
      <c r="I166" s="305" t="str" cm="1">
        <f t="array" ref="I166">TRIM(INDEX(MVI_Sample!D:D,$A166))</f>
        <v>RCP</v>
      </c>
      <c r="J166" s="305" t="str" cm="1">
        <f t="array" ref="J166">TRIM(INDEX(MVI_Sample!O:O,$A166))</f>
        <v>N</v>
      </c>
      <c r="K166" s="305" t="str" cm="1">
        <f t="array" ref="K166">TRIM(INDEX(MVI_Sample!X:X,$A166))</f>
        <v>K</v>
      </c>
      <c r="L166" s="305" t="str" cm="1">
        <f t="array" ref="L166">TRIM(INDEX(MVI_Sample!R:R,$A166))</f>
        <v>Y</v>
      </c>
      <c r="M166" s="305" t="str" cm="1">
        <f t="array" ref="M166">TRIM(INDEX(MVI_Sample!M:M,$A166))</f>
        <v>Y</v>
      </c>
      <c r="N166" s="305" t="str" cm="1">
        <f t="array" ref="N166">TRIM(INDEX(MVI_Sample!Q:Q,$A166))</f>
        <v>N</v>
      </c>
      <c r="O166" s="305" t="str" cm="1">
        <f t="array" ref="O166">TRIM(INDEX(MVI_Sample!N:N,$A166))</f>
        <v>Y</v>
      </c>
      <c r="P166" s="305" t="str" cm="1">
        <f t="array" ref="P166">TRIM(CLEAN(INDEX(MVI_Sample!AQ:AQ,$A166)))</f>
        <v>RCP GREEN</v>
      </c>
      <c r="Q166" s="306" t="str" cm="1">
        <f t="array" ref="Q166">TRIM(CLEAN(INDEX(MVI_Sample!AO:AO,$A166)))</f>
        <v>American Express Card</v>
      </c>
      <c r="R166" s="306" t="str" cm="1">
        <f t="array" ref="R166">TRIM(CLEAN(INDEX(MVI_Sample!E:E,$A166)))</f>
        <v>GREEN/GREEN MONTHLY FEE</v>
      </c>
      <c r="S166" s="306" cm="1">
        <f t="array" ref="S166">INDEX(MVI_Sample!AA:AA,$A166)</f>
        <v>4864</v>
      </c>
    </row>
    <row r="167" spans="1:19" ht="15.75">
      <c r="A167" s="304">
        <v>188</v>
      </c>
      <c r="B167" s="304" t="str" cm="1">
        <f t="array" ref="B167">TRIM(INDEX(MVI_Sample!A:A,$A167))</f>
        <v>GERMANY</v>
      </c>
      <c r="C167" s="304" t="str" cm="1">
        <f t="array" ref="C167">TRIM(INDEX(MVI_Sample!C:C,$A167))</f>
        <v>Consumer</v>
      </c>
      <c r="D167" s="304" t="str" cm="1">
        <f t="array" ref="D167">TRIM(INDEX(MVI_Sample!B:B,$A167))</f>
        <v>16</v>
      </c>
      <c r="E167" s="304">
        <v>1</v>
      </c>
      <c r="F167" s="304" t="str" cm="1">
        <f t="array" ref="F167">TRIM(INDEX(MVI_Sample!L:L,$A167))</f>
        <v>09</v>
      </c>
      <c r="G167" s="304"/>
      <c r="H167" s="304" t="str" cm="1">
        <f t="array" ref="H167">TRIM(INDEX(MVI_Sample!F:F,$A167))</f>
        <v>1620</v>
      </c>
      <c r="I167" s="305" t="str" cm="1">
        <f t="array" ref="I167">TRIM(INDEX(MVI_Sample!D:D,$A167))</f>
        <v>GRCC</v>
      </c>
      <c r="J167" s="305" t="str" cm="1">
        <f t="array" ref="J167">TRIM(INDEX(MVI_Sample!O:O,$A167))</f>
        <v>N</v>
      </c>
      <c r="K167" s="305" t="str" cm="1">
        <f t="array" ref="K167">TRIM(INDEX(MVI_Sample!X:X,$A167))</f>
        <v/>
      </c>
      <c r="L167" s="305" t="str" cm="1">
        <f t="array" ref="L167">TRIM(INDEX(MVI_Sample!R:R,$A167))</f>
        <v>Y</v>
      </c>
      <c r="M167" s="305" t="str" cm="1">
        <f t="array" ref="M167">TRIM(INDEX(MVI_Sample!M:M,$A167))</f>
        <v>Y</v>
      </c>
      <c r="N167" s="305" t="str" cm="1">
        <f t="array" ref="N167">TRIM(INDEX(MVI_Sample!Q:Q,$A167))</f>
        <v>N</v>
      </c>
      <c r="O167" s="305" t="str" cm="1">
        <f t="array" ref="O167">TRIM(INDEX(MVI_Sample!N:N,$A167))</f>
        <v>Y</v>
      </c>
      <c r="P167" s="305" t="str" cm="1">
        <f t="array" ref="P167">TRIM(CLEAN(INDEX(MVI_Sample!AQ:AQ,$A167)))</f>
        <v>GRCC BLUE</v>
      </c>
      <c r="Q167" s="306" t="str" cm="1">
        <f t="array" ref="Q167">TRIM(CLEAN(INDEX(MVI_Sample!AO:AO,$A167)))</f>
        <v>American Express Blue Card</v>
      </c>
      <c r="R167" s="306" t="str" cm="1">
        <f t="array" ref="R167">TRIM(CLEAN(INDEX(MVI_Sample!E:E,$A167)))</f>
        <v>BLUE</v>
      </c>
      <c r="S167" s="306" cm="1">
        <f t="array" ref="S167">INDEX(MVI_Sample!AA:AA,$A167)</f>
        <v>356</v>
      </c>
    </row>
    <row r="168" spans="1:19" ht="15.75">
      <c r="A168" s="304">
        <v>189</v>
      </c>
      <c r="B168" s="304" t="str" cm="1">
        <f t="array" ref="B168">TRIM(INDEX(MVI_Sample!A:A,$A168))</f>
        <v>GERMANY</v>
      </c>
      <c r="C168" s="304" t="str" cm="1">
        <f t="array" ref="C168">TRIM(INDEX(MVI_Sample!C:C,$A168))</f>
        <v>Consumer</v>
      </c>
      <c r="D168" s="304" t="str" cm="1">
        <f t="array" ref="D168">TRIM(INDEX(MVI_Sample!B:B,$A168))</f>
        <v>16</v>
      </c>
      <c r="E168" s="304">
        <v>1</v>
      </c>
      <c r="F168" s="304" t="str" cm="1">
        <f t="array" ref="F168">TRIM(INDEX(MVI_Sample!L:L,$A168))</f>
        <v>10</v>
      </c>
      <c r="G168" s="304"/>
      <c r="H168" s="304" t="str" cm="1">
        <f t="array" ref="H168">TRIM(INDEX(MVI_Sample!F:F,$A168))</f>
        <v>1658</v>
      </c>
      <c r="I168" s="305" t="str" cm="1">
        <f t="array" ref="I168">TRIM(INDEX(MVI_Sample!D:D,$A168))</f>
        <v>RCP</v>
      </c>
      <c r="J168" s="305" t="str" cm="1">
        <f t="array" ref="J168">TRIM(INDEX(MVI_Sample!O:O,$A168))</f>
        <v>Y</v>
      </c>
      <c r="K168" s="305" t="str" cm="1">
        <f t="array" ref="K168">TRIM(INDEX(MVI_Sample!X:X,$A168))</f>
        <v>K</v>
      </c>
      <c r="L168" s="305" t="str" cm="1">
        <f t="array" ref="L168">TRIM(INDEX(MVI_Sample!R:R,$A168))</f>
        <v>N</v>
      </c>
      <c r="M168" s="305" t="str" cm="1">
        <f t="array" ref="M168">TRIM(INDEX(MVI_Sample!M:M,$A168))</f>
        <v>Y</v>
      </c>
      <c r="N168" s="305" t="str" cm="1">
        <f t="array" ref="N168">TRIM(INDEX(MVI_Sample!Q:Q,$A168))</f>
        <v>N</v>
      </c>
      <c r="O168" s="305" t="str" cm="1">
        <f t="array" ref="O168">TRIM(INDEX(MVI_Sample!N:N,$A168))</f>
        <v>N</v>
      </c>
      <c r="P168" s="305" t="str" cm="1">
        <f t="array" ref="P168">TRIM(CLEAN(INDEX(MVI_Sample!AQ:AQ,$A168)))</f>
        <v>RCP PAYBACK BLUE</v>
      </c>
      <c r="Q168" s="306" t="str" cm="1">
        <f t="array" ref="Q168">TRIM(CLEAN(INDEX(MVI_Sample!AO:AO,$A168)))</f>
        <v>PAYBACK American Express Karte</v>
      </c>
      <c r="R168" s="306" t="str" cm="1">
        <f t="array" ref="R168">TRIM(CLEAN(INDEX(MVI_Sample!E:E,$A168)))</f>
        <v>PAYBACK BLUE</v>
      </c>
      <c r="S168" s="306" cm="1">
        <f t="array" ref="S168">INDEX(MVI_Sample!AA:AA,$A168)</f>
        <v>5533</v>
      </c>
    </row>
    <row r="169" spans="1:19" ht="15.75">
      <c r="A169" s="304">
        <v>192</v>
      </c>
      <c r="B169" s="304" t="str" cm="1">
        <f t="array" ref="B169">TRIM(INDEX(MVI_Sample!A:A,$A169))</f>
        <v>HONG KONG-English (47%)</v>
      </c>
      <c r="C169" s="304" t="str" cm="1">
        <f t="array" ref="C169">TRIM(INDEX(MVI_Sample!C:C,$A169))</f>
        <v>Consumer</v>
      </c>
      <c r="D169" s="304" t="str" cm="1">
        <f t="array" ref="D169">TRIM(INDEX(MVI_Sample!B:B,$A169))</f>
        <v>18</v>
      </c>
      <c r="E169" s="304">
        <v>1</v>
      </c>
      <c r="F169" s="304" t="str" cm="1">
        <f t="array" ref="F169">TRIM(INDEX(MVI_Sample!L:L,$A169))</f>
        <v>01</v>
      </c>
      <c r="G169" s="304"/>
      <c r="H169" s="304" t="str" cm="1">
        <f t="array" ref="H169">TRIM(INDEX(MVI_Sample!F:F,$A169))</f>
        <v>1899</v>
      </c>
      <c r="I169" s="305" t="str" cm="1">
        <f t="array" ref="I169">TRIM(INDEX(MVI_Sample!D:D,$A169))</f>
        <v>RCP</v>
      </c>
      <c r="J169" s="305" t="str" cm="1">
        <f t="array" ref="J169">TRIM(INDEX(MVI_Sample!O:O,$A169))</f>
        <v>N</v>
      </c>
      <c r="K169" s="305" t="str" cm="1">
        <f t="array" ref="K169">TRIM(INDEX(MVI_Sample!X:X,$A169))</f>
        <v>K</v>
      </c>
      <c r="L169" s="305" t="str" cm="1">
        <f t="array" ref="L169">TRIM(INDEX(MVI_Sample!R:R,$A169))</f>
        <v>Y</v>
      </c>
      <c r="M169" s="305" t="str" cm="1">
        <f t="array" ref="M169">TRIM(INDEX(MVI_Sample!M:M,$A169))</f>
        <v>Y</v>
      </c>
      <c r="N169" s="305" t="str" cm="1">
        <f t="array" ref="N169">TRIM(INDEX(MVI_Sample!Q:Q,$A169))</f>
        <v>N</v>
      </c>
      <c r="O169" s="305" t="str" cm="1">
        <f t="array" ref="O169">TRIM(INDEX(MVI_Sample!N:N,$A169))</f>
        <v>Y</v>
      </c>
      <c r="P169" s="305" t="str" cm="1">
        <f t="array" ref="P169">TRIM(CLEAN(INDEX(MVI_Sample!AQ:AQ,$A169)))</f>
        <v>RCP CENTURION</v>
      </c>
      <c r="Q169" s="306" t="str" cm="1">
        <f t="array" ref="Q169">TRIM(CLEAN(INDEX(MVI_Sample!AO:AO,$A169)))</f>
        <v>Centurion Card</v>
      </c>
      <c r="R169" s="306" t="str" cm="1">
        <f t="array" ref="R169">TRIM(CLEAN(INDEX(MVI_Sample!E:E,$A169)))</f>
        <v>CENTURION</v>
      </c>
      <c r="S169" s="306" cm="1">
        <f t="array" ref="S169">INDEX(MVI_Sample!AA:AA,$A169)</f>
        <v>679</v>
      </c>
    </row>
    <row r="170" spans="1:19" ht="15.75">
      <c r="A170" s="304">
        <v>193</v>
      </c>
      <c r="B170" s="304" t="str" cm="1">
        <f t="array" ref="B170">TRIM(INDEX(MVI_Sample!A:A,$A170))</f>
        <v>HONG KONG</v>
      </c>
      <c r="C170" s="304" t="str" cm="1">
        <f t="array" ref="C170">TRIM(INDEX(MVI_Sample!C:C,$A170))</f>
        <v>Consumer</v>
      </c>
      <c r="D170" s="304" t="str" cm="1">
        <f t="array" ref="D170">TRIM(INDEX(MVI_Sample!B:B,$A170))</f>
        <v>18</v>
      </c>
      <c r="E170" s="304">
        <v>1</v>
      </c>
      <c r="F170" s="304" t="str" cm="1">
        <f t="array" ref="F170">TRIM(INDEX(MVI_Sample!L:L,$A170))</f>
        <v>02</v>
      </c>
      <c r="G170" s="304"/>
      <c r="H170" s="304" t="str" cm="1">
        <f t="array" ref="H170">TRIM(INDEX(MVI_Sample!F:F,$A170))</f>
        <v>1853</v>
      </c>
      <c r="I170" s="305" t="str" cm="1">
        <f t="array" ref="I170">TRIM(INDEX(MVI_Sample!D:D,$A170))</f>
        <v>RCP</v>
      </c>
      <c r="J170" s="305" t="str" cm="1">
        <f t="array" ref="J170">TRIM(INDEX(MVI_Sample!O:O,$A170))</f>
        <v>N</v>
      </c>
      <c r="K170" s="305" t="str" cm="1">
        <f t="array" ref="K170">TRIM(INDEX(MVI_Sample!X:X,$A170))</f>
        <v>K</v>
      </c>
      <c r="L170" s="305" t="str" cm="1">
        <f t="array" ref="L170">TRIM(INDEX(MVI_Sample!R:R,$A170))</f>
        <v>Y</v>
      </c>
      <c r="M170" s="305" t="str" cm="1">
        <f t="array" ref="M170">TRIM(INDEX(MVI_Sample!M:M,$A170))</f>
        <v>Y</v>
      </c>
      <c r="N170" s="305" t="str" cm="1">
        <f t="array" ref="N170">TRIM(INDEX(MVI_Sample!Q:Q,$A170))</f>
        <v>N</v>
      </c>
      <c r="O170" s="305" t="str" cm="1">
        <f t="array" ref="O170">TRIM(INDEX(MVI_Sample!N:N,$A170))</f>
        <v>Y</v>
      </c>
      <c r="P170" s="305" t="str" cm="1">
        <f t="array" ref="P170">TRIM(CLEAN(INDEX(MVI_Sample!AQ:AQ,$A170)))</f>
        <v>RCP PLATINUM</v>
      </c>
      <c r="Q170" s="306" t="str" cm="1">
        <f t="array" ref="Q170">TRIM(CLEAN(INDEX(MVI_Sample!AO:AO,$A170)))</f>
        <v>Platinum Card</v>
      </c>
      <c r="R170" s="306" t="str" cm="1">
        <f t="array" ref="R170">TRIM(CLEAN(INDEX(MVI_Sample!E:E,$A170)))</f>
        <v>PLATINUM</v>
      </c>
      <c r="S170" s="306" cm="1">
        <f t="array" ref="S170">INDEX(MVI_Sample!AA:AA,$A170)</f>
        <v>2467</v>
      </c>
    </row>
    <row r="171" spans="1:19" ht="15.75">
      <c r="A171" s="304">
        <v>194</v>
      </c>
      <c r="B171" s="304" t="str" cm="1">
        <f t="array" ref="B171">TRIM(INDEX(MVI_Sample!A:A,$A171))</f>
        <v>HONG KONG</v>
      </c>
      <c r="C171" s="304" t="str" cm="1">
        <f t="array" ref="C171">TRIM(INDEX(MVI_Sample!C:C,$A171))</f>
        <v>Consumer</v>
      </c>
      <c r="D171" s="304" t="str" cm="1">
        <f t="array" ref="D171">TRIM(INDEX(MVI_Sample!B:B,$A171))</f>
        <v>18</v>
      </c>
      <c r="E171" s="304">
        <v>1</v>
      </c>
      <c r="F171" s="304" t="str" cm="1">
        <f t="array" ref="F171">TRIM(INDEX(MVI_Sample!L:L,$A171))</f>
        <v>03</v>
      </c>
      <c r="G171" s="304"/>
      <c r="H171" s="304" t="str" cm="1">
        <f t="array" ref="H171">TRIM(INDEX(MVI_Sample!F:F,$A171))</f>
        <v>1801</v>
      </c>
      <c r="I171" s="305" t="str" cm="1">
        <f t="array" ref="I171">TRIM(INDEX(MVI_Sample!D:D,$A171))</f>
        <v>GRCC</v>
      </c>
      <c r="J171" s="305" t="str" cm="1">
        <f t="array" ref="J171">TRIM(INDEX(MVI_Sample!O:O,$A171))</f>
        <v>N</v>
      </c>
      <c r="K171" s="305" t="str" cm="1">
        <f t="array" ref="K171">TRIM(INDEX(MVI_Sample!X:X,$A171))</f>
        <v>K</v>
      </c>
      <c r="L171" s="305" t="str" cm="1">
        <f t="array" ref="L171">TRIM(INDEX(MVI_Sample!R:R,$A171))</f>
        <v>Y</v>
      </c>
      <c r="M171" s="305" t="str" cm="1">
        <f t="array" ref="M171">TRIM(INDEX(MVI_Sample!M:M,$A171))</f>
        <v>Y</v>
      </c>
      <c r="N171" s="305" t="str" cm="1">
        <f t="array" ref="N171">TRIM(INDEX(MVI_Sample!Q:Q,$A171))</f>
        <v>N</v>
      </c>
      <c r="O171" s="305" t="str" cm="1">
        <f t="array" ref="O171">TRIM(INDEX(MVI_Sample!N:N,$A171))</f>
        <v>Y</v>
      </c>
      <c r="P171" s="305" t="str" cm="1">
        <f t="array" ref="P171">TRIM(CLEAN(INDEX(MVI_Sample!AQ:AQ,$A171)))</f>
        <v>GRCC PLATINUM</v>
      </c>
      <c r="Q171" s="306" t="str" cm="1">
        <f t="array" ref="Q171">TRIM(CLEAN(INDEX(MVI_Sample!AO:AO,$A171)))</f>
        <v>American Express Platinum Credit Card</v>
      </c>
      <c r="R171" s="306" t="str" cm="1">
        <f t="array" ref="R171">TRIM(CLEAN(INDEX(MVI_Sample!E:E,$A171)))</f>
        <v>PLATINUM</v>
      </c>
      <c r="S171" s="306" cm="1">
        <f t="array" ref="S171">INDEX(MVI_Sample!AA:AA,$A171)</f>
        <v>3062</v>
      </c>
    </row>
    <row r="172" spans="1:19" ht="15.75">
      <c r="A172" s="304">
        <v>195</v>
      </c>
      <c r="B172" s="304" t="str" cm="1">
        <f t="array" ref="B172">TRIM(INDEX(MVI_Sample!A:A,$A172))</f>
        <v>HONG KONG</v>
      </c>
      <c r="C172" s="304" t="str" cm="1">
        <f t="array" ref="C172">TRIM(INDEX(MVI_Sample!C:C,$A172))</f>
        <v>Consumer</v>
      </c>
      <c r="D172" s="304" t="str" cm="1">
        <f t="array" ref="D172">TRIM(INDEX(MVI_Sample!B:B,$A172))</f>
        <v>18</v>
      </c>
      <c r="E172" s="304">
        <v>1</v>
      </c>
      <c r="F172" s="304" t="str" cm="1">
        <f t="array" ref="F172">TRIM(INDEX(MVI_Sample!L:L,$A172))</f>
        <v>04</v>
      </c>
      <c r="G172" s="304"/>
      <c r="H172" s="304" t="str" cm="1">
        <f t="array" ref="H172">TRIM(INDEX(MVI_Sample!F:F,$A172))</f>
        <v>1822</v>
      </c>
      <c r="I172" s="305" t="str" cm="1">
        <f t="array" ref="I172">TRIM(INDEX(MVI_Sample!D:D,$A172))</f>
        <v>GRCC</v>
      </c>
      <c r="J172" s="305" t="str" cm="1">
        <f t="array" ref="J172">TRIM(INDEX(MVI_Sample!O:O,$A172))</f>
        <v>N</v>
      </c>
      <c r="K172" s="305" t="str" cm="1">
        <f t="array" ref="K172">TRIM(INDEX(MVI_Sample!X:X,$A172))</f>
        <v/>
      </c>
      <c r="L172" s="305" t="str" cm="1">
        <f t="array" ref="L172">TRIM(INDEX(MVI_Sample!R:R,$A172))</f>
        <v>Y</v>
      </c>
      <c r="M172" s="305" t="str" cm="1">
        <f t="array" ref="M172">TRIM(INDEX(MVI_Sample!M:M,$A172))</f>
        <v>Y</v>
      </c>
      <c r="N172" s="305" t="str" cm="1">
        <f t="array" ref="N172">TRIM(INDEX(MVI_Sample!Q:Q,$A172))</f>
        <v>N</v>
      </c>
      <c r="O172" s="305" t="str" cm="1">
        <f t="array" ref="O172">TRIM(INDEX(MVI_Sample!N:N,$A172))</f>
        <v>Y</v>
      </c>
      <c r="P172" s="305" t="str" cm="1">
        <f t="array" ref="P172">TRIM(CLEAN(INDEX(MVI_Sample!AQ:AQ,$A172)))</f>
        <v>GRCC GOLD</v>
      </c>
      <c r="Q172" s="306" t="str" cm="1">
        <f t="array" ref="Q172">TRIM(CLEAN(INDEX(MVI_Sample!AO:AO,$A172)))</f>
        <v>American Express Gold Credit Card</v>
      </c>
      <c r="R172" s="306" t="str" cm="1">
        <f t="array" ref="R172">TRIM(CLEAN(INDEX(MVI_Sample!E:E,$A172)))</f>
        <v>GOLD</v>
      </c>
      <c r="S172" s="306" cm="1">
        <f t="array" ref="S172">INDEX(MVI_Sample!AA:AA,$A172)</f>
        <v>296</v>
      </c>
    </row>
    <row r="173" spans="1:19" ht="15.75">
      <c r="A173" s="304">
        <v>196</v>
      </c>
      <c r="B173" s="304" t="str" cm="1">
        <f t="array" ref="B173">TRIM(INDEX(MVI_Sample!A:A,$A173))</f>
        <v>HONG KONG</v>
      </c>
      <c r="C173" s="304" t="str" cm="1">
        <f t="array" ref="C173">TRIM(INDEX(MVI_Sample!C:C,$A173))</f>
        <v>Consumer</v>
      </c>
      <c r="D173" s="304" t="str" cm="1">
        <f t="array" ref="D173">TRIM(INDEX(MVI_Sample!B:B,$A173))</f>
        <v>18</v>
      </c>
      <c r="E173" s="304">
        <v>1</v>
      </c>
      <c r="F173" s="304" t="str" cm="1">
        <f t="array" ref="F173">TRIM(INDEX(MVI_Sample!L:L,$A173))</f>
        <v>05</v>
      </c>
      <c r="G173" s="304"/>
      <c r="H173" s="304" t="str" cm="1">
        <f t="array" ref="H173">TRIM(INDEX(MVI_Sample!F:F,$A173))</f>
        <v>1823</v>
      </c>
      <c r="I173" s="305" t="str" cm="1">
        <f t="array" ref="I173">TRIM(INDEX(MVI_Sample!D:D,$A173))</f>
        <v>GRCC</v>
      </c>
      <c r="J173" s="305" t="str" cm="1">
        <f t="array" ref="J173">TRIM(INDEX(MVI_Sample!O:O,$A173))</f>
        <v>N</v>
      </c>
      <c r="K173" s="305" t="str" cm="1">
        <f t="array" ref="K173">TRIM(INDEX(MVI_Sample!X:X,$A173))</f>
        <v/>
      </c>
      <c r="L173" s="305" t="str" cm="1">
        <f t="array" ref="L173">TRIM(INDEX(MVI_Sample!R:R,$A173))</f>
        <v>Y</v>
      </c>
      <c r="M173" s="305" t="str" cm="1">
        <f t="array" ref="M173">TRIM(INDEX(MVI_Sample!M:M,$A173))</f>
        <v>Y</v>
      </c>
      <c r="N173" s="305" t="str" cm="1">
        <f t="array" ref="N173">TRIM(INDEX(MVI_Sample!Q:Q,$A173))</f>
        <v>N</v>
      </c>
      <c r="O173" s="305" t="str" cm="1">
        <f t="array" ref="O173">TRIM(INDEX(MVI_Sample!N:N,$A173))</f>
        <v>Y</v>
      </c>
      <c r="P173" s="305" t="str" cm="1">
        <f t="array" ref="P173">TRIM(CLEAN(INDEX(MVI_Sample!AQ:AQ,$A173)))</f>
        <v>GRCC GREEN</v>
      </c>
      <c r="Q173" s="306" t="str" cm="1">
        <f t="array" ref="Q173">TRIM(CLEAN(INDEX(MVI_Sample!AO:AO,$A173)))</f>
        <v>American Express Credit Card</v>
      </c>
      <c r="R173" s="306" t="str" cm="1">
        <f t="array" ref="R173">TRIM(CLEAN(INDEX(MVI_Sample!E:E,$A173)))</f>
        <v>GREEN</v>
      </c>
      <c r="S173" s="306" cm="1">
        <f t="array" ref="S173">INDEX(MVI_Sample!AA:AA,$A173)</f>
        <v>180</v>
      </c>
    </row>
    <row r="174" spans="1:19" ht="15.75">
      <c r="A174" s="304">
        <v>197</v>
      </c>
      <c r="B174" s="304" t="str" cm="1">
        <f t="array" ref="B174">TRIM(INDEX(MVI_Sample!A:A,$A174))</f>
        <v>HONG KONG</v>
      </c>
      <c r="C174" s="304" t="str" cm="1">
        <f t="array" ref="C174">TRIM(INDEX(MVI_Sample!C:C,$A174))</f>
        <v>Consumer</v>
      </c>
      <c r="D174" s="304" t="str" cm="1">
        <f t="array" ref="D174">TRIM(INDEX(MVI_Sample!B:B,$A174))</f>
        <v>18</v>
      </c>
      <c r="E174" s="304">
        <v>1</v>
      </c>
      <c r="F174" s="304" t="str" cm="1">
        <f t="array" ref="F174">TRIM(INDEX(MVI_Sample!L:L,$A174))</f>
        <v>06</v>
      </c>
      <c r="G174" s="304"/>
      <c r="H174" s="304" t="str" cm="1">
        <f t="array" ref="H174">TRIM(INDEX(MVI_Sample!F:F,$A174))</f>
        <v>1850</v>
      </c>
      <c r="I174" s="305" t="str" cm="1">
        <f t="array" ref="I174">TRIM(INDEX(MVI_Sample!D:D,$A174))</f>
        <v>RCP</v>
      </c>
      <c r="J174" s="305" t="str" cm="1">
        <f t="array" ref="J174">TRIM(INDEX(MVI_Sample!O:O,$A174))</f>
        <v>N</v>
      </c>
      <c r="K174" s="305" t="str" cm="1">
        <f t="array" ref="K174">TRIM(INDEX(MVI_Sample!X:X,$A174))</f>
        <v/>
      </c>
      <c r="L174" s="305" t="str" cm="1">
        <f t="array" ref="L174">TRIM(INDEX(MVI_Sample!R:R,$A174))</f>
        <v>Y</v>
      </c>
      <c r="M174" s="305" t="str" cm="1">
        <f t="array" ref="M174">TRIM(INDEX(MVI_Sample!M:M,$A174))</f>
        <v>Y</v>
      </c>
      <c r="N174" s="305" t="str" cm="1">
        <f t="array" ref="N174">TRIM(INDEX(MVI_Sample!Q:Q,$A174))</f>
        <v>N</v>
      </c>
      <c r="O174" s="305" t="str" cm="1">
        <f t="array" ref="O174">TRIM(INDEX(MVI_Sample!N:N,$A174))</f>
        <v>Y</v>
      </c>
      <c r="P174" s="305" t="str" cm="1">
        <f t="array" ref="P174">TRIM(CLEAN(INDEX(MVI_Sample!AQ:AQ,$A174)))</f>
        <v>RCP GOLD</v>
      </c>
      <c r="Q174" s="306" t="str" cm="1">
        <f t="array" ref="Q174">TRIM(CLEAN(INDEX(MVI_Sample!AO:AO,$A174)))</f>
        <v>American Express Gold Card</v>
      </c>
      <c r="R174" s="306" t="str" cm="1">
        <f t="array" ref="R174">TRIM(CLEAN(INDEX(MVI_Sample!E:E,$A174)))</f>
        <v>GOLD</v>
      </c>
      <c r="S174" s="306" cm="1">
        <f t="array" ref="S174">INDEX(MVI_Sample!AA:AA,$A174)</f>
        <v>169</v>
      </c>
    </row>
    <row r="175" spans="1:19" ht="15.75">
      <c r="A175" s="304">
        <v>198</v>
      </c>
      <c r="B175" s="304" t="str" cm="1">
        <f t="array" ref="B175">TRIM(INDEX(MVI_Sample!A:A,$A175))</f>
        <v>HONG KONG</v>
      </c>
      <c r="C175" s="304" t="str" cm="1">
        <f t="array" ref="C175">TRIM(INDEX(MVI_Sample!C:C,$A175))</f>
        <v>Consumer</v>
      </c>
      <c r="D175" s="304" t="str" cm="1">
        <f t="array" ref="D175">TRIM(INDEX(MVI_Sample!B:B,$A175))</f>
        <v>18</v>
      </c>
      <c r="E175" s="304">
        <v>1</v>
      </c>
      <c r="F175" s="304" t="str" cm="1">
        <f t="array" ref="F175">TRIM(INDEX(MVI_Sample!L:L,$A175))</f>
        <v>07</v>
      </c>
      <c r="G175" s="304"/>
      <c r="H175" s="304" t="str" cm="1">
        <f t="array" ref="H175">TRIM(INDEX(MVI_Sample!F:F,$A175))</f>
        <v>1851</v>
      </c>
      <c r="I175" s="305" t="str" cm="1">
        <f t="array" ref="I175">TRIM(INDEX(MVI_Sample!D:D,$A175))</f>
        <v>RCP</v>
      </c>
      <c r="J175" s="305" t="str" cm="1">
        <f t="array" ref="J175">TRIM(INDEX(MVI_Sample!O:O,$A175))</f>
        <v>Y</v>
      </c>
      <c r="K175" s="305" t="str" cm="1">
        <f t="array" ref="K175">TRIM(INDEX(MVI_Sample!X:X,$A175))</f>
        <v/>
      </c>
      <c r="L175" s="305" t="str" cm="1">
        <f t="array" ref="L175">TRIM(INDEX(MVI_Sample!R:R,$A175))</f>
        <v>Y</v>
      </c>
      <c r="M175" s="305" t="str" cm="1">
        <f t="array" ref="M175">TRIM(INDEX(MVI_Sample!M:M,$A175))</f>
        <v>Y</v>
      </c>
      <c r="N175" s="305" t="str" cm="1">
        <f t="array" ref="N175">TRIM(INDEX(MVI_Sample!Q:Q,$A175))</f>
        <v>N</v>
      </c>
      <c r="O175" s="305" t="str" cm="1">
        <f t="array" ref="O175">TRIM(INDEX(MVI_Sample!N:N,$A175))</f>
        <v>Y</v>
      </c>
      <c r="P175" s="305" t="str" cm="1">
        <f t="array" ref="P175">TRIM(CLEAN(INDEX(MVI_Sample!AQ:AQ,$A175)))</f>
        <v>RCP PENINSULA GOLD</v>
      </c>
      <c r="Q175" s="306" t="str" cm="1">
        <f t="array" ref="Q175">TRIM(CLEAN(INDEX(MVI_Sample!AO:AO,$A175)))</f>
        <v>American Express Peninsula Gold Card</v>
      </c>
      <c r="R175" s="306" t="str" cm="1">
        <f t="array" ref="R175">TRIM(CLEAN(INDEX(MVI_Sample!E:E,$A175)))</f>
        <v>PENINSULA GOLD</v>
      </c>
      <c r="S175" s="306" cm="1">
        <f t="array" ref="S175">INDEX(MVI_Sample!AA:AA,$A175)</f>
        <v>115</v>
      </c>
    </row>
    <row r="176" spans="1:19" ht="15.75">
      <c r="A176" s="304">
        <v>199</v>
      </c>
      <c r="B176" s="304" t="str" cm="1">
        <f t="array" ref="B176">TRIM(INDEX(MVI_Sample!A:A,$A176))</f>
        <v>HONG KONG</v>
      </c>
      <c r="C176" s="304" t="str" cm="1">
        <f t="array" ref="C176">TRIM(INDEX(MVI_Sample!C:C,$A176))</f>
        <v>Consumer</v>
      </c>
      <c r="D176" s="304" t="str" cm="1">
        <f t="array" ref="D176">TRIM(INDEX(MVI_Sample!B:B,$A176))</f>
        <v>18</v>
      </c>
      <c r="E176" s="304">
        <v>1</v>
      </c>
      <c r="F176" s="304" t="str" cm="1">
        <f t="array" ref="F176">TRIM(INDEX(MVI_Sample!L:L,$A176))</f>
        <v>08</v>
      </c>
      <c r="G176" s="304"/>
      <c r="H176" s="304" t="str" cm="1">
        <f t="array" ref="H176">TRIM(INDEX(MVI_Sample!F:F,$A176))</f>
        <v>1852</v>
      </c>
      <c r="I176" s="305" t="str" cm="1">
        <f t="array" ref="I176">TRIM(INDEX(MVI_Sample!D:D,$A176))</f>
        <v>RCP</v>
      </c>
      <c r="J176" s="305" t="str" cm="1">
        <f t="array" ref="J176">TRIM(INDEX(MVI_Sample!O:O,$A176))</f>
        <v>N</v>
      </c>
      <c r="K176" s="305" t="str" cm="1">
        <f t="array" ref="K176">TRIM(INDEX(MVI_Sample!X:X,$A176))</f>
        <v/>
      </c>
      <c r="L176" s="305" t="str" cm="1">
        <f t="array" ref="L176">TRIM(INDEX(MVI_Sample!R:R,$A176))</f>
        <v>Y</v>
      </c>
      <c r="M176" s="305" t="str" cm="1">
        <f t="array" ref="M176">TRIM(INDEX(MVI_Sample!M:M,$A176))</f>
        <v>Y</v>
      </c>
      <c r="N176" s="305" t="str" cm="1">
        <f t="array" ref="N176">TRIM(INDEX(MVI_Sample!Q:Q,$A176))</f>
        <v>N</v>
      </c>
      <c r="O176" s="305" t="str" cm="1">
        <f t="array" ref="O176">TRIM(INDEX(MVI_Sample!N:N,$A176))</f>
        <v>Y</v>
      </c>
      <c r="P176" s="305" t="str" cm="1">
        <f t="array" ref="P176">TRIM(CLEAN(INDEX(MVI_Sample!AQ:AQ,$A176)))</f>
        <v>RCP GREEN</v>
      </c>
      <c r="Q176" s="306" t="str" cm="1">
        <f t="array" ref="Q176">TRIM(CLEAN(INDEX(MVI_Sample!AO:AO,$A176)))</f>
        <v>American Express Card</v>
      </c>
      <c r="R176" s="306" t="str" cm="1">
        <f t="array" ref="R176">TRIM(CLEAN(INDEX(MVI_Sample!E:E,$A176)))</f>
        <v>GREEN</v>
      </c>
      <c r="S176" s="306" cm="1">
        <f t="array" ref="S176">INDEX(MVI_Sample!AA:AA,$A176)</f>
        <v>67</v>
      </c>
    </row>
    <row r="177" spans="1:19" ht="15.75">
      <c r="A177" s="304">
        <v>200</v>
      </c>
      <c r="B177" s="304" t="str" cm="1">
        <f t="array" ref="B177">TRIM(INDEX(MVI_Sample!A:A,$A177))</f>
        <v>HONG KONG</v>
      </c>
      <c r="C177" s="304" t="str" cm="1">
        <f t="array" ref="C177">TRIM(INDEX(MVI_Sample!C:C,$A177))</f>
        <v>Consumer</v>
      </c>
      <c r="D177" s="304" t="str" cm="1">
        <f t="array" ref="D177">TRIM(INDEX(MVI_Sample!B:B,$A177))</f>
        <v>18</v>
      </c>
      <c r="E177" s="304">
        <v>1</v>
      </c>
      <c r="F177" s="304" t="str" cm="1">
        <f t="array" ref="F177">TRIM(INDEX(MVI_Sample!L:L,$A177))</f>
        <v>09</v>
      </c>
      <c r="G177" s="304"/>
      <c r="H177" s="304" t="str" cm="1">
        <f t="array" ref="H177">TRIM(INDEX(MVI_Sample!F:F,$A177))</f>
        <v>1857</v>
      </c>
      <c r="I177" s="305" t="str" cm="1">
        <f t="array" ref="I177">TRIM(INDEX(MVI_Sample!D:D,$A177))</f>
        <v>RCP</v>
      </c>
      <c r="J177" s="305" t="str" cm="1">
        <f t="array" ref="J177">TRIM(INDEX(MVI_Sample!O:O,$A177))</f>
        <v>N</v>
      </c>
      <c r="K177" s="305" t="str" cm="1">
        <f t="array" ref="K177">TRIM(INDEX(MVI_Sample!X:X,$A177))</f>
        <v/>
      </c>
      <c r="L177" s="305" t="str" cm="1">
        <f t="array" ref="L177">TRIM(INDEX(MVI_Sample!R:R,$A177))</f>
        <v>Y</v>
      </c>
      <c r="M177" s="305" t="str" cm="1">
        <f t="array" ref="M177">TRIM(INDEX(MVI_Sample!M:M,$A177))</f>
        <v>Y</v>
      </c>
      <c r="N177" s="305" t="str" cm="1">
        <f t="array" ref="N177">TRIM(INDEX(MVI_Sample!Q:Q,$A177))</f>
        <v>N</v>
      </c>
      <c r="O177" s="305" t="str" cm="1">
        <f t="array" ref="O177">TRIM(INDEX(MVI_Sample!N:N,$A177))</f>
        <v>Y</v>
      </c>
      <c r="P177" s="305" t="str" cm="1">
        <f t="array" ref="P177">TRIM(CLEAN(INDEX(MVI_Sample!AQ:AQ,$A177)))</f>
        <v>RCP GOLD CHARTER</v>
      </c>
      <c r="Q177" s="306" t="str" cm="1">
        <f t="array" ref="Q177">TRIM(CLEAN(INDEX(MVI_Sample!AO:AO,$A177)))</f>
        <v>American Express Charter Card</v>
      </c>
      <c r="R177" s="306" t="str" cm="1">
        <f t="array" ref="R177">TRIM(CLEAN(INDEX(MVI_Sample!E:E,$A177)))</f>
        <v>GOLD CHARTER</v>
      </c>
      <c r="S177" s="306" cm="1">
        <f t="array" ref="S177">INDEX(MVI_Sample!AA:AA,$A177)</f>
        <v>161</v>
      </c>
    </row>
    <row r="178" spans="1:19" ht="15.75">
      <c r="A178" s="304">
        <v>201</v>
      </c>
      <c r="B178" s="304" t="str" cm="1">
        <f t="array" ref="B178">TRIM(INDEX(MVI_Sample!A:A,$A178))</f>
        <v>HONG KONG</v>
      </c>
      <c r="C178" s="304" t="str" cm="1">
        <f t="array" ref="C178">TRIM(INDEX(MVI_Sample!C:C,$A178))</f>
        <v>Consumer</v>
      </c>
      <c r="D178" s="304" t="str" cm="1">
        <f t="array" ref="D178">TRIM(INDEX(MVI_Sample!B:B,$A178))</f>
        <v>18</v>
      </c>
      <c r="E178" s="304">
        <v>1</v>
      </c>
      <c r="F178" s="304" t="str" cm="1">
        <f t="array" ref="F178">TRIM(INDEX(MVI_Sample!L:L,$A178))</f>
        <v>10</v>
      </c>
      <c r="G178" s="304"/>
      <c r="H178" s="304" t="str" cm="1">
        <f t="array" ref="H178">TRIM(INDEX(MVI_Sample!F:F,$A178))</f>
        <v>1858</v>
      </c>
      <c r="I178" s="305" t="str" cm="1">
        <f t="array" ref="I178">TRIM(INDEX(MVI_Sample!D:D,$A178))</f>
        <v>GRCC</v>
      </c>
      <c r="J178" s="305" t="str" cm="1">
        <f t="array" ref="J178">TRIM(INDEX(MVI_Sample!O:O,$A178))</f>
        <v>N</v>
      </c>
      <c r="K178" s="305" t="str" cm="1">
        <f t="array" ref="K178">TRIM(INDEX(MVI_Sample!X:X,$A178))</f>
        <v>K</v>
      </c>
      <c r="L178" s="305" t="str" cm="1">
        <f t="array" ref="L178">TRIM(INDEX(MVI_Sample!R:R,$A178))</f>
        <v>Y</v>
      </c>
      <c r="M178" s="305" t="str" cm="1">
        <f t="array" ref="M178">TRIM(INDEX(MVI_Sample!M:M,$A178))</f>
        <v>Y</v>
      </c>
      <c r="N178" s="305" t="str" cm="1">
        <f t="array" ref="N178">TRIM(INDEX(MVI_Sample!Q:Q,$A178))</f>
        <v>Y</v>
      </c>
      <c r="O178" s="305" t="str" cm="1">
        <f t="array" ref="O178">TRIM(INDEX(MVI_Sample!N:N,$A178))</f>
        <v>N</v>
      </c>
      <c r="P178" s="305" t="str" cm="1">
        <f t="array" ref="P178">TRIM(CLEAN(INDEX(MVI_Sample!AQ:AQ,$A178)))</f>
        <v>GRCC BLUE</v>
      </c>
      <c r="Q178" s="306" t="str" cm="1">
        <f t="array" ref="Q178">TRIM(CLEAN(INDEX(MVI_Sample!AO:AO,$A178)))</f>
        <v>Blue Cash Credit Card from American Express </v>
      </c>
      <c r="R178" s="306" t="str" cm="1">
        <f t="array" ref="R178">TRIM(CLEAN(INDEX(MVI_Sample!E:E,$A178)))</f>
        <v>BLUE</v>
      </c>
      <c r="S178" s="306" cm="1">
        <f t="array" ref="S178">INDEX(MVI_Sample!AA:AA,$A178)</f>
        <v>1286</v>
      </c>
    </row>
    <row r="179" spans="1:19" ht="15.75">
      <c r="A179" s="304">
        <v>202</v>
      </c>
      <c r="B179" s="304" t="str" cm="1">
        <f t="array" ref="B179">TRIM(INDEX(MVI_Sample!A:A,$A179))</f>
        <v>HONG KONG</v>
      </c>
      <c r="C179" s="304" t="str" cm="1">
        <f t="array" ref="C179">TRIM(INDEX(MVI_Sample!C:C,$A179))</f>
        <v>Consumer</v>
      </c>
      <c r="D179" s="304" t="str" cm="1">
        <f t="array" ref="D179">TRIM(INDEX(MVI_Sample!B:B,$A179))</f>
        <v>18</v>
      </c>
      <c r="E179" s="304">
        <v>1</v>
      </c>
      <c r="F179" s="304" t="str" cm="1">
        <f t="array" ref="F179">TRIM(INDEX(MVI_Sample!L:L,$A179))</f>
        <v>11</v>
      </c>
      <c r="G179" s="304"/>
      <c r="H179" s="304" t="str" cm="1">
        <f t="array" ref="H179">TRIM(INDEX(MVI_Sample!F:F,$A179))</f>
        <v>1859</v>
      </c>
      <c r="I179" s="305" t="str" cm="1">
        <f t="array" ref="I179">TRIM(INDEX(MVI_Sample!D:D,$A179))</f>
        <v>GRCC</v>
      </c>
      <c r="J179" s="305" t="str" cm="1">
        <f t="array" ref="J179">TRIM(INDEX(MVI_Sample!O:O,$A179))</f>
        <v>Y</v>
      </c>
      <c r="K179" s="305" t="str" cm="1">
        <f t="array" ref="K179">TRIM(INDEX(MVI_Sample!X:X,$A179))</f>
        <v/>
      </c>
      <c r="L179" s="305" t="str" cm="1">
        <f t="array" ref="L179">TRIM(INDEX(MVI_Sample!R:R,$A179))</f>
        <v>Y</v>
      </c>
      <c r="M179" s="305" t="str" cm="1">
        <f t="array" ref="M179">TRIM(INDEX(MVI_Sample!M:M,$A179))</f>
        <v>Y</v>
      </c>
      <c r="N179" s="305" t="str" cm="1">
        <f t="array" ref="N179">TRIM(INDEX(MVI_Sample!Q:Q,$A179))</f>
        <v>Y</v>
      </c>
      <c r="O179" s="305" t="str" cm="1">
        <f t="array" ref="O179">TRIM(INDEX(MVI_Sample!N:N,$A179))</f>
        <v>N</v>
      </c>
      <c r="P179" s="305" t="str" cm="1">
        <f t="array" ref="P179">TRIM(CLEAN(INDEX(MVI_Sample!AQ:AQ,$A179)))</f>
        <v>GRCC, AFFINITY BLUE</v>
      </c>
      <c r="Q179" s="306" t="str" cm="1">
        <f t="array" ref="Q179">TRIM(CLEAN(INDEX(MVI_Sample!AO:AO,$A179)))</f>
        <v>American Express I.T Cashback Card</v>
      </c>
      <c r="R179" s="306" t="str" cm="1">
        <f t="array" ref="R179">TRIM(CLEAN(INDEX(MVI_Sample!E:E,$A179)))</f>
        <v>AFFINITY BLUE</v>
      </c>
      <c r="S179" s="306" cm="1">
        <f t="array" ref="S179">INDEX(MVI_Sample!AA:AA,$A179)</f>
        <v>83</v>
      </c>
    </row>
    <row r="180" spans="1:19" ht="15.75">
      <c r="A180" s="304">
        <v>203</v>
      </c>
      <c r="B180" s="304" t="str" cm="1">
        <f t="array" ref="B180">TRIM(INDEX(MVI_Sample!A:A,$A180))</f>
        <v>HONG KONG</v>
      </c>
      <c r="C180" s="304" t="str" cm="1">
        <f t="array" ref="C180">TRIM(INDEX(MVI_Sample!C:C,$A180))</f>
        <v>Consumer</v>
      </c>
      <c r="D180" s="304" t="str" cm="1">
        <f t="array" ref="D180">TRIM(INDEX(MVI_Sample!B:B,$A180))</f>
        <v>18</v>
      </c>
      <c r="E180" s="304">
        <v>1</v>
      </c>
      <c r="F180" s="304" t="str" cm="1">
        <f t="array" ref="F180">TRIM(INDEX(MVI_Sample!L:L,$A180))</f>
        <v>12</v>
      </c>
      <c r="G180" s="304"/>
      <c r="H180" s="304" t="str" cm="1">
        <f t="array" ref="H180">TRIM(INDEX(MVI_Sample!F:F,$A180))</f>
        <v>1860</v>
      </c>
      <c r="I180" s="305" t="str" cm="1">
        <f t="array" ref="I180">TRIM(INDEX(MVI_Sample!D:D,$A180))</f>
        <v>GRCC</v>
      </c>
      <c r="J180" s="305" t="str" cm="1">
        <f t="array" ref="J180">TRIM(INDEX(MVI_Sample!O:O,$A180))</f>
        <v>N</v>
      </c>
      <c r="K180" s="305" t="str" cm="1">
        <f t="array" ref="K180">TRIM(INDEX(MVI_Sample!X:X,$A180))</f>
        <v>K</v>
      </c>
      <c r="L180" s="305" t="str" cm="1">
        <f t="array" ref="L180">TRIM(INDEX(MVI_Sample!R:R,$A180))</f>
        <v>Y</v>
      </c>
      <c r="M180" s="305" t="str" cm="1">
        <f t="array" ref="M180">TRIM(INDEX(MVI_Sample!M:M,$A180))</f>
        <v>Y</v>
      </c>
      <c r="N180" s="305" t="str" cm="1">
        <f t="array" ref="N180">TRIM(INDEX(MVI_Sample!Q:Q,$A180))</f>
        <v>N</v>
      </c>
      <c r="O180" s="305" t="str" cm="1">
        <f t="array" ref="O180">TRIM(INDEX(MVI_Sample!N:N,$A180))</f>
        <v>Y</v>
      </c>
      <c r="P180" s="305" t="str" cm="1">
        <f t="array" ref="P180">TRIM(CLEAN(INDEX(MVI_Sample!AQ:AQ,$A180)))</f>
        <v>GRCC EXPLORER</v>
      </c>
      <c r="Q180" s="306" t="str" cm="1">
        <f t="array" ref="Q180">TRIM(CLEAN(INDEX(MVI_Sample!AO:AO,$A180)))</f>
        <v>American Express Explorer Credit Card</v>
      </c>
      <c r="R180" s="306" t="str" cm="1">
        <f t="array" ref="R180">TRIM(CLEAN(INDEX(MVI_Sample!E:E,$A180)))</f>
        <v>EXPLORER</v>
      </c>
      <c r="S180" s="306" cm="1">
        <f t="array" ref="S180">INDEX(MVI_Sample!AA:AA,$A180)</f>
        <v>3151</v>
      </c>
    </row>
    <row r="181" spans="1:19" ht="15.75">
      <c r="A181" s="304">
        <v>204</v>
      </c>
      <c r="B181" s="304" t="str" cm="1">
        <f t="array" ref="B181">TRIM(INDEX(MVI_Sample!A:A,$A181))</f>
        <v>HONG KONG</v>
      </c>
      <c r="C181" s="304" t="str" cm="1">
        <f t="array" ref="C181">TRIM(INDEX(MVI_Sample!C:C,$A181))</f>
        <v>Consumer</v>
      </c>
      <c r="D181" s="304" t="str" cm="1">
        <f t="array" ref="D181">TRIM(INDEX(MVI_Sample!B:B,$A181))</f>
        <v>18</v>
      </c>
      <c r="E181" s="304">
        <v>1</v>
      </c>
      <c r="F181" s="304" t="str" cm="1">
        <f t="array" ref="F181">TRIM(INDEX(MVI_Sample!L:L,$A181))</f>
        <v>13</v>
      </c>
      <c r="G181" s="304"/>
      <c r="H181" s="304" t="str" cm="1">
        <f t="array" ref="H181">TRIM(INDEX(MVI_Sample!F:F,$A181))</f>
        <v>1861</v>
      </c>
      <c r="I181" s="305" t="str" cm="1">
        <f t="array" ref="I181">TRIM(INDEX(MVI_Sample!D:D,$A181))</f>
        <v>GRCC</v>
      </c>
      <c r="J181" s="305" t="str" cm="1">
        <f t="array" ref="J181">TRIM(INDEX(MVI_Sample!O:O,$A181))</f>
        <v>N</v>
      </c>
      <c r="K181" s="305" t="str" cm="1">
        <f t="array" ref="K181">TRIM(INDEX(MVI_Sample!X:X,$A181))</f>
        <v/>
      </c>
      <c r="L181" s="305" t="str" cm="1">
        <f t="array" ref="L181">TRIM(INDEX(MVI_Sample!R:R,$A181))</f>
        <v>N</v>
      </c>
      <c r="M181" s="305" t="str" cm="1">
        <f t="array" ref="M181">TRIM(INDEX(MVI_Sample!M:M,$A181))</f>
        <v>Y</v>
      </c>
      <c r="N181" s="305" t="str" cm="1">
        <f t="array" ref="N181">TRIM(INDEX(MVI_Sample!Q:Q,$A181))</f>
        <v>N</v>
      </c>
      <c r="O181" s="305" t="str" cm="1">
        <f t="array" ref="O181">TRIM(INDEX(MVI_Sample!N:N,$A181))</f>
        <v>Y</v>
      </c>
      <c r="P181" s="305" t="str" cm="1">
        <f t="array" ref="P181">TRIM(CLEAN(INDEX(MVI_Sample!AQ:AQ,$A181)))</f>
        <v>GRCC ESSENTIAL</v>
      </c>
      <c r="Q181" s="306" t="str" cm="1">
        <f t="array" ref="Q181">TRIM(CLEAN(INDEX(MVI_Sample!AO:AO,$A181)))</f>
        <v>American Express Essential Credit Card</v>
      </c>
      <c r="R181" s="306" t="str" cm="1">
        <f t="array" ref="R181">TRIM(CLEAN(INDEX(MVI_Sample!E:E,$A181)))</f>
        <v>ESSENTIAL</v>
      </c>
      <c r="S181" s="306" cm="1">
        <f t="array" ref="S181">INDEX(MVI_Sample!AA:AA,$A181)</f>
        <v>81</v>
      </c>
    </row>
    <row r="182" spans="1:19" ht="15.75">
      <c r="A182" s="304">
        <v>206</v>
      </c>
      <c r="B182" s="304" t="str" cm="1">
        <f t="array" ref="B182">TRIM(INDEX(MVI_Sample!A:A,$A182))</f>
        <v>HONG KONG-Cantonese (53%)</v>
      </c>
      <c r="C182" s="304" t="str" cm="1">
        <f t="array" ref="C182">TRIM(INDEX(MVI_Sample!C:C,$A182))</f>
        <v>Consumer</v>
      </c>
      <c r="D182" s="304" t="str" cm="1">
        <f t="array" ref="D182">TRIM(INDEX(MVI_Sample!B:B,$A182))</f>
        <v>18</v>
      </c>
      <c r="E182" s="307">
        <v>2</v>
      </c>
      <c r="F182" s="304" t="str" cm="1">
        <f t="array" ref="F182">TRIM(INDEX(MVI_Sample!L:L,$A182))</f>
        <v>01</v>
      </c>
      <c r="G182" s="304"/>
      <c r="H182" s="304" t="str" cm="1">
        <f t="array" ref="H182">TRIM(INDEX(MVI_Sample!F:F,$A182))</f>
        <v>1899</v>
      </c>
      <c r="I182" s="305" t="str" cm="1">
        <f t="array" ref="I182">TRIM(INDEX(MVI_Sample!D:D,$A182))</f>
        <v>RCP</v>
      </c>
      <c r="J182" s="305" t="str" cm="1">
        <f t="array" ref="J182">TRIM(INDEX(MVI_Sample!O:O,$A182))</f>
        <v>N</v>
      </c>
      <c r="K182" s="305" t="str" cm="1">
        <f t="array" ref="K182">TRIM(INDEX(MVI_Sample!X:X,$A182))</f>
        <v>K</v>
      </c>
      <c r="L182" s="305" t="str" cm="1">
        <f t="array" ref="L182">TRIM(INDEX(MVI_Sample!R:R,$A182))</f>
        <v>Y</v>
      </c>
      <c r="M182" s="305" t="str" cm="1">
        <f t="array" ref="M182">TRIM(INDEX(MVI_Sample!M:M,$A182))</f>
        <v>Y</v>
      </c>
      <c r="N182" s="305" t="str" cm="1">
        <f t="array" ref="N182">TRIM(INDEX(MVI_Sample!Q:Q,$A182))</f>
        <v>N</v>
      </c>
      <c r="O182" s="305" t="str" cm="1">
        <f t="array" ref="O182">TRIM(INDEX(MVI_Sample!N:N,$A182))</f>
        <v>Y</v>
      </c>
      <c r="P182" s="305" t="str" cm="1">
        <f t="array" ref="P182">TRIM(CLEAN(INDEX(MVI_Sample!AQ:AQ,$A182)))</f>
        <v>RCP CENTURION</v>
      </c>
      <c r="Q182" s="306" t="str" cm="1">
        <f t="array" ref="Q182">TRIM(CLEAN(INDEX(MVI_Sample!AO:AO,$A182)))</f>
        <v>Centurion卡</v>
      </c>
      <c r="R182" s="306" t="str" cm="1">
        <f t="array" ref="R182">TRIM(CLEAN(INDEX(MVI_Sample!E:E,$A182)))</f>
        <v>CENTURION</v>
      </c>
      <c r="S182" s="306" cm="1">
        <f t="array" ref="S182">INDEX(MVI_Sample!AA:AA,$A182)</f>
        <v>400</v>
      </c>
    </row>
    <row r="183" spans="1:19" ht="15.75">
      <c r="A183" s="304">
        <v>207</v>
      </c>
      <c r="B183" s="304" t="str" cm="1">
        <f t="array" ref="B183">TRIM(INDEX(MVI_Sample!A:A,$A183))</f>
        <v>HONG KONG</v>
      </c>
      <c r="C183" s="304" t="str" cm="1">
        <f t="array" ref="C183">TRIM(INDEX(MVI_Sample!C:C,$A183))</f>
        <v>Consumer</v>
      </c>
      <c r="D183" s="304" t="str" cm="1">
        <f t="array" ref="D183">TRIM(INDEX(MVI_Sample!B:B,$A183))</f>
        <v>18</v>
      </c>
      <c r="E183" s="307">
        <v>2</v>
      </c>
      <c r="F183" s="304" t="str" cm="1">
        <f t="array" ref="F183">TRIM(INDEX(MVI_Sample!L:L,$A183))</f>
        <v>02</v>
      </c>
      <c r="G183" s="304"/>
      <c r="H183" s="304" t="str" cm="1">
        <f t="array" ref="H183">TRIM(INDEX(MVI_Sample!F:F,$A183))</f>
        <v>1853</v>
      </c>
      <c r="I183" s="305" t="str" cm="1">
        <f t="array" ref="I183">TRIM(INDEX(MVI_Sample!D:D,$A183))</f>
        <v>RCP</v>
      </c>
      <c r="J183" s="305" t="str" cm="1">
        <f t="array" ref="J183">TRIM(INDEX(MVI_Sample!O:O,$A183))</f>
        <v>N</v>
      </c>
      <c r="K183" s="305" t="str" cm="1">
        <f t="array" ref="K183">TRIM(INDEX(MVI_Sample!X:X,$A183))</f>
        <v>K</v>
      </c>
      <c r="L183" s="305" t="str" cm="1">
        <f t="array" ref="L183">TRIM(INDEX(MVI_Sample!R:R,$A183))</f>
        <v>Y</v>
      </c>
      <c r="M183" s="305" t="str" cm="1">
        <f t="array" ref="M183">TRIM(INDEX(MVI_Sample!M:M,$A183))</f>
        <v>Y</v>
      </c>
      <c r="N183" s="305" t="str" cm="1">
        <f t="array" ref="N183">TRIM(INDEX(MVI_Sample!Q:Q,$A183))</f>
        <v>N</v>
      </c>
      <c r="O183" s="305" t="str" cm="1">
        <f t="array" ref="O183">TRIM(INDEX(MVI_Sample!N:N,$A183))</f>
        <v>Y</v>
      </c>
      <c r="P183" s="305" t="str" cm="1">
        <f t="array" ref="P183">TRIM(CLEAN(INDEX(MVI_Sample!AQ:AQ,$A183)))</f>
        <v>RCP PLATINUM</v>
      </c>
      <c r="Q183" s="306" t="str" cm="1">
        <f t="array" ref="Q183">TRIM(CLEAN(INDEX(MVI_Sample!AO:AO,$A183)))</f>
        <v>美國運通白金卡</v>
      </c>
      <c r="R183" s="306" t="str" cm="1">
        <f t="array" ref="R183">TRIM(CLEAN(INDEX(MVI_Sample!E:E,$A183)))</f>
        <v>PLATINUM</v>
      </c>
      <c r="S183" s="306" cm="1">
        <f t="array" ref="S183">INDEX(MVI_Sample!AA:AA,$A183)</f>
        <v>2184</v>
      </c>
    </row>
    <row r="184" spans="1:19" ht="15.75">
      <c r="A184" s="304">
        <v>208</v>
      </c>
      <c r="B184" s="304" t="str" cm="1">
        <f t="array" ref="B184">TRIM(INDEX(MVI_Sample!A:A,$A184))</f>
        <v>HONG KONG</v>
      </c>
      <c r="C184" s="304" t="str" cm="1">
        <f t="array" ref="C184">TRIM(INDEX(MVI_Sample!C:C,$A184))</f>
        <v>Consumer</v>
      </c>
      <c r="D184" s="304" t="str" cm="1">
        <f t="array" ref="D184">TRIM(INDEX(MVI_Sample!B:B,$A184))</f>
        <v>18</v>
      </c>
      <c r="E184" s="307">
        <v>2</v>
      </c>
      <c r="F184" s="304" t="str" cm="1">
        <f t="array" ref="F184">TRIM(INDEX(MVI_Sample!L:L,$A184))</f>
        <v>03</v>
      </c>
      <c r="G184" s="304"/>
      <c r="H184" s="304" t="str" cm="1">
        <f t="array" ref="H184">TRIM(INDEX(MVI_Sample!F:F,$A184))</f>
        <v>1801</v>
      </c>
      <c r="I184" s="305" t="str" cm="1">
        <f t="array" ref="I184">TRIM(INDEX(MVI_Sample!D:D,$A184))</f>
        <v>GRCC</v>
      </c>
      <c r="J184" s="305" t="str" cm="1">
        <f t="array" ref="J184">TRIM(INDEX(MVI_Sample!O:O,$A184))</f>
        <v>N</v>
      </c>
      <c r="K184" s="305" t="str" cm="1">
        <f t="array" ref="K184">TRIM(INDEX(MVI_Sample!X:X,$A184))</f>
        <v>K</v>
      </c>
      <c r="L184" s="305" t="str" cm="1">
        <f t="array" ref="L184">TRIM(INDEX(MVI_Sample!R:R,$A184))</f>
        <v>Y</v>
      </c>
      <c r="M184" s="305" t="str" cm="1">
        <f t="array" ref="M184">TRIM(INDEX(MVI_Sample!M:M,$A184))</f>
        <v>Y</v>
      </c>
      <c r="N184" s="305" t="str" cm="1">
        <f t="array" ref="N184">TRIM(INDEX(MVI_Sample!Q:Q,$A184))</f>
        <v>N</v>
      </c>
      <c r="O184" s="305" t="str" cm="1">
        <f t="array" ref="O184">TRIM(INDEX(MVI_Sample!N:N,$A184))</f>
        <v>Y</v>
      </c>
      <c r="P184" s="305" t="str" cm="1">
        <f t="array" ref="P184">TRIM(CLEAN(INDEX(MVI_Sample!AQ:AQ,$A184)))</f>
        <v>GRCC PLATINUM</v>
      </c>
      <c r="Q184" s="306" t="str" cm="1">
        <f t="array" ref="Q184">TRIM(CLEAN(INDEX(MVI_Sample!AO:AO,$A184)))</f>
        <v>美國運通白金信用卡</v>
      </c>
      <c r="R184" s="306" t="str" cm="1">
        <f t="array" ref="R184">TRIM(CLEAN(INDEX(MVI_Sample!E:E,$A184)))</f>
        <v>PLATINUM</v>
      </c>
      <c r="S184" s="306" cm="1">
        <f t="array" ref="S184">INDEX(MVI_Sample!AA:AA,$A184)</f>
        <v>3172</v>
      </c>
    </row>
    <row r="185" spans="1:19" ht="15.75">
      <c r="A185" s="304">
        <v>209</v>
      </c>
      <c r="B185" s="304" t="str" cm="1">
        <f t="array" ref="B185">TRIM(INDEX(MVI_Sample!A:A,$A185))</f>
        <v>HONG KONG</v>
      </c>
      <c r="C185" s="304" t="str" cm="1">
        <f t="array" ref="C185">TRIM(INDEX(MVI_Sample!C:C,$A185))</f>
        <v>Consumer</v>
      </c>
      <c r="D185" s="304" t="str" cm="1">
        <f t="array" ref="D185">TRIM(INDEX(MVI_Sample!B:B,$A185))</f>
        <v>18</v>
      </c>
      <c r="E185" s="307">
        <v>2</v>
      </c>
      <c r="F185" s="304" t="str" cm="1">
        <f t="array" ref="F185">TRIM(INDEX(MVI_Sample!L:L,$A185))</f>
        <v>04</v>
      </c>
      <c r="G185" s="304"/>
      <c r="H185" s="304" t="str" cm="1">
        <f t="array" ref="H185">TRIM(INDEX(MVI_Sample!F:F,$A185))</f>
        <v>1822</v>
      </c>
      <c r="I185" s="305" t="str" cm="1">
        <f t="array" ref="I185">TRIM(INDEX(MVI_Sample!D:D,$A185))</f>
        <v>GRCC</v>
      </c>
      <c r="J185" s="305" t="str" cm="1">
        <f t="array" ref="J185">TRIM(INDEX(MVI_Sample!O:O,$A185))</f>
        <v>N</v>
      </c>
      <c r="K185" s="305" t="str" cm="1">
        <f t="array" ref="K185">TRIM(INDEX(MVI_Sample!X:X,$A185))</f>
        <v/>
      </c>
      <c r="L185" s="305" t="str" cm="1">
        <f t="array" ref="L185">TRIM(INDEX(MVI_Sample!R:R,$A185))</f>
        <v>Y</v>
      </c>
      <c r="M185" s="305" t="str" cm="1">
        <f t="array" ref="M185">TRIM(INDEX(MVI_Sample!M:M,$A185))</f>
        <v>Y</v>
      </c>
      <c r="N185" s="305" t="str" cm="1">
        <f t="array" ref="N185">TRIM(INDEX(MVI_Sample!Q:Q,$A185))</f>
        <v>N</v>
      </c>
      <c r="O185" s="305" t="str" cm="1">
        <f t="array" ref="O185">TRIM(INDEX(MVI_Sample!N:N,$A185))</f>
        <v>Y</v>
      </c>
      <c r="P185" s="305" t="str" cm="1">
        <f t="array" ref="P185">TRIM(CLEAN(INDEX(MVI_Sample!AQ:AQ,$A185)))</f>
        <v>GRCC GOLD</v>
      </c>
      <c r="Q185" s="306" t="str" cm="1">
        <f t="array" ref="Q185">TRIM(CLEAN(INDEX(MVI_Sample!AO:AO,$A185)))</f>
        <v>美國運通信用金卡</v>
      </c>
      <c r="R185" s="306" t="str" cm="1">
        <f t="array" ref="R185">TRIM(CLEAN(INDEX(MVI_Sample!E:E,$A185)))</f>
        <v>GOLD</v>
      </c>
      <c r="S185" s="306" cm="1">
        <f t="array" ref="S185">INDEX(MVI_Sample!AA:AA,$A185)</f>
        <v>720</v>
      </c>
    </row>
    <row r="186" spans="1:19" ht="15.75">
      <c r="A186" s="304">
        <v>210</v>
      </c>
      <c r="B186" s="304" t="str" cm="1">
        <f t="array" ref="B186">TRIM(INDEX(MVI_Sample!A:A,$A186))</f>
        <v>HONG KONG</v>
      </c>
      <c r="C186" s="304" t="str" cm="1">
        <f t="array" ref="C186">TRIM(INDEX(MVI_Sample!C:C,$A186))</f>
        <v>Consumer</v>
      </c>
      <c r="D186" s="304" t="str" cm="1">
        <f t="array" ref="D186">TRIM(INDEX(MVI_Sample!B:B,$A186))</f>
        <v>18</v>
      </c>
      <c r="E186" s="307">
        <v>2</v>
      </c>
      <c r="F186" s="304" t="str" cm="1">
        <f t="array" ref="F186">TRIM(INDEX(MVI_Sample!L:L,$A186))</f>
        <v>05</v>
      </c>
      <c r="G186" s="304"/>
      <c r="H186" s="304" t="str" cm="1">
        <f t="array" ref="H186">TRIM(INDEX(MVI_Sample!F:F,$A186))</f>
        <v>1823</v>
      </c>
      <c r="I186" s="305" t="str" cm="1">
        <f t="array" ref="I186">TRIM(INDEX(MVI_Sample!D:D,$A186))</f>
        <v>GRCC</v>
      </c>
      <c r="J186" s="305" t="str" cm="1">
        <f t="array" ref="J186">TRIM(INDEX(MVI_Sample!O:O,$A186))</f>
        <v>N</v>
      </c>
      <c r="K186" s="305" t="str" cm="1">
        <f t="array" ref="K186">TRIM(INDEX(MVI_Sample!X:X,$A186))</f>
        <v/>
      </c>
      <c r="L186" s="305" t="str" cm="1">
        <f t="array" ref="L186">TRIM(INDEX(MVI_Sample!R:R,$A186))</f>
        <v>Y</v>
      </c>
      <c r="M186" s="305" t="str" cm="1">
        <f t="array" ref="M186">TRIM(INDEX(MVI_Sample!M:M,$A186))</f>
        <v>Y</v>
      </c>
      <c r="N186" s="305" t="str" cm="1">
        <f t="array" ref="N186">TRIM(INDEX(MVI_Sample!Q:Q,$A186))</f>
        <v>N</v>
      </c>
      <c r="O186" s="305" t="str" cm="1">
        <f t="array" ref="O186">TRIM(INDEX(MVI_Sample!N:N,$A186))</f>
        <v>Y</v>
      </c>
      <c r="P186" s="305" t="str" cm="1">
        <f t="array" ref="P186">TRIM(CLEAN(INDEX(MVI_Sample!AQ:AQ,$A186)))</f>
        <v>GRCC GREEN</v>
      </c>
      <c r="Q186" s="306" t="str" cm="1">
        <f t="array" ref="Q186">TRIM(CLEAN(INDEX(MVI_Sample!AO:AO,$A186)))</f>
        <v>美國運通信用卡</v>
      </c>
      <c r="R186" s="306" t="str" cm="1">
        <f t="array" ref="R186">TRIM(CLEAN(INDEX(MVI_Sample!E:E,$A186)))</f>
        <v>GREEN</v>
      </c>
      <c r="S186" s="306" cm="1">
        <f t="array" ref="S186">INDEX(MVI_Sample!AA:AA,$A186)</f>
        <v>396</v>
      </c>
    </row>
    <row r="187" spans="1:19" ht="15.75">
      <c r="A187" s="304">
        <v>211</v>
      </c>
      <c r="B187" s="304" t="str" cm="1">
        <f t="array" ref="B187">TRIM(INDEX(MVI_Sample!A:A,$A187))</f>
        <v>HONG KONG</v>
      </c>
      <c r="C187" s="304" t="str" cm="1">
        <f t="array" ref="C187">TRIM(INDEX(MVI_Sample!C:C,$A187))</f>
        <v>Consumer</v>
      </c>
      <c r="D187" s="304" t="str" cm="1">
        <f t="array" ref="D187">TRIM(INDEX(MVI_Sample!B:B,$A187))</f>
        <v>18</v>
      </c>
      <c r="E187" s="307">
        <v>2</v>
      </c>
      <c r="F187" s="304" t="str" cm="1">
        <f t="array" ref="F187">TRIM(INDEX(MVI_Sample!L:L,$A187))</f>
        <v>06</v>
      </c>
      <c r="G187" s="304"/>
      <c r="H187" s="304" t="str" cm="1">
        <f t="array" ref="H187">TRIM(INDEX(MVI_Sample!F:F,$A187))</f>
        <v>1850</v>
      </c>
      <c r="I187" s="305" t="str" cm="1">
        <f t="array" ref="I187">TRIM(INDEX(MVI_Sample!D:D,$A187))</f>
        <v>RCP</v>
      </c>
      <c r="J187" s="305" t="str" cm="1">
        <f t="array" ref="J187">TRIM(INDEX(MVI_Sample!O:O,$A187))</f>
        <v>N</v>
      </c>
      <c r="K187" s="305" t="str" cm="1">
        <f t="array" ref="K187">TRIM(INDEX(MVI_Sample!X:X,$A187))</f>
        <v/>
      </c>
      <c r="L187" s="305" t="str" cm="1">
        <f t="array" ref="L187">TRIM(INDEX(MVI_Sample!R:R,$A187))</f>
        <v>Y</v>
      </c>
      <c r="M187" s="305" t="str" cm="1">
        <f t="array" ref="M187">TRIM(INDEX(MVI_Sample!M:M,$A187))</f>
        <v>Y</v>
      </c>
      <c r="N187" s="305" t="str" cm="1">
        <f t="array" ref="N187">TRIM(INDEX(MVI_Sample!Q:Q,$A187))</f>
        <v>N</v>
      </c>
      <c r="O187" s="305" t="str" cm="1">
        <f t="array" ref="O187">TRIM(INDEX(MVI_Sample!N:N,$A187))</f>
        <v>Y</v>
      </c>
      <c r="P187" s="305" t="str" cm="1">
        <f t="array" ref="P187">TRIM(CLEAN(INDEX(MVI_Sample!AQ:AQ,$A187)))</f>
        <v>RCP GOLD</v>
      </c>
      <c r="Q187" s="306" t="str" cm="1">
        <f t="array" ref="Q187">TRIM(CLEAN(INDEX(MVI_Sample!AO:AO,$A187)))</f>
        <v>美國運通金卡</v>
      </c>
      <c r="R187" s="306" t="str" cm="1">
        <f t="array" ref="R187">TRIM(CLEAN(INDEX(MVI_Sample!E:E,$A187)))</f>
        <v>GOLD</v>
      </c>
      <c r="S187" s="306" cm="1">
        <f t="array" ref="S187">INDEX(MVI_Sample!AA:AA,$A187)</f>
        <v>396</v>
      </c>
    </row>
    <row r="188" spans="1:19" ht="15.75">
      <c r="A188" s="304">
        <v>212</v>
      </c>
      <c r="B188" s="304" t="str" cm="1">
        <f t="array" ref="B188">TRIM(INDEX(MVI_Sample!A:A,$A188))</f>
        <v>HONG KONG</v>
      </c>
      <c r="C188" s="304" t="str" cm="1">
        <f t="array" ref="C188">TRIM(INDEX(MVI_Sample!C:C,$A188))</f>
        <v>Consumer</v>
      </c>
      <c r="D188" s="304" t="str" cm="1">
        <f t="array" ref="D188">TRIM(INDEX(MVI_Sample!B:B,$A188))</f>
        <v>18</v>
      </c>
      <c r="E188" s="307">
        <v>2</v>
      </c>
      <c r="F188" s="304" t="str" cm="1">
        <f t="array" ref="F188">TRIM(INDEX(MVI_Sample!L:L,$A188))</f>
        <v>07</v>
      </c>
      <c r="G188" s="304"/>
      <c r="H188" s="304" t="str" cm="1">
        <f t="array" ref="H188">TRIM(INDEX(MVI_Sample!F:F,$A188))</f>
        <v>1851</v>
      </c>
      <c r="I188" s="305" t="str" cm="1">
        <f t="array" ref="I188">TRIM(INDEX(MVI_Sample!D:D,$A188))</f>
        <v>RCP</v>
      </c>
      <c r="J188" s="305" t="str" cm="1">
        <f t="array" ref="J188">TRIM(INDEX(MVI_Sample!O:O,$A188))</f>
        <v>Y</v>
      </c>
      <c r="K188" s="305" t="str" cm="1">
        <f t="array" ref="K188">TRIM(INDEX(MVI_Sample!X:X,$A188))</f>
        <v/>
      </c>
      <c r="L188" s="305" t="str" cm="1">
        <f t="array" ref="L188">TRIM(INDEX(MVI_Sample!R:R,$A188))</f>
        <v>Y</v>
      </c>
      <c r="M188" s="305" t="str" cm="1">
        <f t="array" ref="M188">TRIM(INDEX(MVI_Sample!M:M,$A188))</f>
        <v>Y</v>
      </c>
      <c r="N188" s="305" t="str" cm="1">
        <f t="array" ref="N188">TRIM(INDEX(MVI_Sample!Q:Q,$A188))</f>
        <v>N</v>
      </c>
      <c r="O188" s="305" t="str" cm="1">
        <f t="array" ref="O188">TRIM(INDEX(MVI_Sample!N:N,$A188))</f>
        <v>Y</v>
      </c>
      <c r="P188" s="305" t="str" cm="1">
        <f t="array" ref="P188">TRIM(CLEAN(INDEX(MVI_Sample!AQ:AQ,$A188)))</f>
        <v>RCP PENINSULA GOLD</v>
      </c>
      <c r="Q188" s="306" t="str" cm="1">
        <f t="array" ref="Q188">TRIM(CLEAN(INDEX(MVI_Sample!AO:AO,$A188)))</f>
        <v>美國運通半島金卡</v>
      </c>
      <c r="R188" s="306" t="str" cm="1">
        <f t="array" ref="R188">TRIM(CLEAN(INDEX(MVI_Sample!E:E,$A188)))</f>
        <v>PENINSULA GOLD</v>
      </c>
      <c r="S188" s="306" cm="1">
        <f t="array" ref="S188">INDEX(MVI_Sample!AA:AA,$A188)</f>
        <v>132</v>
      </c>
    </row>
    <row r="189" spans="1:19" ht="15.75">
      <c r="A189" s="304">
        <v>213</v>
      </c>
      <c r="B189" s="304" t="str" cm="1">
        <f t="array" ref="B189">TRIM(INDEX(MVI_Sample!A:A,$A189))</f>
        <v>HONG KONG</v>
      </c>
      <c r="C189" s="304" t="str" cm="1">
        <f t="array" ref="C189">TRIM(INDEX(MVI_Sample!C:C,$A189))</f>
        <v>Consumer</v>
      </c>
      <c r="D189" s="304" t="str" cm="1">
        <f t="array" ref="D189">TRIM(INDEX(MVI_Sample!B:B,$A189))</f>
        <v>18</v>
      </c>
      <c r="E189" s="307">
        <v>2</v>
      </c>
      <c r="F189" s="304" t="str" cm="1">
        <f t="array" ref="F189">TRIM(INDEX(MVI_Sample!L:L,$A189))</f>
        <v>08</v>
      </c>
      <c r="G189" s="304"/>
      <c r="H189" s="304" t="str" cm="1">
        <f t="array" ref="H189">TRIM(INDEX(MVI_Sample!F:F,$A189))</f>
        <v>1852</v>
      </c>
      <c r="I189" s="305" t="str" cm="1">
        <f t="array" ref="I189">TRIM(INDEX(MVI_Sample!D:D,$A189))</f>
        <v>RCP</v>
      </c>
      <c r="J189" s="305" t="str" cm="1">
        <f t="array" ref="J189">TRIM(INDEX(MVI_Sample!O:O,$A189))</f>
        <v>N</v>
      </c>
      <c r="K189" s="305" t="str" cm="1">
        <f t="array" ref="K189">TRIM(INDEX(MVI_Sample!X:X,$A189))</f>
        <v/>
      </c>
      <c r="L189" s="305" t="str" cm="1">
        <f t="array" ref="L189">TRIM(INDEX(MVI_Sample!R:R,$A189))</f>
        <v>Y</v>
      </c>
      <c r="M189" s="305" t="str" cm="1">
        <f t="array" ref="M189">TRIM(INDEX(MVI_Sample!M:M,$A189))</f>
        <v>Y</v>
      </c>
      <c r="N189" s="305" t="str" cm="1">
        <f t="array" ref="N189">TRIM(INDEX(MVI_Sample!Q:Q,$A189))</f>
        <v>N</v>
      </c>
      <c r="O189" s="305" t="str" cm="1">
        <f t="array" ref="O189">TRIM(INDEX(MVI_Sample!N:N,$A189))</f>
        <v>Y</v>
      </c>
      <c r="P189" s="305" t="str" cm="1">
        <f t="array" ref="P189">TRIM(CLEAN(INDEX(MVI_Sample!AQ:AQ,$A189)))</f>
        <v>RCP GREEN</v>
      </c>
      <c r="Q189" s="306" t="str" cm="1">
        <f t="array" ref="Q189">TRIM(CLEAN(INDEX(MVI_Sample!AO:AO,$A189)))</f>
        <v>美國運通卡</v>
      </c>
      <c r="R189" s="306" t="str" cm="1">
        <f t="array" ref="R189">TRIM(CLEAN(INDEX(MVI_Sample!E:E,$A189)))</f>
        <v>GREEN</v>
      </c>
      <c r="S189" s="306" cm="1">
        <f t="array" ref="S189">INDEX(MVI_Sample!AA:AA,$A189)</f>
        <v>123</v>
      </c>
    </row>
    <row r="190" spans="1:19" ht="15.75">
      <c r="A190" s="304">
        <v>214</v>
      </c>
      <c r="B190" s="304" t="str" cm="1">
        <f t="array" ref="B190">TRIM(INDEX(MVI_Sample!A:A,$A190))</f>
        <v>HONG KONG</v>
      </c>
      <c r="C190" s="304" t="str" cm="1">
        <f t="array" ref="C190">TRIM(INDEX(MVI_Sample!C:C,$A190))</f>
        <v>Consumer</v>
      </c>
      <c r="D190" s="304" t="str" cm="1">
        <f t="array" ref="D190">TRIM(INDEX(MVI_Sample!B:B,$A190))</f>
        <v>18</v>
      </c>
      <c r="E190" s="307">
        <v>2</v>
      </c>
      <c r="F190" s="304" t="str" cm="1">
        <f t="array" ref="F190">TRIM(INDEX(MVI_Sample!L:L,$A190))</f>
        <v>09</v>
      </c>
      <c r="G190" s="304"/>
      <c r="H190" s="304" t="str" cm="1">
        <f t="array" ref="H190">TRIM(INDEX(MVI_Sample!F:F,$A190))</f>
        <v>1857</v>
      </c>
      <c r="I190" s="305" t="str" cm="1">
        <f t="array" ref="I190">TRIM(INDEX(MVI_Sample!D:D,$A190))</f>
        <v>RCP</v>
      </c>
      <c r="J190" s="305" t="str" cm="1">
        <f t="array" ref="J190">TRIM(INDEX(MVI_Sample!O:O,$A190))</f>
        <v>N</v>
      </c>
      <c r="K190" s="305" t="str" cm="1">
        <f t="array" ref="K190">TRIM(INDEX(MVI_Sample!X:X,$A190))</f>
        <v/>
      </c>
      <c r="L190" s="305" t="str" cm="1">
        <f t="array" ref="L190">TRIM(INDEX(MVI_Sample!R:R,$A190))</f>
        <v>Y</v>
      </c>
      <c r="M190" s="305" t="str" cm="1">
        <f t="array" ref="M190">TRIM(INDEX(MVI_Sample!M:M,$A190))</f>
        <v>Y</v>
      </c>
      <c r="N190" s="305" t="str" cm="1">
        <f t="array" ref="N190">TRIM(INDEX(MVI_Sample!Q:Q,$A190))</f>
        <v>N</v>
      </c>
      <c r="O190" s="305" t="str" cm="1">
        <f t="array" ref="O190">TRIM(INDEX(MVI_Sample!N:N,$A190))</f>
        <v>Y</v>
      </c>
      <c r="P190" s="305" t="str" cm="1">
        <f t="array" ref="P190">TRIM(CLEAN(INDEX(MVI_Sample!AQ:AQ,$A190)))</f>
        <v>RCP GOLD CHARTER</v>
      </c>
      <c r="Q190" s="306" t="str" cm="1">
        <f t="array" ref="Q190">TRIM(CLEAN(INDEX(MVI_Sample!AO:AO,$A190)))</f>
        <v>美國運通Charter卡</v>
      </c>
      <c r="R190" s="306" t="str" cm="1">
        <f t="array" ref="R190">TRIM(CLEAN(INDEX(MVI_Sample!E:E,$A190)))</f>
        <v>GOLD CHARTER</v>
      </c>
      <c r="S190" s="306" cm="1">
        <f t="array" ref="S190">INDEX(MVI_Sample!AA:AA,$A190)</f>
        <v>203</v>
      </c>
    </row>
    <row r="191" spans="1:19" ht="15.75">
      <c r="A191" s="304">
        <v>215</v>
      </c>
      <c r="B191" s="304" t="str" cm="1">
        <f t="array" ref="B191">TRIM(INDEX(MVI_Sample!A:A,$A191))</f>
        <v>HONG KONG</v>
      </c>
      <c r="C191" s="304" t="str" cm="1">
        <f t="array" ref="C191">TRIM(INDEX(MVI_Sample!C:C,$A191))</f>
        <v>Consumer</v>
      </c>
      <c r="D191" s="304" t="str" cm="1">
        <f t="array" ref="D191">TRIM(INDEX(MVI_Sample!B:B,$A191))</f>
        <v>18</v>
      </c>
      <c r="E191" s="307">
        <v>2</v>
      </c>
      <c r="F191" s="304" t="str" cm="1">
        <f t="array" ref="F191">TRIM(INDEX(MVI_Sample!L:L,$A191))</f>
        <v>10</v>
      </c>
      <c r="G191" s="304"/>
      <c r="H191" s="304" t="str" cm="1">
        <f t="array" ref="H191">TRIM(INDEX(MVI_Sample!F:F,$A191))</f>
        <v>1858</v>
      </c>
      <c r="I191" s="305" t="str" cm="1">
        <f t="array" ref="I191">TRIM(INDEX(MVI_Sample!D:D,$A191))</f>
        <v>GRCC</v>
      </c>
      <c r="J191" s="305" t="str" cm="1">
        <f t="array" ref="J191">TRIM(INDEX(MVI_Sample!O:O,$A191))</f>
        <v>N</v>
      </c>
      <c r="K191" s="305" t="str" cm="1">
        <f t="array" ref="K191">TRIM(INDEX(MVI_Sample!X:X,$A191))</f>
        <v>K</v>
      </c>
      <c r="L191" s="305" t="str" cm="1">
        <f t="array" ref="L191">TRIM(INDEX(MVI_Sample!R:R,$A191))</f>
        <v>Y</v>
      </c>
      <c r="M191" s="305" t="str" cm="1">
        <f t="array" ref="M191">TRIM(INDEX(MVI_Sample!M:M,$A191))</f>
        <v>Y</v>
      </c>
      <c r="N191" s="305" t="str" cm="1">
        <f t="array" ref="N191">TRIM(INDEX(MVI_Sample!Q:Q,$A191))</f>
        <v>Y</v>
      </c>
      <c r="O191" s="305" t="str" cm="1">
        <f t="array" ref="O191">TRIM(INDEX(MVI_Sample!N:N,$A191))</f>
        <v>N</v>
      </c>
      <c r="P191" s="305" t="str" cm="1">
        <f t="array" ref="P191">TRIM(CLEAN(INDEX(MVI_Sample!AQ:AQ,$A191)))</f>
        <v>GRCC BLUE</v>
      </c>
      <c r="Q191" s="306" t="str" cm="1">
        <f t="array" ref="Q191">TRIM(CLEAN(INDEX(MVI_Sample!AO:AO,$A191)))</f>
        <v>美國運通Blue Cash信用卡                          </v>
      </c>
      <c r="R191" s="306" t="str" cm="1">
        <f t="array" ref="R191">TRIM(CLEAN(INDEX(MVI_Sample!E:E,$A191)))</f>
        <v>BLUE</v>
      </c>
      <c r="S191" s="306" cm="1">
        <f t="array" ref="S191">INDEX(MVI_Sample!AA:AA,$A191)</f>
        <v>3091</v>
      </c>
    </row>
    <row r="192" spans="1:19" ht="15.75">
      <c r="A192" s="304">
        <v>216</v>
      </c>
      <c r="B192" s="304" t="str" cm="1">
        <f t="array" ref="B192">TRIM(INDEX(MVI_Sample!A:A,$A192))</f>
        <v>HONG KONG</v>
      </c>
      <c r="C192" s="304" t="str" cm="1">
        <f t="array" ref="C192">TRIM(INDEX(MVI_Sample!C:C,$A192))</f>
        <v>Consumer</v>
      </c>
      <c r="D192" s="304" t="str" cm="1">
        <f t="array" ref="D192">TRIM(INDEX(MVI_Sample!B:B,$A192))</f>
        <v>18</v>
      </c>
      <c r="E192" s="307">
        <v>2</v>
      </c>
      <c r="F192" s="304" t="str" cm="1">
        <f t="array" ref="F192">TRIM(INDEX(MVI_Sample!L:L,$A192))</f>
        <v>11</v>
      </c>
      <c r="G192" s="304"/>
      <c r="H192" s="304" t="str" cm="1">
        <f t="array" ref="H192">TRIM(INDEX(MVI_Sample!F:F,$A192))</f>
        <v>1859</v>
      </c>
      <c r="I192" s="305" t="str" cm="1">
        <f t="array" ref="I192">TRIM(INDEX(MVI_Sample!D:D,$A192))</f>
        <v>GRCC</v>
      </c>
      <c r="J192" s="305" t="str" cm="1">
        <f t="array" ref="J192">TRIM(INDEX(MVI_Sample!O:O,$A192))</f>
        <v>Y</v>
      </c>
      <c r="K192" s="305" t="str" cm="1">
        <f t="array" ref="K192">TRIM(INDEX(MVI_Sample!X:X,$A192))</f>
        <v/>
      </c>
      <c r="L192" s="305" t="str" cm="1">
        <f t="array" ref="L192">TRIM(INDEX(MVI_Sample!R:R,$A192))</f>
        <v>Y</v>
      </c>
      <c r="M192" s="305" t="str" cm="1">
        <f t="array" ref="M192">TRIM(INDEX(MVI_Sample!M:M,$A192))</f>
        <v>Y</v>
      </c>
      <c r="N192" s="305" t="str" cm="1">
        <f t="array" ref="N192">TRIM(INDEX(MVI_Sample!Q:Q,$A192))</f>
        <v>Y</v>
      </c>
      <c r="O192" s="305" t="str" cm="1">
        <f t="array" ref="O192">TRIM(INDEX(MVI_Sample!N:N,$A192))</f>
        <v>N</v>
      </c>
      <c r="P192" s="305" t="str" cm="1">
        <f t="array" ref="P192">TRIM(CLEAN(INDEX(MVI_Sample!AQ:AQ,$A192)))</f>
        <v>GRCC, AFFINITY BLUE</v>
      </c>
      <c r="Q192" s="306" t="str" cm="1">
        <f t="array" ref="Q192">TRIM(CLEAN(INDEX(MVI_Sample!AO:AO,$A192)))</f>
        <v>美國運通I.T Cashback卡</v>
      </c>
      <c r="R192" s="306" t="str" cm="1">
        <f t="array" ref="R192">TRIM(CLEAN(INDEX(MVI_Sample!E:E,$A192)))</f>
        <v>AFFINITY BLUE</v>
      </c>
      <c r="S192" s="306" cm="1">
        <f t="array" ref="S192">INDEX(MVI_Sample!AA:AA,$A192)</f>
        <v>322</v>
      </c>
    </row>
    <row r="193" spans="1:19" ht="15.75">
      <c r="A193" s="304">
        <v>217</v>
      </c>
      <c r="B193" s="304" t="str" cm="1">
        <f t="array" ref="B193">TRIM(INDEX(MVI_Sample!A:A,$A193))</f>
        <v>HONG KONG</v>
      </c>
      <c r="C193" s="304" t="str" cm="1">
        <f t="array" ref="C193">TRIM(INDEX(MVI_Sample!C:C,$A193))</f>
        <v>Consumer</v>
      </c>
      <c r="D193" s="304" t="str" cm="1">
        <f t="array" ref="D193">TRIM(INDEX(MVI_Sample!B:B,$A193))</f>
        <v>18</v>
      </c>
      <c r="E193" s="307">
        <v>2</v>
      </c>
      <c r="F193" s="304" t="str" cm="1">
        <f t="array" ref="F193">TRIM(INDEX(MVI_Sample!L:L,$A193))</f>
        <v>12</v>
      </c>
      <c r="G193" s="304"/>
      <c r="H193" s="304" t="str" cm="1">
        <f t="array" ref="H193">TRIM(INDEX(MVI_Sample!F:F,$A193))</f>
        <v>1860</v>
      </c>
      <c r="I193" s="305" t="str" cm="1">
        <f t="array" ref="I193">TRIM(INDEX(MVI_Sample!D:D,$A193))</f>
        <v>GRCC</v>
      </c>
      <c r="J193" s="305" t="str" cm="1">
        <f t="array" ref="J193">TRIM(INDEX(MVI_Sample!O:O,$A193))</f>
        <v>N</v>
      </c>
      <c r="K193" s="305" t="str" cm="1">
        <f t="array" ref="K193">TRIM(INDEX(MVI_Sample!X:X,$A193))</f>
        <v>K</v>
      </c>
      <c r="L193" s="305" t="str" cm="1">
        <f t="array" ref="L193">TRIM(INDEX(MVI_Sample!R:R,$A193))</f>
        <v>Y</v>
      </c>
      <c r="M193" s="305" t="str" cm="1">
        <f t="array" ref="M193">TRIM(INDEX(MVI_Sample!M:M,$A193))</f>
        <v>Y</v>
      </c>
      <c r="N193" s="305" t="str" cm="1">
        <f t="array" ref="N193">TRIM(INDEX(MVI_Sample!Q:Q,$A193))</f>
        <v>N</v>
      </c>
      <c r="O193" s="305" t="str" cm="1">
        <f t="array" ref="O193">TRIM(INDEX(MVI_Sample!N:N,$A193))</f>
        <v>Y</v>
      </c>
      <c r="P193" s="305" t="str" cm="1">
        <f t="array" ref="P193">TRIM(CLEAN(INDEX(MVI_Sample!AQ:AQ,$A193)))</f>
        <v>GRCC EXPLORER</v>
      </c>
      <c r="Q193" s="306" t="str" cm="1">
        <f t="array" ref="Q193">TRIM(CLEAN(INDEX(MVI_Sample!AO:AO,$A193)))</f>
        <v>美國運通Explorer信用卡</v>
      </c>
      <c r="R193" s="306" t="str" cm="1">
        <f t="array" ref="R193">TRIM(CLEAN(INDEX(MVI_Sample!E:E,$A193)))</f>
        <v>EXPLORER</v>
      </c>
      <c r="S193" s="306" cm="1">
        <f t="array" ref="S193">INDEX(MVI_Sample!AA:AA,$A193)</f>
        <v>3507</v>
      </c>
    </row>
    <row r="194" spans="1:19" ht="15.75">
      <c r="A194" s="304">
        <v>218</v>
      </c>
      <c r="B194" s="304" t="str" cm="1">
        <f t="array" ref="B194">TRIM(INDEX(MVI_Sample!A:A,$A194))</f>
        <v>HONG KONG</v>
      </c>
      <c r="C194" s="304" t="str" cm="1">
        <f t="array" ref="C194">TRIM(INDEX(MVI_Sample!C:C,$A194))</f>
        <v>Consumer</v>
      </c>
      <c r="D194" s="304" t="str" cm="1">
        <f t="array" ref="D194">TRIM(INDEX(MVI_Sample!B:B,$A194))</f>
        <v>18</v>
      </c>
      <c r="E194" s="307">
        <v>2</v>
      </c>
      <c r="F194" s="304" t="str" cm="1">
        <f t="array" ref="F194">TRIM(INDEX(MVI_Sample!L:L,$A194))</f>
        <v>13</v>
      </c>
      <c r="G194" s="304"/>
      <c r="H194" s="304" t="str" cm="1">
        <f t="array" ref="H194">TRIM(INDEX(MVI_Sample!F:F,$A194))</f>
        <v>1861</v>
      </c>
      <c r="I194" s="305" t="str" cm="1">
        <f t="array" ref="I194">TRIM(INDEX(MVI_Sample!D:D,$A194))</f>
        <v>GRCC</v>
      </c>
      <c r="J194" s="305" t="str" cm="1">
        <f t="array" ref="J194">TRIM(INDEX(MVI_Sample!O:O,$A194))</f>
        <v>N</v>
      </c>
      <c r="K194" s="305" t="str" cm="1">
        <f t="array" ref="K194">TRIM(INDEX(MVI_Sample!X:X,$A194))</f>
        <v/>
      </c>
      <c r="L194" s="305" t="str" cm="1">
        <f t="array" ref="L194">TRIM(INDEX(MVI_Sample!R:R,$A194))</f>
        <v>N</v>
      </c>
      <c r="M194" s="305" t="str" cm="1">
        <f t="array" ref="M194">TRIM(INDEX(MVI_Sample!M:M,$A194))</f>
        <v>Y</v>
      </c>
      <c r="N194" s="305" t="str" cm="1">
        <f t="array" ref="N194">TRIM(INDEX(MVI_Sample!Q:Q,$A194))</f>
        <v>N</v>
      </c>
      <c r="O194" s="305" t="str" cm="1">
        <f t="array" ref="O194">TRIM(INDEX(MVI_Sample!N:N,$A194))</f>
        <v>Y</v>
      </c>
      <c r="P194" s="305" t="str" cm="1">
        <f t="array" ref="P194">TRIM(CLEAN(INDEX(MVI_Sample!AQ:AQ,$A194)))</f>
        <v>GRCC ESSENTIAL</v>
      </c>
      <c r="Q194" s="306" t="str" cm="1">
        <f t="array" ref="Q194">TRIM(CLEAN(INDEX(MVI_Sample!AO:AO,$A194)))</f>
        <v>美國運通Essential 信用卡</v>
      </c>
      <c r="R194" s="306" t="str" cm="1">
        <f t="array" ref="R194">TRIM(CLEAN(INDEX(MVI_Sample!E:E,$A194)))</f>
        <v>ESSENTIAL</v>
      </c>
      <c r="S194" s="306" cm="1">
        <f t="array" ref="S194">INDEX(MVI_Sample!AA:AA,$A194)</f>
        <v>172</v>
      </c>
    </row>
    <row r="195" spans="1:19" ht="15.75">
      <c r="A195" s="304">
        <v>220</v>
      </c>
      <c r="B195" s="304" t="str" cm="1">
        <f t="array" ref="B195">TRIM(INDEX(MVI_Sample!A:A,$A195))</f>
        <v>IDC - English (54%)</v>
      </c>
      <c r="C195" s="304" t="str" cm="1">
        <f t="array" ref="C195">TRIM(INDEX(MVI_Sample!C:C,$A195))</f>
        <v>Consumer</v>
      </c>
      <c r="D195" s="304" t="str" cm="1">
        <f t="array" ref="D195">TRIM(INDEX(MVI_Sample!B:B,$A195))</f>
        <v>23</v>
      </c>
      <c r="E195" s="304">
        <v>1</v>
      </c>
      <c r="F195" s="304" t="str" cm="1">
        <f t="array" ref="F195">TRIM(INDEX(MVI_Sample!L:L,$A195))</f>
        <v>01</v>
      </c>
      <c r="G195" s="304"/>
      <c r="H195" s="304" t="str" cm="1">
        <f t="array" ref="H195">TRIM(INDEX(MVI_Sample!F:F,$A195))</f>
        <v>2354</v>
      </c>
      <c r="I195" s="305" t="str" cm="1">
        <f t="array" ref="I195">TRIM(INDEX(MVI_Sample!D:D,$A195))</f>
        <v>RCP</v>
      </c>
      <c r="J195" s="305" t="str" cm="1">
        <f t="array" ref="J195">TRIM(INDEX(MVI_Sample!O:O,$A195))</f>
        <v>N</v>
      </c>
      <c r="K195" s="305" t="str" cm="1">
        <f t="array" ref="K195">TRIM(INDEX(MVI_Sample!X:X,$A195))</f>
        <v>K</v>
      </c>
      <c r="L195" s="305" t="str" cm="1">
        <f t="array" ref="L195">TRIM(INDEX(MVI_Sample!R:R,$A195))</f>
        <v>Y</v>
      </c>
      <c r="M195" s="305" t="str" cm="1">
        <f t="array" ref="M195">TRIM(INDEX(MVI_Sample!M:M,$A195))</f>
        <v>Y</v>
      </c>
      <c r="N195" s="305" t="str" cm="1">
        <f t="array" ref="N195">TRIM(INDEX(MVI_Sample!Q:Q,$A195))</f>
        <v>N</v>
      </c>
      <c r="O195" s="305" t="str" cm="1">
        <f t="array" ref="O195">TRIM(INDEX(MVI_Sample!N:N,$A195))</f>
        <v>Y</v>
      </c>
      <c r="P195" s="305" t="str" cm="1">
        <f t="array" ref="P195">TRIM(CLEAN(INDEX(MVI_Sample!AQ:AQ,$A195)))</f>
        <v>RCP CENTURION</v>
      </c>
      <c r="Q195" s="306" t="str" cm="1">
        <f t="array" ref="Q195">TRIM(CLEAN(INDEX(MVI_Sample!AO:AO,$A195)))</f>
        <v>Centurion Card</v>
      </c>
      <c r="R195" s="306" t="str" cm="1">
        <f t="array" ref="R195">TRIM(CLEAN(INDEX(MVI_Sample!E:E,$A195)))</f>
        <v>CENTURION</v>
      </c>
      <c r="S195" s="306" cm="1">
        <f t="array" ref="S195">INDEX(MVI_Sample!AA:AA,$A195)</f>
        <v>425</v>
      </c>
    </row>
    <row r="196" spans="1:19" ht="15.75">
      <c r="A196" s="304">
        <v>221</v>
      </c>
      <c r="B196" s="304" t="str" cm="1">
        <f t="array" ref="B196">TRIM(INDEX(MVI_Sample!A:A,$A196))</f>
        <v>IDC</v>
      </c>
      <c r="C196" s="304" t="str" cm="1">
        <f t="array" ref="C196">TRIM(INDEX(MVI_Sample!C:C,$A196))</f>
        <v>Consumer</v>
      </c>
      <c r="D196" s="304" t="str" cm="1">
        <f t="array" ref="D196">TRIM(INDEX(MVI_Sample!B:B,$A196))</f>
        <v>23</v>
      </c>
      <c r="E196" s="304">
        <v>1</v>
      </c>
      <c r="F196" s="304" t="str" cm="1">
        <f t="array" ref="F196">TRIM(INDEX(MVI_Sample!L:L,$A196))</f>
        <v>02</v>
      </c>
      <c r="G196" s="304"/>
      <c r="H196" s="304" t="str" cm="1">
        <f t="array" ref="H196">TRIM(INDEX(MVI_Sample!F:F,$A196))</f>
        <v>2352</v>
      </c>
      <c r="I196" s="305" t="str" cm="1">
        <f t="array" ref="I196">TRIM(INDEX(MVI_Sample!D:D,$A196))</f>
        <v>RCP</v>
      </c>
      <c r="J196" s="305" t="str" cm="1">
        <f t="array" ref="J196">TRIM(INDEX(MVI_Sample!O:O,$A196))</f>
        <v>N</v>
      </c>
      <c r="K196" s="305" t="str" cm="1">
        <f t="array" ref="K196">TRIM(INDEX(MVI_Sample!X:X,$A196))</f>
        <v>K</v>
      </c>
      <c r="L196" s="305" t="str" cm="1">
        <f t="array" ref="L196">TRIM(INDEX(MVI_Sample!R:R,$A196))</f>
        <v>Y</v>
      </c>
      <c r="M196" s="305" t="str" cm="1">
        <f t="array" ref="M196">TRIM(INDEX(MVI_Sample!M:M,$A196))</f>
        <v>Y</v>
      </c>
      <c r="N196" s="305" t="str" cm="1">
        <f t="array" ref="N196">TRIM(INDEX(MVI_Sample!Q:Q,$A196))</f>
        <v>N</v>
      </c>
      <c r="O196" s="305" t="str" cm="1">
        <f t="array" ref="O196">TRIM(INDEX(MVI_Sample!N:N,$A196))</f>
        <v>Y</v>
      </c>
      <c r="P196" s="305" t="str" cm="1">
        <f t="array" ref="P196">TRIM(CLEAN(INDEX(MVI_Sample!AQ:AQ,$A196)))</f>
        <v>RCP PLATINUM</v>
      </c>
      <c r="Q196" s="306" t="str" cm="1">
        <f t="array" ref="Q196">TRIM(CLEAN(INDEX(MVI_Sample!AO:AO,$A196)))</f>
        <v>Platinum Card</v>
      </c>
      <c r="R196" s="306" t="str" cm="1">
        <f t="array" ref="R196">TRIM(CLEAN(INDEX(MVI_Sample!E:E,$A196)))</f>
        <v>PLATINUM</v>
      </c>
      <c r="S196" s="306" cm="1">
        <f t="array" ref="S196">INDEX(MVI_Sample!AA:AA,$A196)</f>
        <v>2051</v>
      </c>
    </row>
    <row r="197" spans="1:19" ht="15.75">
      <c r="A197" s="304">
        <v>222</v>
      </c>
      <c r="B197" s="304" t="str" cm="1">
        <f t="array" ref="B197">TRIM(INDEX(MVI_Sample!A:A,$A197))</f>
        <v>IDC</v>
      </c>
      <c r="C197" s="304" t="str" cm="1">
        <f t="array" ref="C197">TRIM(INDEX(MVI_Sample!C:C,$A197))</f>
        <v>Consumer</v>
      </c>
      <c r="D197" s="304" t="str" cm="1">
        <f t="array" ref="D197">TRIM(INDEX(MVI_Sample!B:B,$A197))</f>
        <v>23</v>
      </c>
      <c r="E197" s="304">
        <v>1</v>
      </c>
      <c r="F197" s="304" t="str" cm="1">
        <f t="array" ref="F197">TRIM(INDEX(MVI_Sample!L:L,$A197))</f>
        <v>03</v>
      </c>
      <c r="G197" s="304"/>
      <c r="H197" s="304" t="str" cm="1">
        <f t="array" ref="H197">TRIM(INDEX(MVI_Sample!F:F,$A197))</f>
        <v>2353</v>
      </c>
      <c r="I197" s="305" t="str" cm="1">
        <f t="array" ref="I197">TRIM(INDEX(MVI_Sample!D:D,$A197))</f>
        <v>RCP</v>
      </c>
      <c r="J197" s="305" t="str" cm="1">
        <f t="array" ref="J197">TRIM(INDEX(MVI_Sample!O:O,$A197))</f>
        <v>N</v>
      </c>
      <c r="K197" s="305" t="str" cm="1">
        <f t="array" ref="K197">TRIM(INDEX(MVI_Sample!X:X,$A197))</f>
        <v/>
      </c>
      <c r="L197" s="305" t="str" cm="1">
        <f t="array" ref="L197">TRIM(INDEX(MVI_Sample!R:R,$A197))</f>
        <v>Y</v>
      </c>
      <c r="M197" s="305" t="str" cm="1">
        <f t="array" ref="M197">TRIM(INDEX(MVI_Sample!M:M,$A197))</f>
        <v>Y</v>
      </c>
      <c r="N197" s="305" t="str" cm="1">
        <f t="array" ref="N197">TRIM(INDEX(MVI_Sample!Q:Q,$A197))</f>
        <v>N</v>
      </c>
      <c r="O197" s="305" t="str" cm="1">
        <f t="array" ref="O197">TRIM(INDEX(MVI_Sample!N:N,$A197))</f>
        <v>Y</v>
      </c>
      <c r="P197" s="305" t="str" cm="1">
        <f t="array" ref="P197">TRIM(CLEAN(INDEX(MVI_Sample!AQ:AQ,$A197)))</f>
        <v>RCP GOLD</v>
      </c>
      <c r="Q197" s="306" t="str" cm="1">
        <f t="array" ref="Q197">TRIM(CLEAN(INDEX(MVI_Sample!AO:AO,$A197)))</f>
        <v>Gold Card</v>
      </c>
      <c r="R197" s="306" t="str" cm="1">
        <f t="array" ref="R197">TRIM(CLEAN(INDEX(MVI_Sample!E:E,$A197)))</f>
        <v>GOLD</v>
      </c>
      <c r="S197" s="306" cm="1">
        <f t="array" ref="S197">INDEX(MVI_Sample!AA:AA,$A197)</f>
        <v>335</v>
      </c>
    </row>
    <row r="198" spans="1:19" ht="15.75">
      <c r="A198" s="304">
        <v>223</v>
      </c>
      <c r="B198" s="304" t="str" cm="1">
        <f t="array" ref="B198">TRIM(INDEX(MVI_Sample!A:A,$A198))</f>
        <v>IDC</v>
      </c>
      <c r="C198" s="304" t="str" cm="1">
        <f t="array" ref="C198">TRIM(INDEX(MVI_Sample!C:C,$A198))</f>
        <v>Consumer</v>
      </c>
      <c r="D198" s="304" t="str" cm="1">
        <f t="array" ref="D198">TRIM(INDEX(MVI_Sample!B:B,$A198))</f>
        <v>23</v>
      </c>
      <c r="E198" s="304">
        <v>1</v>
      </c>
      <c r="F198" s="304" t="str" cm="1">
        <f t="array" ref="F198">TRIM(INDEX(MVI_Sample!L:L,$A198))</f>
        <v>04</v>
      </c>
      <c r="G198" s="304"/>
      <c r="H198" s="304" t="str" cm="1">
        <f t="array" ref="H198">TRIM(INDEX(MVI_Sample!F:F,$A198))</f>
        <v>2350</v>
      </c>
      <c r="I198" s="305" t="str" cm="1">
        <f t="array" ref="I198">TRIM(INDEX(MVI_Sample!D:D,$A198))</f>
        <v>RCP</v>
      </c>
      <c r="J198" s="305" t="str" cm="1">
        <f t="array" ref="J198">TRIM(INDEX(MVI_Sample!O:O,$A198))</f>
        <v>N</v>
      </c>
      <c r="K198" s="305" t="str" cm="1">
        <f t="array" ref="K198">TRIM(INDEX(MVI_Sample!X:X,$A198))</f>
        <v>K</v>
      </c>
      <c r="L198" s="305" t="str" cm="1">
        <f t="array" ref="L198">TRIM(INDEX(MVI_Sample!R:R,$A198))</f>
        <v>Y</v>
      </c>
      <c r="M198" s="305" t="str" cm="1">
        <f t="array" ref="M198">TRIM(INDEX(MVI_Sample!M:M,$A198))</f>
        <v>Y</v>
      </c>
      <c r="N198" s="305" t="str" cm="1">
        <f t="array" ref="N198">TRIM(INDEX(MVI_Sample!Q:Q,$A198))</f>
        <v>N</v>
      </c>
      <c r="O198" s="305" t="str" cm="1">
        <f t="array" ref="O198">TRIM(INDEX(MVI_Sample!N:N,$A198))</f>
        <v>Y</v>
      </c>
      <c r="P198" s="305" t="str" cm="1">
        <f t="array" ref="P198">TRIM(CLEAN(INDEX(MVI_Sample!AQ:AQ,$A198)))</f>
        <v>RCP GOLD REWARDS</v>
      </c>
      <c r="Q198" s="306" t="str" cm="1">
        <f t="array" ref="Q198">TRIM(CLEAN(INDEX(MVI_Sample!AO:AO,$A198)))</f>
        <v>American Express Gold Card</v>
      </c>
      <c r="R198" s="306" t="str" cm="1">
        <f t="array" ref="R198">TRIM(CLEAN(INDEX(MVI_Sample!E:E,$A198)))</f>
        <v>GOLD REWARDS</v>
      </c>
      <c r="S198" s="306" cm="1">
        <f t="array" ref="S198">INDEX(MVI_Sample!AA:AA,$A198)</f>
        <v>1232</v>
      </c>
    </row>
    <row r="199" spans="1:19" ht="15.75">
      <c r="A199" s="304">
        <v>224</v>
      </c>
      <c r="B199" s="304" t="str" cm="1">
        <f t="array" ref="B199">TRIM(INDEX(MVI_Sample!A:A,$A199))</f>
        <v>IDC</v>
      </c>
      <c r="C199" s="304" t="str" cm="1">
        <f t="array" ref="C199">TRIM(INDEX(MVI_Sample!C:C,$A199))</f>
        <v>Consumer</v>
      </c>
      <c r="D199" s="304" t="str" cm="1">
        <f t="array" ref="D199">TRIM(INDEX(MVI_Sample!B:B,$A199))</f>
        <v>23</v>
      </c>
      <c r="E199" s="304">
        <v>1</v>
      </c>
      <c r="F199" s="304" t="str" cm="1">
        <f t="array" ref="F199">TRIM(INDEX(MVI_Sample!L:L,$A199))</f>
        <v>05</v>
      </c>
      <c r="G199" s="304"/>
      <c r="H199" s="304" t="str" cm="1">
        <f t="array" ref="H199">TRIM(INDEX(MVI_Sample!F:F,$A199))</f>
        <v>2351</v>
      </c>
      <c r="I199" s="305" t="str" cm="1">
        <f t="array" ref="I199">TRIM(INDEX(MVI_Sample!D:D,$A199))</f>
        <v>RCP</v>
      </c>
      <c r="J199" s="305" t="str" cm="1">
        <f t="array" ref="J199">TRIM(INDEX(MVI_Sample!O:O,$A199))</f>
        <v>N</v>
      </c>
      <c r="K199" s="305" t="str" cm="1">
        <f t="array" ref="K199">TRIM(INDEX(MVI_Sample!X:X,$A199))</f>
        <v/>
      </c>
      <c r="L199" s="305" t="str" cm="1">
        <f t="array" ref="L199">TRIM(INDEX(MVI_Sample!R:R,$A199))</f>
        <v>Y</v>
      </c>
      <c r="M199" s="305" t="str" cm="1">
        <f t="array" ref="M199">TRIM(INDEX(MVI_Sample!M:M,$A199))</f>
        <v>Y</v>
      </c>
      <c r="N199" s="305" t="str" cm="1">
        <f t="array" ref="N199">TRIM(INDEX(MVI_Sample!Q:Q,$A199))</f>
        <v>N</v>
      </c>
      <c r="O199" s="305" t="str" cm="1">
        <f t="array" ref="O199">TRIM(INDEX(MVI_Sample!N:N,$A199))</f>
        <v>Y</v>
      </c>
      <c r="P199" s="305" t="str" cm="1">
        <f t="array" ref="P199">TRIM(CLEAN(INDEX(MVI_Sample!AQ:AQ,$A199)))</f>
        <v>RCP GREEN</v>
      </c>
      <c r="Q199" s="306" t="str" cm="1">
        <f t="array" ref="Q199">TRIM(CLEAN(INDEX(MVI_Sample!AO:AO,$A199)))</f>
        <v>American Express Green Card</v>
      </c>
      <c r="R199" s="306" t="str" cm="1">
        <f t="array" ref="R199">TRIM(CLEAN(INDEX(MVI_Sample!E:E,$A199)))</f>
        <v>GREEN</v>
      </c>
      <c r="S199" s="306" cm="1">
        <f t="array" ref="S199">INDEX(MVI_Sample!AA:AA,$A199)</f>
        <v>621</v>
      </c>
    </row>
    <row r="200" spans="1:19" ht="15.75">
      <c r="A200" s="304">
        <v>226</v>
      </c>
      <c r="B200" s="304" t="str" cm="1">
        <f t="array" ref="B200">TRIM(INDEX(MVI_Sample!A:A,$A200))</f>
        <v>IDC - Spanish (46%)</v>
      </c>
      <c r="C200" s="304" t="str" cm="1">
        <f t="array" ref="C200">TRIM(INDEX(MVI_Sample!C:C,$A200))</f>
        <v>Consumer</v>
      </c>
      <c r="D200" s="304" t="str" cm="1">
        <f t="array" ref="D200">TRIM(INDEX(MVI_Sample!B:B,$A200))</f>
        <v>23</v>
      </c>
      <c r="E200" s="307">
        <v>2</v>
      </c>
      <c r="F200" s="304" t="str" cm="1">
        <f t="array" ref="F200">TRIM(INDEX(MVI_Sample!L:L,$A200))</f>
        <v>01</v>
      </c>
      <c r="G200" s="304"/>
      <c r="H200" s="304" t="str" cm="1">
        <f t="array" ref="H200">TRIM(INDEX(MVI_Sample!F:F,$A200))</f>
        <v>2354</v>
      </c>
      <c r="I200" s="305" t="str" cm="1">
        <f t="array" ref="I200">TRIM(INDEX(MVI_Sample!D:D,$A200))</f>
        <v>RCP</v>
      </c>
      <c r="J200" s="305" t="str" cm="1">
        <f t="array" ref="J200">TRIM(INDEX(MVI_Sample!O:O,$A200))</f>
        <v>N</v>
      </c>
      <c r="K200" s="305" t="str" cm="1">
        <f t="array" ref="K200">TRIM(INDEX(MVI_Sample!X:X,$A200))</f>
        <v>K</v>
      </c>
      <c r="L200" s="305" t="str" cm="1">
        <f t="array" ref="L200">TRIM(INDEX(MVI_Sample!R:R,$A200))</f>
        <v>Y</v>
      </c>
      <c r="M200" s="305" t="str" cm="1">
        <f t="array" ref="M200">TRIM(INDEX(MVI_Sample!M:M,$A200))</f>
        <v>Y</v>
      </c>
      <c r="N200" s="305" t="str" cm="1">
        <f t="array" ref="N200">TRIM(INDEX(MVI_Sample!Q:Q,$A200))</f>
        <v>N</v>
      </c>
      <c r="O200" s="305" t="str" cm="1">
        <f t="array" ref="O200">TRIM(INDEX(MVI_Sample!N:N,$A200))</f>
        <v>Y</v>
      </c>
      <c r="P200" s="305" t="str" cm="1">
        <f t="array" ref="P200">TRIM(CLEAN(INDEX(MVI_Sample!AQ:AQ,$A200)))</f>
        <v>RCP CENTURION</v>
      </c>
      <c r="Q200" s="306" t="str" cm="1">
        <f t="array" ref="Q200">TRIM(CLEAN(INDEX(MVI_Sample!AO:AO,$A200)))</f>
        <v>Centurion Card</v>
      </c>
      <c r="R200" s="306" t="str" cm="1">
        <f t="array" ref="R200">TRIM(CLEAN(INDEX(MVI_Sample!E:E,$A200)))</f>
        <v>CENTURION</v>
      </c>
      <c r="S200" s="306" cm="1">
        <f t="array" ref="S200">INDEX(MVI_Sample!AA:AA,$A200)</f>
        <v>107</v>
      </c>
    </row>
    <row r="201" spans="1:19" ht="15.75">
      <c r="A201" s="304">
        <v>227</v>
      </c>
      <c r="B201" s="304" t="str" cm="1">
        <f t="array" ref="B201">TRIM(INDEX(MVI_Sample!A:A,$A201))</f>
        <v>IDC</v>
      </c>
      <c r="C201" s="304" t="str" cm="1">
        <f t="array" ref="C201">TRIM(INDEX(MVI_Sample!C:C,$A201))</f>
        <v>Consumer</v>
      </c>
      <c r="D201" s="304" t="str" cm="1">
        <f t="array" ref="D201">TRIM(INDEX(MVI_Sample!B:B,$A201))</f>
        <v>23</v>
      </c>
      <c r="E201" s="307">
        <v>2</v>
      </c>
      <c r="F201" s="304" t="str" cm="1">
        <f t="array" ref="F201">TRIM(INDEX(MVI_Sample!L:L,$A201))</f>
        <v>02</v>
      </c>
      <c r="G201" s="304"/>
      <c r="H201" s="304" t="str" cm="1">
        <f t="array" ref="H201">TRIM(INDEX(MVI_Sample!F:F,$A201))</f>
        <v>2352</v>
      </c>
      <c r="I201" s="305" t="str" cm="1">
        <f t="array" ref="I201">TRIM(INDEX(MVI_Sample!D:D,$A201))</f>
        <v>RCP</v>
      </c>
      <c r="J201" s="305" t="str" cm="1">
        <f t="array" ref="J201">TRIM(INDEX(MVI_Sample!O:O,$A201))</f>
        <v>N</v>
      </c>
      <c r="K201" s="305" t="str" cm="1">
        <f t="array" ref="K201">TRIM(INDEX(MVI_Sample!X:X,$A201))</f>
        <v>K</v>
      </c>
      <c r="L201" s="305" t="str" cm="1">
        <f t="array" ref="L201">TRIM(INDEX(MVI_Sample!R:R,$A201))</f>
        <v>Y</v>
      </c>
      <c r="M201" s="305" t="str" cm="1">
        <f t="array" ref="M201">TRIM(INDEX(MVI_Sample!M:M,$A201))</f>
        <v>Y</v>
      </c>
      <c r="N201" s="305" t="str" cm="1">
        <f t="array" ref="N201">TRIM(INDEX(MVI_Sample!Q:Q,$A201))</f>
        <v>N</v>
      </c>
      <c r="O201" s="305" t="str" cm="1">
        <f t="array" ref="O201">TRIM(INDEX(MVI_Sample!N:N,$A201))</f>
        <v>Y</v>
      </c>
      <c r="P201" s="305" t="str" cm="1">
        <f t="array" ref="P201">TRIM(CLEAN(INDEX(MVI_Sample!AQ:AQ,$A201)))</f>
        <v>RCP PLATINUM</v>
      </c>
      <c r="Q201" s="306" t="str" cm="1">
        <f t="array" ref="Q201">TRIM(CLEAN(INDEX(MVI_Sample!AO:AO,$A201)))</f>
        <v>Platinum Card​</v>
      </c>
      <c r="R201" s="306" t="str" cm="1">
        <f t="array" ref="R201">TRIM(CLEAN(INDEX(MVI_Sample!E:E,$A201)))</f>
        <v>PLATINUM</v>
      </c>
      <c r="S201" s="306" cm="1">
        <f t="array" ref="S201">INDEX(MVI_Sample!AA:AA,$A201)</f>
        <v>635</v>
      </c>
    </row>
    <row r="202" spans="1:19" ht="15.75">
      <c r="A202" s="304">
        <v>228</v>
      </c>
      <c r="B202" s="304" t="str" cm="1">
        <f t="array" ref="B202">TRIM(INDEX(MVI_Sample!A:A,$A202))</f>
        <v>IDC</v>
      </c>
      <c r="C202" s="304" t="str" cm="1">
        <f t="array" ref="C202">TRIM(INDEX(MVI_Sample!C:C,$A202))</f>
        <v>Consumer</v>
      </c>
      <c r="D202" s="304" t="str" cm="1">
        <f t="array" ref="D202">TRIM(INDEX(MVI_Sample!B:B,$A202))</f>
        <v>23</v>
      </c>
      <c r="E202" s="307">
        <v>2</v>
      </c>
      <c r="F202" s="304" t="str" cm="1">
        <f t="array" ref="F202">TRIM(INDEX(MVI_Sample!L:L,$A202))</f>
        <v>03</v>
      </c>
      <c r="G202" s="304"/>
      <c r="H202" s="304" t="str" cm="1">
        <f t="array" ref="H202">TRIM(INDEX(MVI_Sample!F:F,$A202))</f>
        <v>2353</v>
      </c>
      <c r="I202" s="305" t="str" cm="1">
        <f t="array" ref="I202">TRIM(INDEX(MVI_Sample!D:D,$A202))</f>
        <v>RCP</v>
      </c>
      <c r="J202" s="305" t="str" cm="1">
        <f t="array" ref="J202">TRIM(INDEX(MVI_Sample!O:O,$A202))</f>
        <v>N</v>
      </c>
      <c r="K202" s="305" t="str" cm="1">
        <f t="array" ref="K202">TRIM(INDEX(MVI_Sample!X:X,$A202))</f>
        <v/>
      </c>
      <c r="L202" s="305" t="str" cm="1">
        <f t="array" ref="L202">TRIM(INDEX(MVI_Sample!R:R,$A202))</f>
        <v>Y</v>
      </c>
      <c r="M202" s="305" t="str" cm="1">
        <f t="array" ref="M202">TRIM(INDEX(MVI_Sample!M:M,$A202))</f>
        <v>Y</v>
      </c>
      <c r="N202" s="305" t="str" cm="1">
        <f t="array" ref="N202">TRIM(INDEX(MVI_Sample!Q:Q,$A202))</f>
        <v>N</v>
      </c>
      <c r="O202" s="305" t="str" cm="1">
        <f t="array" ref="O202">TRIM(INDEX(MVI_Sample!N:N,$A202))</f>
        <v>Y</v>
      </c>
      <c r="P202" s="305" t="str" cm="1">
        <f t="array" ref="P202">TRIM(CLEAN(INDEX(MVI_Sample!AQ:AQ,$A202)))</f>
        <v>RCP GOLD</v>
      </c>
      <c r="Q202" s="306" t="str" cm="1">
        <f t="array" ref="Q202">TRIM(CLEAN(INDEX(MVI_Sample!AO:AO,$A202)))</f>
        <v>Gold Card</v>
      </c>
      <c r="R202" s="306" t="str" cm="1">
        <f t="array" ref="R202">TRIM(CLEAN(INDEX(MVI_Sample!E:E,$A202)))</f>
        <v>GOLD</v>
      </c>
      <c r="S202" s="306" cm="1">
        <f t="array" ref="S202">INDEX(MVI_Sample!AA:AA,$A202)</f>
        <v>211</v>
      </c>
    </row>
    <row r="203" spans="1:19" ht="15.75">
      <c r="A203" s="304">
        <v>229</v>
      </c>
      <c r="B203" s="304" t="str" cm="1">
        <f t="array" ref="B203">TRIM(INDEX(MVI_Sample!A:A,$A203))</f>
        <v>IDC</v>
      </c>
      <c r="C203" s="304" t="str" cm="1">
        <f t="array" ref="C203">TRIM(INDEX(MVI_Sample!C:C,$A203))</f>
        <v>Consumer</v>
      </c>
      <c r="D203" s="304" t="str" cm="1">
        <f t="array" ref="D203">TRIM(INDEX(MVI_Sample!B:B,$A203))</f>
        <v>23</v>
      </c>
      <c r="E203" s="307">
        <v>2</v>
      </c>
      <c r="F203" s="304" t="str" cm="1">
        <f t="array" ref="F203">TRIM(INDEX(MVI_Sample!L:L,$A203))</f>
        <v>04</v>
      </c>
      <c r="G203" s="304"/>
      <c r="H203" s="304" t="str" cm="1">
        <f t="array" ref="H203">TRIM(INDEX(MVI_Sample!F:F,$A203))</f>
        <v>2350</v>
      </c>
      <c r="I203" s="305" t="str" cm="1">
        <f t="array" ref="I203">TRIM(INDEX(MVI_Sample!D:D,$A203))</f>
        <v>RCP</v>
      </c>
      <c r="J203" s="305" t="str" cm="1">
        <f t="array" ref="J203">TRIM(INDEX(MVI_Sample!O:O,$A203))</f>
        <v>N</v>
      </c>
      <c r="K203" s="305" t="str" cm="1">
        <f t="array" ref="K203">TRIM(INDEX(MVI_Sample!X:X,$A203))</f>
        <v>K</v>
      </c>
      <c r="L203" s="305" t="str" cm="1">
        <f t="array" ref="L203">TRIM(INDEX(MVI_Sample!R:R,$A203))</f>
        <v>Y</v>
      </c>
      <c r="M203" s="305" t="str" cm="1">
        <f t="array" ref="M203">TRIM(INDEX(MVI_Sample!M:M,$A203))</f>
        <v>Y</v>
      </c>
      <c r="N203" s="305" t="str" cm="1">
        <f t="array" ref="N203">TRIM(INDEX(MVI_Sample!Q:Q,$A203))</f>
        <v>N</v>
      </c>
      <c r="O203" s="305" t="str" cm="1">
        <f t="array" ref="O203">TRIM(INDEX(MVI_Sample!N:N,$A203))</f>
        <v>Y</v>
      </c>
      <c r="P203" s="305" t="str" cm="1">
        <f t="array" ref="P203">TRIM(CLEAN(INDEX(MVI_Sample!AQ:AQ,$A203)))</f>
        <v>RCP GOLD REWARDS</v>
      </c>
      <c r="Q203" s="306" t="str" cm="1">
        <f t="array" ref="Q203">TRIM(CLEAN(INDEX(MVI_Sample!AO:AO,$A203)))</f>
        <v>American Express Gold Card</v>
      </c>
      <c r="R203" s="306" t="str" cm="1">
        <f t="array" ref="R203">TRIM(CLEAN(INDEX(MVI_Sample!E:E,$A203)))</f>
        <v>GOLD REWARDS</v>
      </c>
      <c r="S203" s="306" cm="1">
        <f t="array" ref="S203">INDEX(MVI_Sample!AA:AA,$A203)</f>
        <v>277</v>
      </c>
    </row>
    <row r="204" spans="1:19" ht="15.75">
      <c r="A204" s="304">
        <v>230</v>
      </c>
      <c r="B204" s="304" t="str" cm="1">
        <f t="array" ref="B204">TRIM(INDEX(MVI_Sample!A:A,$A204))</f>
        <v>IDC</v>
      </c>
      <c r="C204" s="304" t="str" cm="1">
        <f t="array" ref="C204">TRIM(INDEX(MVI_Sample!C:C,$A204))</f>
        <v>Consumer</v>
      </c>
      <c r="D204" s="304" t="str" cm="1">
        <f t="array" ref="D204">TRIM(INDEX(MVI_Sample!B:B,$A204))</f>
        <v>23</v>
      </c>
      <c r="E204" s="307">
        <v>2</v>
      </c>
      <c r="F204" s="304" t="str" cm="1">
        <f t="array" ref="F204">TRIM(INDEX(MVI_Sample!L:L,$A204))</f>
        <v>05</v>
      </c>
      <c r="G204" s="304"/>
      <c r="H204" s="304" t="str" cm="1">
        <f t="array" ref="H204">TRIM(INDEX(MVI_Sample!F:F,$A204))</f>
        <v>2351</v>
      </c>
      <c r="I204" s="305" t="str" cm="1">
        <f t="array" ref="I204">TRIM(INDEX(MVI_Sample!D:D,$A204))</f>
        <v>RCP</v>
      </c>
      <c r="J204" s="305" t="str" cm="1">
        <f t="array" ref="J204">TRIM(INDEX(MVI_Sample!O:O,$A204))</f>
        <v>N</v>
      </c>
      <c r="K204" s="305" t="str" cm="1">
        <f t="array" ref="K204">TRIM(INDEX(MVI_Sample!X:X,$A204))</f>
        <v/>
      </c>
      <c r="L204" s="305" t="str" cm="1">
        <f t="array" ref="L204">TRIM(INDEX(MVI_Sample!R:R,$A204))</f>
        <v>Y</v>
      </c>
      <c r="M204" s="305" t="str" cm="1">
        <f t="array" ref="M204">TRIM(INDEX(MVI_Sample!M:M,$A204))</f>
        <v>Y</v>
      </c>
      <c r="N204" s="305" t="str" cm="1">
        <f t="array" ref="N204">TRIM(INDEX(MVI_Sample!Q:Q,$A204))</f>
        <v>N</v>
      </c>
      <c r="O204" s="305" t="str" cm="1">
        <f t="array" ref="O204">TRIM(INDEX(MVI_Sample!N:N,$A204))</f>
        <v>Y</v>
      </c>
      <c r="P204" s="305" t="str" cm="1">
        <f t="array" ref="P204">TRIM(CLEAN(INDEX(MVI_Sample!AQ:AQ,$A204)))</f>
        <v>RCP GREEN</v>
      </c>
      <c r="Q204" s="306" t="str" cm="1">
        <f t="array" ref="Q204">TRIM(CLEAN(INDEX(MVI_Sample!AO:AO,$A204)))</f>
        <v>American Express Green Card</v>
      </c>
      <c r="R204" s="306" t="str" cm="1">
        <f t="array" ref="R204">TRIM(CLEAN(INDEX(MVI_Sample!E:E,$A204)))</f>
        <v>GREEN</v>
      </c>
      <c r="S204" s="306" cm="1">
        <f t="array" ref="S204">INDEX(MVI_Sample!AA:AA,$A204)</f>
        <v>190</v>
      </c>
    </row>
    <row r="205" spans="1:19" ht="15.75">
      <c r="A205" s="304">
        <v>233</v>
      </c>
      <c r="B205" s="304" t="str" cm="1">
        <f t="array" ref="B205">TRIM(INDEX(MVI_Sample!A:A,$A205))</f>
        <v>INDIA</v>
      </c>
      <c r="C205" s="304" t="str" cm="1">
        <f t="array" ref="C205">TRIM(INDEX(MVI_Sample!C:C,$A205))</f>
        <v>Consumer</v>
      </c>
      <c r="D205" s="304" t="str" cm="1">
        <f t="array" ref="D205">TRIM(INDEX(MVI_Sample!B:B,$A205))</f>
        <v>25</v>
      </c>
      <c r="E205" s="304">
        <v>1</v>
      </c>
      <c r="F205" s="304" t="str" cm="1">
        <f t="array" ref="F205">TRIM(INDEX(MVI_Sample!L:L,$A205))</f>
        <v>01</v>
      </c>
      <c r="G205" s="304"/>
      <c r="H205" s="304" t="str" cm="1">
        <f t="array" ref="H205">TRIM(INDEX(MVI_Sample!F:F,$A205))</f>
        <v>2552</v>
      </c>
      <c r="I205" s="305" t="str" cm="1">
        <f t="array" ref="I205">TRIM(INDEX(MVI_Sample!D:D,$A205))</f>
        <v>RCP</v>
      </c>
      <c r="J205" s="305" t="str" cm="1">
        <f t="array" ref="J205">TRIM(INDEX(MVI_Sample!O:O,$A205))</f>
        <v>N</v>
      </c>
      <c r="K205" s="305" t="str" cm="1">
        <f t="array" ref="K205">TRIM(INDEX(MVI_Sample!X:X,$A205))</f>
        <v>K</v>
      </c>
      <c r="L205" s="305" t="str" cm="1">
        <f t="array" ref="L205">TRIM(INDEX(MVI_Sample!R:R,$A205))</f>
        <v>Y</v>
      </c>
      <c r="M205" s="305" t="str" cm="1">
        <f t="array" ref="M205">TRIM(INDEX(MVI_Sample!M:M,$A205))</f>
        <v>Y</v>
      </c>
      <c r="N205" s="305" t="str" cm="1">
        <f t="array" ref="N205">TRIM(INDEX(MVI_Sample!Q:Q,$A205))</f>
        <v>N</v>
      </c>
      <c r="O205" s="305" t="str" cm="1">
        <f t="array" ref="O205">TRIM(INDEX(MVI_Sample!N:N,$A205))</f>
        <v>Y</v>
      </c>
      <c r="P205" s="305" t="str" cm="1">
        <f t="array" ref="P205">TRIM(CLEAN(INDEX(MVI_Sample!AQ:AQ,$A205)))</f>
        <v>RCP PLATINUM</v>
      </c>
      <c r="Q205" s="306" t="str" cm="1">
        <f t="array" ref="Q205">TRIM(CLEAN(INDEX(MVI_Sample!AO:AO,$A205)))</f>
        <v>American Express Platinum Card</v>
      </c>
      <c r="R205" s="306" t="str" cm="1">
        <f t="array" ref="R205">TRIM(CLEAN(INDEX(MVI_Sample!E:E,$A205)))</f>
        <v>PLATINUM</v>
      </c>
      <c r="S205" s="306" cm="1">
        <f t="array" ref="S205">INDEX(MVI_Sample!AA:AA,$A205)</f>
        <v>5600</v>
      </c>
    </row>
    <row r="206" spans="1:19" ht="15.75">
      <c r="A206" s="304">
        <v>234</v>
      </c>
      <c r="B206" s="304" t="str" cm="1">
        <f t="array" ref="B206">TRIM(INDEX(MVI_Sample!A:A,$A206))</f>
        <v>INDIA</v>
      </c>
      <c r="C206" s="304" t="str" cm="1">
        <f t="array" ref="C206">TRIM(INDEX(MVI_Sample!C:C,$A206))</f>
        <v>Consumer</v>
      </c>
      <c r="D206" s="304" t="str" cm="1">
        <f t="array" ref="D206">TRIM(INDEX(MVI_Sample!B:B,$A206))</f>
        <v>25</v>
      </c>
      <c r="E206" s="304">
        <v>1</v>
      </c>
      <c r="F206" s="304" t="str" cm="1">
        <f t="array" ref="F206">TRIM(INDEX(MVI_Sample!L:L,$A206))</f>
        <v>02</v>
      </c>
      <c r="G206" s="304"/>
      <c r="H206" s="304" t="str" cm="1">
        <f t="array" ref="H206">TRIM(INDEX(MVI_Sample!F:F,$A206))</f>
        <v>2522</v>
      </c>
      <c r="I206" s="305" t="str" cm="1">
        <f t="array" ref="I206">TRIM(INDEX(MVI_Sample!D:D,$A206))</f>
        <v>GRCC</v>
      </c>
      <c r="J206" s="305" t="str" cm="1">
        <f t="array" ref="J206">TRIM(INDEX(MVI_Sample!O:O,$A206))</f>
        <v>N</v>
      </c>
      <c r="K206" s="305" t="str" cm="1">
        <f t="array" ref="K206">TRIM(INDEX(MVI_Sample!X:X,$A206))</f>
        <v/>
      </c>
      <c r="L206" s="305" t="str" cm="1">
        <f t="array" ref="L206">TRIM(INDEX(MVI_Sample!R:R,$A206))</f>
        <v>Y</v>
      </c>
      <c r="M206" s="305" t="str" cm="1">
        <f t="array" ref="M206">TRIM(INDEX(MVI_Sample!M:M,$A206))</f>
        <v>Y</v>
      </c>
      <c r="N206" s="305" t="str" cm="1">
        <f t="array" ref="N206">TRIM(INDEX(MVI_Sample!Q:Q,$A206))</f>
        <v>N</v>
      </c>
      <c r="O206" s="305" t="str" cm="1">
        <f t="array" ref="O206">TRIM(INDEX(MVI_Sample!N:N,$A206))</f>
        <v>Y</v>
      </c>
      <c r="P206" s="305" t="str" cm="1">
        <f t="array" ref="P206">TRIM(CLEAN(INDEX(MVI_Sample!AQ:AQ,$A206)))</f>
        <v>GRCC GOLD</v>
      </c>
      <c r="Q206" s="306" t="str" cm="1">
        <f t="array" ref="Q206">TRIM(CLEAN(INDEX(MVI_Sample!AO:AO,$A206)))</f>
        <v>American Express Gold Credit Card</v>
      </c>
      <c r="R206" s="306" t="str" cm="1">
        <f t="array" ref="R206">TRIM(CLEAN(INDEX(MVI_Sample!E:E,$A206)))</f>
        <v>GOLD</v>
      </c>
      <c r="S206" s="306" cm="1">
        <f t="array" ref="S206">INDEX(MVI_Sample!AA:AA,$A206)</f>
        <v>689</v>
      </c>
    </row>
    <row r="207" spans="1:19" ht="15.75">
      <c r="A207" s="304">
        <v>235</v>
      </c>
      <c r="B207" s="304" t="str" cm="1">
        <f t="array" ref="B207">TRIM(INDEX(MVI_Sample!A:A,$A207))</f>
        <v>INDIA</v>
      </c>
      <c r="C207" s="304" t="str" cm="1">
        <f t="array" ref="C207">TRIM(INDEX(MVI_Sample!C:C,$A207))</f>
        <v>Consumer</v>
      </c>
      <c r="D207" s="304" t="str" cm="1">
        <f t="array" ref="D207">TRIM(INDEX(MVI_Sample!B:B,$A207))</f>
        <v>25</v>
      </c>
      <c r="E207" s="304">
        <v>1</v>
      </c>
      <c r="F207" s="304" t="str" cm="1">
        <f t="array" ref="F207">TRIM(INDEX(MVI_Sample!L:L,$A207))</f>
        <v>03</v>
      </c>
      <c r="G207" s="304"/>
      <c r="H207" s="304" t="str" cm="1">
        <f t="array" ref="H207">TRIM(INDEX(MVI_Sample!F:F,$A207))</f>
        <v>2502</v>
      </c>
      <c r="I207" s="305" t="str" cm="1">
        <f t="array" ref="I207">TRIM(INDEX(MVI_Sample!D:D,$A207))</f>
        <v>GRCC</v>
      </c>
      <c r="J207" s="305" t="str" cm="1">
        <f t="array" ref="J207">TRIM(INDEX(MVI_Sample!O:O,$A207))</f>
        <v>N</v>
      </c>
      <c r="K207" s="305" t="str" cm="1">
        <f t="array" ref="K207">TRIM(INDEX(MVI_Sample!X:X,$A207))</f>
        <v>K</v>
      </c>
      <c r="L207" s="305" t="str" cm="1">
        <f t="array" ref="L207">TRIM(INDEX(MVI_Sample!R:R,$A207))</f>
        <v>Y</v>
      </c>
      <c r="M207" s="305" t="str" cm="1">
        <f t="array" ref="M207">TRIM(INDEX(MVI_Sample!M:M,$A207))</f>
        <v>Y</v>
      </c>
      <c r="N207" s="305" t="str" cm="1">
        <f t="array" ref="N207">TRIM(INDEX(MVI_Sample!Q:Q,$A207))</f>
        <v>N</v>
      </c>
      <c r="O207" s="305" t="str" cm="1">
        <f t="array" ref="O207">TRIM(INDEX(MVI_Sample!N:N,$A207))</f>
        <v>Y</v>
      </c>
      <c r="P207" s="305" t="str" cm="1">
        <f t="array" ref="P207">TRIM(CLEAN(INDEX(MVI_Sample!AQ:AQ,$A207)))</f>
        <v>GRCC PLATINUM</v>
      </c>
      <c r="Q207" s="306" t="str" cm="1">
        <f t="array" ref="Q207">TRIM(CLEAN(INDEX(MVI_Sample!AO:AO,$A207)))</f>
        <v>American Express Platinum Reserve Credit Card</v>
      </c>
      <c r="R207" s="306" t="str" cm="1">
        <f t="array" ref="R207">TRIM(CLEAN(INDEX(MVI_Sample!E:E,$A207)))</f>
        <v>PLATINUM</v>
      </c>
      <c r="S207" s="306" cm="1">
        <f t="array" ref="S207">INDEX(MVI_Sample!AA:AA,$A207)</f>
        <v>8046</v>
      </c>
    </row>
    <row r="208" spans="1:19" ht="15.75">
      <c r="A208" s="304">
        <v>236</v>
      </c>
      <c r="B208" s="304" t="str" cm="1">
        <f t="array" ref="B208">TRIM(INDEX(MVI_Sample!A:A,$A208))</f>
        <v>INDIA</v>
      </c>
      <c r="C208" s="304" t="str" cm="1">
        <f t="array" ref="C208">TRIM(INDEX(MVI_Sample!C:C,$A208))</f>
        <v>Consumer</v>
      </c>
      <c r="D208" s="304" t="str" cm="1">
        <f t="array" ref="D208">TRIM(INDEX(MVI_Sample!B:B,$A208))</f>
        <v>25</v>
      </c>
      <c r="E208" s="304">
        <v>1</v>
      </c>
      <c r="F208" s="304" t="str" cm="1">
        <f t="array" ref="F208">TRIM(INDEX(MVI_Sample!L:L,$A208))</f>
        <v>04</v>
      </c>
      <c r="G208" s="304"/>
      <c r="H208" s="304" t="str" cm="1">
        <f t="array" ref="H208">TRIM(INDEX(MVI_Sample!F:F,$A208))</f>
        <v>2551</v>
      </c>
      <c r="I208" s="305" t="str" cm="1">
        <f t="array" ref="I208">TRIM(INDEX(MVI_Sample!D:D,$A208))</f>
        <v>RCP</v>
      </c>
      <c r="J208" s="305" t="str" cm="1">
        <f t="array" ref="J208">TRIM(INDEX(MVI_Sample!O:O,$A208))</f>
        <v>N</v>
      </c>
      <c r="K208" s="305" t="str" cm="1">
        <f t="array" ref="K208">TRIM(INDEX(MVI_Sample!X:X,$A208))</f>
        <v>K</v>
      </c>
      <c r="L208" s="305" t="str" cm="1">
        <f t="array" ref="L208">TRIM(INDEX(MVI_Sample!R:R,$A208))</f>
        <v>Y</v>
      </c>
      <c r="M208" s="305" t="str" cm="1">
        <f t="array" ref="M208">TRIM(INDEX(MVI_Sample!M:M,$A208))</f>
        <v>Y</v>
      </c>
      <c r="N208" s="305" t="str" cm="1">
        <f t="array" ref="N208">TRIM(INDEX(MVI_Sample!Q:Q,$A208))</f>
        <v>N</v>
      </c>
      <c r="O208" s="305" t="str" cm="1">
        <f t="array" ref="O208">TRIM(INDEX(MVI_Sample!N:N,$A208))</f>
        <v>Y</v>
      </c>
      <c r="P208" s="305" t="str" cm="1">
        <f t="array" ref="P208">TRIM(CLEAN(INDEX(MVI_Sample!AQ:AQ,$A208)))</f>
        <v>RCP GOLD</v>
      </c>
      <c r="Q208" s="306" t="str" cm="1">
        <f t="array" ref="Q208">TRIM(CLEAN(INDEX(MVI_Sample!AO:AO,$A208)))</f>
        <v>American Express Gold Card</v>
      </c>
      <c r="R208" s="306" t="str" cm="1">
        <f t="array" ref="R208">TRIM(CLEAN(INDEX(MVI_Sample!E:E,$A208)))</f>
        <v>GOLD</v>
      </c>
      <c r="S208" s="306" cm="1">
        <f t="array" ref="S208">INDEX(MVI_Sample!AA:AA,$A208)</f>
        <v>8468</v>
      </c>
    </row>
    <row r="209" spans="1:19" ht="15.75">
      <c r="A209" s="304">
        <v>237</v>
      </c>
      <c r="B209" s="304" t="str" cm="1">
        <f t="array" ref="B209">TRIM(INDEX(MVI_Sample!A:A,$A209))</f>
        <v>INDIA</v>
      </c>
      <c r="C209" s="304" t="str" cm="1">
        <f t="array" ref="C209">TRIM(INDEX(MVI_Sample!C:C,$A209))</f>
        <v>Consumer</v>
      </c>
      <c r="D209" s="304" t="str" cm="1">
        <f t="array" ref="D209">TRIM(INDEX(MVI_Sample!B:B,$A209))</f>
        <v>25</v>
      </c>
      <c r="E209" s="304">
        <v>1</v>
      </c>
      <c r="F209" s="304" t="str" cm="1">
        <f t="array" ref="F209">TRIM(INDEX(MVI_Sample!L:L,$A209))</f>
        <v>05</v>
      </c>
      <c r="G209" s="304"/>
      <c r="H209" s="304" t="str" cm="1">
        <f t="array" ref="H209">TRIM(INDEX(MVI_Sample!F:F,$A209))</f>
        <v>2525</v>
      </c>
      <c r="I209" s="305" t="str" cm="1">
        <f t="array" ref="I209">TRIM(INDEX(MVI_Sample!D:D,$A209))</f>
        <v>GRCC</v>
      </c>
      <c r="J209" s="305" t="str" cm="1">
        <f t="array" ref="J209">TRIM(INDEX(MVI_Sample!O:O,$A209))</f>
        <v>N</v>
      </c>
      <c r="K209" s="305" t="str" cm="1">
        <f t="array" ref="K209">TRIM(INDEX(MVI_Sample!X:X,$A209))</f>
        <v>K</v>
      </c>
      <c r="L209" s="305" t="str" cm="1">
        <f t="array" ref="L209">TRIM(INDEX(MVI_Sample!R:R,$A209))</f>
        <v>Y</v>
      </c>
      <c r="M209" s="305" t="str" cm="1">
        <f t="array" ref="M209">TRIM(INDEX(MVI_Sample!M:M,$A209))</f>
        <v>Y</v>
      </c>
      <c r="N209" s="305" t="str" cm="1">
        <f t="array" ref="N209">TRIM(INDEX(MVI_Sample!Q:Q,$A209))</f>
        <v>N</v>
      </c>
      <c r="O209" s="305" t="str" cm="1">
        <f t="array" ref="O209">TRIM(INDEX(MVI_Sample!N:N,$A209))</f>
        <v>Y</v>
      </c>
      <c r="P209" s="305" t="str" cm="1">
        <f t="array" ref="P209">TRIM(CLEAN(INDEX(MVI_Sample!AQ:AQ,$A209)))</f>
        <v>GRCC PLATINUM TRAVEL</v>
      </c>
      <c r="Q209" s="306" t="str" cm="1">
        <f t="array" ref="Q209">TRIM(CLEAN(INDEX(MVI_Sample!AO:AO,$A209)))</f>
        <v>American Express Platinum Travel Credit Card</v>
      </c>
      <c r="R209" s="306" t="str" cm="1">
        <f t="array" ref="R209">TRIM(CLEAN(INDEX(MVI_Sample!E:E,$A209)))</f>
        <v>PLATINUM TRAVEL</v>
      </c>
      <c r="S209" s="306" cm="1">
        <f t="array" ref="S209">INDEX(MVI_Sample!AA:AA,$A209)</f>
        <v>8172</v>
      </c>
    </row>
    <row r="210" spans="1:19" ht="15.75">
      <c r="A210" s="304">
        <v>238</v>
      </c>
      <c r="B210" s="304" t="str" cm="1">
        <f t="array" ref="B210">TRIM(INDEX(MVI_Sample!A:A,$A210))</f>
        <v>INDIA</v>
      </c>
      <c r="C210" s="304" t="str" cm="1">
        <f t="array" ref="C210">TRIM(INDEX(MVI_Sample!C:C,$A210))</f>
        <v>Consumer</v>
      </c>
      <c r="D210" s="304" t="str" cm="1">
        <f t="array" ref="D210">TRIM(INDEX(MVI_Sample!B:B,$A210))</f>
        <v>25</v>
      </c>
      <c r="E210" s="304">
        <v>1</v>
      </c>
      <c r="F210" s="304" t="str" cm="1">
        <f t="array" ref="F210">TRIM(INDEX(MVI_Sample!L:L,$A210))</f>
        <v>06</v>
      </c>
      <c r="G210" s="304"/>
      <c r="H210" s="304" t="str" cm="1">
        <f t="array" ref="H210">TRIM(INDEX(MVI_Sample!F:F,$A210))</f>
        <v>2527</v>
      </c>
      <c r="I210" s="305" t="str" cm="1">
        <f t="array" ref="I210">TRIM(INDEX(MVI_Sample!D:D,$A210))</f>
        <v>GRCC</v>
      </c>
      <c r="J210" s="305" t="str" cm="1">
        <f t="array" ref="J210">TRIM(INDEX(MVI_Sample!O:O,$A210))</f>
        <v>Y</v>
      </c>
      <c r="K210" s="305" t="str" cm="1">
        <f t="array" ref="K210">TRIM(INDEX(MVI_Sample!X:X,$A210))</f>
        <v/>
      </c>
      <c r="L210" s="305" t="str" cm="1">
        <f t="array" ref="L210">TRIM(INDEX(MVI_Sample!R:R,$A210))</f>
        <v>Y</v>
      </c>
      <c r="M210" s="305" t="str" cm="1">
        <f t="array" ref="M210">TRIM(INDEX(MVI_Sample!M:M,$A210))</f>
        <v>Y</v>
      </c>
      <c r="N210" s="305" t="str" cm="1">
        <f t="array" ref="N210">TRIM(INDEX(MVI_Sample!Q:Q,$A210))</f>
        <v>N</v>
      </c>
      <c r="O210" s="305" t="str" cm="1">
        <f t="array" ref="O210">TRIM(INDEX(MVI_Sample!N:N,$A210))</f>
        <v>N</v>
      </c>
      <c r="P210" s="305" t="str" cm="1">
        <f t="array" ref="P210">TRIM(CLEAN(INDEX(MVI_Sample!AQ:AQ,$A210)))</f>
        <v>GRCC PAYBACK BLUE</v>
      </c>
      <c r="Q210" s="306" t="str" cm="1">
        <f t="array" ref="Q210">TRIM(CLEAN(INDEX(MVI_Sample!AO:AO,$A210)))</f>
        <v>American Express Payback Credit Card</v>
      </c>
      <c r="R210" s="306" t="str" cm="1">
        <f t="array" ref="R210">TRIM(CLEAN(INDEX(MVI_Sample!E:E,$A210)))</f>
        <v>PAYBACK BLUE</v>
      </c>
      <c r="S210" s="306" cm="1">
        <f t="array" ref="S210">INDEX(MVI_Sample!AA:AA,$A210)</f>
        <v>2073</v>
      </c>
    </row>
    <row r="211" spans="1:19" ht="15.75">
      <c r="A211" s="304">
        <v>239</v>
      </c>
      <c r="B211" s="304" t="str" cm="1">
        <f t="array" ref="B211">TRIM(INDEX(MVI_Sample!A:A,$A211))</f>
        <v>INDIA</v>
      </c>
      <c r="C211" s="304" t="str" cm="1">
        <f t="array" ref="C211">TRIM(INDEX(MVI_Sample!C:C,$A211))</f>
        <v>Consumer</v>
      </c>
      <c r="D211" s="304" t="str" cm="1">
        <f t="array" ref="D211">TRIM(INDEX(MVI_Sample!B:B,$A211))</f>
        <v>25</v>
      </c>
      <c r="E211" s="304">
        <v>1</v>
      </c>
      <c r="F211" s="304" t="str" cm="1">
        <f t="array" ref="F211">TRIM(INDEX(MVI_Sample!L:L,$A211))</f>
        <v>07</v>
      </c>
      <c r="G211" s="304"/>
      <c r="H211" s="304" t="str" cm="1">
        <f t="array" ref="H211">TRIM(INDEX(MVI_Sample!F:F,$A211))</f>
        <v>2554</v>
      </c>
      <c r="I211" s="305" t="str" cm="1">
        <f t="array" ref="I211">TRIM(INDEX(MVI_Sample!D:D,$A211))</f>
        <v>GRCC</v>
      </c>
      <c r="J211" s="305" t="str" cm="1">
        <f t="array" ref="J211">TRIM(INDEX(MVI_Sample!O:O,$A211))</f>
        <v>N</v>
      </c>
      <c r="K211" s="305" t="str" cm="1">
        <f t="array" ref="K211">TRIM(INDEX(MVI_Sample!X:X,$A211))</f>
        <v>K</v>
      </c>
      <c r="L211" s="305" t="str" cm="1">
        <f t="array" ref="L211">TRIM(INDEX(MVI_Sample!R:R,$A211))</f>
        <v>Y</v>
      </c>
      <c r="M211" s="305" t="str" cm="1">
        <f t="array" ref="M211">TRIM(INDEX(MVI_Sample!M:M,$A211))</f>
        <v>Y</v>
      </c>
      <c r="N211" s="305" t="str" cm="1">
        <f t="array" ref="N211">TRIM(INDEX(MVI_Sample!Q:Q,$A211))</f>
        <v>N</v>
      </c>
      <c r="O211" s="305" t="str" cm="1">
        <f t="array" ref="O211">TRIM(INDEX(MVI_Sample!N:N,$A211))</f>
        <v>Y</v>
      </c>
      <c r="P211" s="305" t="str" cm="1">
        <f t="array" ref="P211">TRIM(CLEAN(INDEX(MVI_Sample!AQ:AQ,$A211)))</f>
        <v>Gold Rewards</v>
      </c>
      <c r="Q211" s="306" t="str" cm="1">
        <f t="array" ref="Q211">TRIM(CLEAN(INDEX(MVI_Sample!AO:AO,$A211)))</f>
        <v>American Express Membership Rewards Credit Card</v>
      </c>
      <c r="R211" s="306" t="str" cm="1">
        <f t="array" ref="R211">TRIM(CLEAN(INDEX(MVI_Sample!E:E,$A211)))</f>
        <v>GOLD REWARDS</v>
      </c>
      <c r="S211" s="306" cm="1">
        <f t="array" ref="S211">INDEX(MVI_Sample!AA:AA,$A211)</f>
        <v>16873</v>
      </c>
    </row>
    <row r="212" spans="1:19" ht="15.75">
      <c r="A212" s="304">
        <v>240</v>
      </c>
      <c r="B212" s="304" t="str" cm="1">
        <f t="array" ref="B212">TRIM(INDEX(MVI_Sample!A:A,$A212))</f>
        <v>INDIA</v>
      </c>
      <c r="C212" s="304" t="str" cm="1">
        <f t="array" ref="C212">TRIM(INDEX(MVI_Sample!C:C,$A212))</f>
        <v>Consumer</v>
      </c>
      <c r="D212" s="304" t="str" cm="1">
        <f t="array" ref="D212">TRIM(INDEX(MVI_Sample!B:B,$A212))</f>
        <v>25</v>
      </c>
      <c r="E212" s="304">
        <v>1</v>
      </c>
      <c r="F212" s="304" t="str" cm="1">
        <f t="array" ref="F212">TRIM(INDEX(MVI_Sample!L:L,$A212))</f>
        <v>08</v>
      </c>
      <c r="G212" s="304"/>
      <c r="H212" s="304" t="str" cm="1">
        <f t="array" ref="H212">TRIM(INDEX(MVI_Sample!F:F,$A212))</f>
        <v>2556</v>
      </c>
      <c r="I212" s="305" t="str" cm="1">
        <f t="array" ref="I212">TRIM(INDEX(MVI_Sample!D:D,$A212))</f>
        <v>GRCC</v>
      </c>
      <c r="J212" s="305" t="str" cm="1">
        <f t="array" ref="J212">TRIM(INDEX(MVI_Sample!O:O,$A212))</f>
        <v>N</v>
      </c>
      <c r="K212" s="305" t="str" cm="1">
        <f t="array" ref="K212">TRIM(INDEX(MVI_Sample!X:X,$A212))</f>
        <v>K</v>
      </c>
      <c r="L212" s="305" t="str" cm="1">
        <f t="array" ref="L212">TRIM(INDEX(MVI_Sample!R:R,$A212))</f>
        <v>Y</v>
      </c>
      <c r="M212" s="305" t="str" cm="1">
        <f t="array" ref="M212">TRIM(INDEX(MVI_Sample!M:M,$A212))</f>
        <v>Y</v>
      </c>
      <c r="N212" s="305" t="str" cm="1">
        <f t="array" ref="N212">TRIM(INDEX(MVI_Sample!Q:Q,$A212))</f>
        <v>N</v>
      </c>
      <c r="O212" s="305" t="str" cm="1">
        <f t="array" ref="O212">TRIM(INDEX(MVI_Sample!N:N,$A212))</f>
        <v>Y</v>
      </c>
      <c r="P212" s="305" t="str" cm="1">
        <f t="array" ref="P212">TRIM(CLEAN(INDEX(MVI_Sample!AQ:AQ,$A212)))</f>
        <v>GRCC SMART EARN BLUE</v>
      </c>
      <c r="Q212" s="306" t="str" cm="1">
        <f t="array" ref="Q212">TRIM(CLEAN(INDEX(MVI_Sample!AO:AO,$A212)))</f>
        <v>American Express SmartEarn Credit Card</v>
      </c>
      <c r="R212" s="306" t="str" cm="1">
        <f t="array" ref="R212">TRIM(CLEAN(INDEX(MVI_Sample!E:E,$A212)))</f>
        <v>SMART EARN BLUE</v>
      </c>
      <c r="S212" s="306" cm="1">
        <f t="array" ref="S212">INDEX(MVI_Sample!AA:AA,$A212)</f>
        <v>15845</v>
      </c>
    </row>
    <row r="213" spans="1:19" ht="15.75">
      <c r="A213" s="304">
        <v>243</v>
      </c>
      <c r="B213" s="304" t="str" cm="1">
        <f t="array" ref="B213">TRIM(INDEX(MVI_Sample!A:A,$A213))</f>
        <v>NETHERLANDS</v>
      </c>
      <c r="C213" s="304" t="str" cm="1">
        <f t="array" ref="C213">TRIM(INDEX(MVI_Sample!C:C,$A213))</f>
        <v>Consumer</v>
      </c>
      <c r="D213" s="304" t="str" cm="1">
        <f t="array" ref="D213">TRIM(INDEX(MVI_Sample!B:B,$A213))</f>
        <v>33</v>
      </c>
      <c r="E213" s="304">
        <v>1</v>
      </c>
      <c r="F213" s="304" t="str" cm="1">
        <f t="array" ref="F213">TRIM(INDEX(MVI_Sample!L:L,$A213))</f>
        <v>01</v>
      </c>
      <c r="G213" s="304"/>
      <c r="H213" s="304" t="str" cm="1">
        <f t="array" ref="H213">TRIM(INDEX(MVI_Sample!F:F,$A213))</f>
        <v>3351</v>
      </c>
      <c r="I213" s="305" t="str" cm="1">
        <f t="array" ref="I213">TRIM(INDEX(MVI_Sample!D:D,$A213))</f>
        <v>RCP</v>
      </c>
      <c r="J213" s="305" t="str" cm="1">
        <f t="array" ref="J213">TRIM(INDEX(MVI_Sample!O:O,$A213))</f>
        <v>N</v>
      </c>
      <c r="K213" s="305" t="str" cm="1">
        <f t="array" ref="K213">TRIM(INDEX(MVI_Sample!X:X,$A213))</f>
        <v>K</v>
      </c>
      <c r="L213" s="305" t="str" cm="1">
        <f t="array" ref="L213">TRIM(INDEX(MVI_Sample!R:R,$A213))</f>
        <v>Y</v>
      </c>
      <c r="M213" s="305" t="str" cm="1">
        <f t="array" ref="M213">TRIM(INDEX(MVI_Sample!M:M,$A213))</f>
        <v>Y</v>
      </c>
      <c r="N213" s="305" t="str" cm="1">
        <f t="array" ref="N213">TRIM(INDEX(MVI_Sample!Q:Q,$A213))</f>
        <v>N</v>
      </c>
      <c r="O213" s="305" t="str" cm="1">
        <f t="array" ref="O213">TRIM(INDEX(MVI_Sample!N:N,$A213))</f>
        <v>Y</v>
      </c>
      <c r="P213" s="305" t="str" cm="1">
        <f t="array" ref="P213">TRIM(CLEAN(INDEX(MVI_Sample!AQ:AQ,$A213)))</f>
        <v>RCP PLATINUM</v>
      </c>
      <c r="Q213" s="306" t="str" cm="1">
        <f t="array" ref="Q213">TRIM(CLEAN(INDEX(MVI_Sample!AO:AO,$A213)))</f>
        <v>Platinum Card van American Express</v>
      </c>
      <c r="R213" s="306" t="str" cm="1">
        <f t="array" ref="R213">TRIM(CLEAN(INDEX(MVI_Sample!E:E,$A213)))</f>
        <v>PLATINUM</v>
      </c>
      <c r="S213" s="306" cm="1">
        <f t="array" ref="S213">INDEX(MVI_Sample!AA:AA,$A213)</f>
        <v>2307</v>
      </c>
    </row>
    <row r="214" spans="1:19" ht="15.75">
      <c r="A214" s="304">
        <v>244</v>
      </c>
      <c r="B214" s="304" t="str" cm="1">
        <f t="array" ref="B214">TRIM(INDEX(MVI_Sample!A:A,$A214))</f>
        <v>NETHERLANDS</v>
      </c>
      <c r="C214" s="304" t="str" cm="1">
        <f t="array" ref="C214">TRIM(INDEX(MVI_Sample!C:C,$A214))</f>
        <v>Consumer</v>
      </c>
      <c r="D214" s="304" t="str" cm="1">
        <f t="array" ref="D214">TRIM(INDEX(MVI_Sample!B:B,$A214))</f>
        <v>33</v>
      </c>
      <c r="E214" s="304">
        <v>1</v>
      </c>
      <c r="F214" s="304" t="str" cm="1">
        <f t="array" ref="F214">TRIM(INDEX(MVI_Sample!L:L,$A214))</f>
        <v>02</v>
      </c>
      <c r="G214" s="304"/>
      <c r="H214" s="304" t="str" cm="1">
        <f t="array" ref="H214">TRIM(INDEX(MVI_Sample!F:F,$A214))</f>
        <v>3350</v>
      </c>
      <c r="I214" s="305" t="str" cm="1">
        <f t="array" ref="I214">TRIM(INDEX(MVI_Sample!D:D,$A214))</f>
        <v>RCP</v>
      </c>
      <c r="J214" s="305" t="str" cm="1">
        <f t="array" ref="J214">TRIM(INDEX(MVI_Sample!O:O,$A214))</f>
        <v>N</v>
      </c>
      <c r="K214" s="305" t="str" cm="1">
        <f t="array" ref="K214">TRIM(INDEX(MVI_Sample!X:X,$A214))</f>
        <v/>
      </c>
      <c r="L214" s="305" t="str" cm="1">
        <f t="array" ref="L214">TRIM(INDEX(MVI_Sample!R:R,$A214))</f>
        <v>Y</v>
      </c>
      <c r="M214" s="305" t="str" cm="1">
        <f t="array" ref="M214">TRIM(INDEX(MVI_Sample!M:M,$A214))</f>
        <v>Y</v>
      </c>
      <c r="N214" s="305" t="str" cm="1">
        <f t="array" ref="N214">TRIM(INDEX(MVI_Sample!Q:Q,$A214))</f>
        <v>N</v>
      </c>
      <c r="O214" s="305" t="str" cm="1">
        <f t="array" ref="O214">TRIM(INDEX(MVI_Sample!N:N,$A214))</f>
        <v>Y</v>
      </c>
      <c r="P214" s="305" t="str" cm="1">
        <f t="array" ref="P214">TRIM(CLEAN(INDEX(MVI_Sample!AQ:AQ,$A214)))</f>
        <v>RCP BLUE</v>
      </c>
      <c r="Q214" s="306" t="str" cm="1">
        <f t="array" ref="Q214">TRIM(CLEAN(INDEX(MVI_Sample!AO:AO,$A214)))</f>
        <v>Blue Card van American Express</v>
      </c>
      <c r="R214" s="306" t="str" cm="1">
        <f t="array" ref="R214">TRIM(CLEAN(INDEX(MVI_Sample!E:E,$A214)))</f>
        <v>BLUE</v>
      </c>
      <c r="S214" s="306" cm="1">
        <f t="array" ref="S214">INDEX(MVI_Sample!AA:AA,$A214)</f>
        <v>548</v>
      </c>
    </row>
    <row r="215" spans="1:19" ht="15.75">
      <c r="A215" s="304">
        <v>245</v>
      </c>
      <c r="B215" s="304" t="str" cm="1">
        <f t="array" ref="B215">TRIM(INDEX(MVI_Sample!A:A,$A215))</f>
        <v>NETHERLANDS</v>
      </c>
      <c r="C215" s="304" t="str" cm="1">
        <f t="array" ref="C215">TRIM(INDEX(MVI_Sample!C:C,$A215))</f>
        <v>Consumer</v>
      </c>
      <c r="D215" s="304" t="str" cm="1">
        <f t="array" ref="D215">TRIM(INDEX(MVI_Sample!B:B,$A215))</f>
        <v>33</v>
      </c>
      <c r="E215" s="304">
        <v>1</v>
      </c>
      <c r="F215" s="304" t="str" cm="1">
        <f t="array" ref="F215">TRIM(INDEX(MVI_Sample!L:L,$A215))</f>
        <v>03</v>
      </c>
      <c r="G215" s="304"/>
      <c r="H215" s="304" t="str" cm="1">
        <f t="array" ref="H215">TRIM(INDEX(MVI_Sample!F:F,$A215))</f>
        <v>3303</v>
      </c>
      <c r="I215" s="305" t="str" cm="1">
        <f t="array" ref="I215">TRIM(INDEX(MVI_Sample!D:D,$A215))</f>
        <v>RCP</v>
      </c>
      <c r="J215" s="305" t="str" cm="1">
        <f t="array" ref="J215">TRIM(INDEX(MVI_Sample!O:O,$A215))</f>
        <v>N</v>
      </c>
      <c r="K215" s="305" t="str" cm="1">
        <f t="array" ref="K215">TRIM(INDEX(MVI_Sample!X:X,$A215))</f>
        <v>K</v>
      </c>
      <c r="L215" s="305" t="str" cm="1">
        <f t="array" ref="L215">TRIM(INDEX(MVI_Sample!R:R,$A215))</f>
        <v>Y</v>
      </c>
      <c r="M215" s="305" t="str" cm="1">
        <f t="array" ref="M215">TRIM(INDEX(MVI_Sample!M:M,$A215))</f>
        <v>Y</v>
      </c>
      <c r="N215" s="305" t="str" cm="1">
        <f t="array" ref="N215">TRIM(INDEX(MVI_Sample!Q:Q,$A215))</f>
        <v>N</v>
      </c>
      <c r="O215" s="305" t="str" cm="1">
        <f t="array" ref="O215">TRIM(INDEX(MVI_Sample!N:N,$A215))</f>
        <v>Y</v>
      </c>
      <c r="P215" s="305" t="str" cm="1">
        <f t="array" ref="P215">TRIM(CLEAN(INDEX(MVI_Sample!AQ:AQ,$A215)))</f>
        <v>RCP GOLD</v>
      </c>
      <c r="Q215" s="306" t="str" cm="1">
        <f t="array" ref="Q215">TRIM(CLEAN(INDEX(MVI_Sample!AO:AO,$A215)))</f>
        <v>Gold Card van American Express</v>
      </c>
      <c r="R215" s="306" t="str" cm="1">
        <f t="array" ref="R215">TRIM(CLEAN(INDEX(MVI_Sample!E:E,$A215)))</f>
        <v>GOLD</v>
      </c>
      <c r="S215" s="306" cm="1">
        <f t="array" ref="S215">INDEX(MVI_Sample!AA:AA,$A215)</f>
        <v>2144</v>
      </c>
    </row>
    <row r="216" spans="1:19" ht="15.75">
      <c r="A216" s="304">
        <v>246</v>
      </c>
      <c r="B216" s="304" t="str" cm="1">
        <f t="array" ref="B216">TRIM(INDEX(MVI_Sample!A:A,$A216))</f>
        <v>NETHERLANDS</v>
      </c>
      <c r="C216" s="304" t="str" cm="1">
        <f t="array" ref="C216">TRIM(INDEX(MVI_Sample!C:C,$A216))</f>
        <v>Consumer</v>
      </c>
      <c r="D216" s="304" t="str" cm="1">
        <f t="array" ref="D216">TRIM(INDEX(MVI_Sample!B:B,$A216))</f>
        <v>33</v>
      </c>
      <c r="E216" s="304">
        <v>1</v>
      </c>
      <c r="F216" s="304" t="str" cm="1">
        <f t="array" ref="F216">TRIM(INDEX(MVI_Sample!L:L,$A216))</f>
        <v>04</v>
      </c>
      <c r="G216" s="304"/>
      <c r="H216" s="304" t="str" cm="1">
        <f t="array" ref="H216">TRIM(INDEX(MVI_Sample!F:F,$A216))</f>
        <v>3302</v>
      </c>
      <c r="I216" s="305" t="str" cm="1">
        <f t="array" ref="I216">TRIM(INDEX(MVI_Sample!D:D,$A216))</f>
        <v>RCP</v>
      </c>
      <c r="J216" s="305" t="str" cm="1">
        <f t="array" ref="J216">TRIM(INDEX(MVI_Sample!O:O,$A216))</f>
        <v>N</v>
      </c>
      <c r="K216" s="305" t="str" cm="1">
        <f t="array" ref="K216">TRIM(INDEX(MVI_Sample!X:X,$A216))</f>
        <v>K</v>
      </c>
      <c r="L216" s="305" t="str" cm="1">
        <f t="array" ref="L216">TRIM(INDEX(MVI_Sample!R:R,$A216))</f>
        <v>Y</v>
      </c>
      <c r="M216" s="305" t="str" cm="1">
        <f t="array" ref="M216">TRIM(INDEX(MVI_Sample!M:M,$A216))</f>
        <v>Y</v>
      </c>
      <c r="N216" s="305" t="str" cm="1">
        <f t="array" ref="N216">TRIM(INDEX(MVI_Sample!Q:Q,$A216))</f>
        <v>N</v>
      </c>
      <c r="O216" s="305" t="str" cm="1">
        <f t="array" ref="O216">TRIM(INDEX(MVI_Sample!N:N,$A216))</f>
        <v>Y</v>
      </c>
      <c r="P216" s="305" t="str" cm="1">
        <f t="array" ref="P216">TRIM(CLEAN(INDEX(MVI_Sample!AQ:AQ,$A216)))</f>
        <v>RCP GREEN</v>
      </c>
      <c r="Q216" s="306" t="str" cm="1">
        <f t="array" ref="Q216">TRIM(CLEAN(INDEX(MVI_Sample!AO:AO,$A216)))</f>
        <v>Green Card van American Express</v>
      </c>
      <c r="R216" s="306" t="str" cm="1">
        <f t="array" ref="R216">TRIM(CLEAN(INDEX(MVI_Sample!E:E,$A216)))</f>
        <v>GREEN</v>
      </c>
      <c r="S216" s="306" cm="1">
        <f t="array" ref="S216">INDEX(MVI_Sample!AA:AA,$A216)</f>
        <v>2870</v>
      </c>
    </row>
    <row r="217" spans="1:19" ht="15.75">
      <c r="A217" s="304">
        <v>247</v>
      </c>
      <c r="B217" s="304" t="str" cm="1">
        <f t="array" ref="B217">TRIM(INDEX(MVI_Sample!A:A,$A217))</f>
        <v>NETHERLANDS</v>
      </c>
      <c r="C217" s="304" t="str" cm="1">
        <f t="array" ref="C217">TRIM(INDEX(MVI_Sample!C:C,$A217))</f>
        <v>Consumer</v>
      </c>
      <c r="D217" s="304" t="str" cm="1">
        <f t="array" ref="D217">TRIM(INDEX(MVI_Sample!B:B,$A217))</f>
        <v>33</v>
      </c>
      <c r="E217" s="304">
        <v>1</v>
      </c>
      <c r="F217" s="304" t="str" cm="1">
        <f t="array" ref="F217">TRIM(INDEX(MVI_Sample!L:L,$A217))</f>
        <v>05</v>
      </c>
      <c r="G217" s="304"/>
      <c r="H217" s="304" t="str" cm="1">
        <f t="array" ref="H217">TRIM(INDEX(MVI_Sample!F:F,$A217))</f>
        <v>3355</v>
      </c>
      <c r="I217" s="305" t="str" cm="1">
        <f t="array" ref="I217">TRIM(INDEX(MVI_Sample!D:D,$A217))</f>
        <v>RCP</v>
      </c>
      <c r="J217" s="305" t="str" cm="1">
        <f t="array" ref="J217">TRIM(INDEX(MVI_Sample!O:O,$A217))</f>
        <v>Y</v>
      </c>
      <c r="K217" s="305" t="str" cm="1">
        <f t="array" ref="K217">TRIM(INDEX(MVI_Sample!X:X,$A217))</f>
        <v>K</v>
      </c>
      <c r="L217" s="305" t="str" cm="1">
        <f t="array" ref="L217">TRIM(INDEX(MVI_Sample!R:R,$A217))</f>
        <v>Y</v>
      </c>
      <c r="M217" s="305" t="str" cm="1">
        <f t="array" ref="M217">TRIM(INDEX(MVI_Sample!M:M,$A217))</f>
        <v>Y</v>
      </c>
      <c r="N217" s="305" t="str" cm="1">
        <f t="array" ref="N217">TRIM(INDEX(MVI_Sample!Q:Q,$A217))</f>
        <v>N</v>
      </c>
      <c r="O217" s="305" t="str" cm="1">
        <f t="array" ref="O217">TRIM(INDEX(MVI_Sample!N:N,$A217))</f>
        <v>N</v>
      </c>
      <c r="P217" s="305" t="str" cm="1">
        <f t="array" ref="P217">TRIM(CLEAN(INDEX(MVI_Sample!AQ:AQ,$A217)))</f>
        <v>RCP FLYING BLUE GOLD</v>
      </c>
      <c r="Q217" s="306" t="str" cm="1">
        <f t="array" ref="Q217">TRIM(CLEAN(INDEX(MVI_Sample!AO:AO,$A217)))</f>
        <v>Flying Blue - American Express Gold Card</v>
      </c>
      <c r="R217" s="306" t="str" cm="1">
        <f t="array" ref="R217">TRIM(CLEAN(INDEX(MVI_Sample!E:E,$A217)))</f>
        <v>FLYING BLUE GOLD</v>
      </c>
      <c r="S217" s="306" cm="1">
        <f t="array" ref="S217">INDEX(MVI_Sample!AA:AA,$A217)</f>
        <v>3962</v>
      </c>
    </row>
    <row r="218" spans="1:19" ht="15.75">
      <c r="A218" s="304">
        <v>248</v>
      </c>
      <c r="B218" s="304" t="str" cm="1">
        <f t="array" ref="B218">TRIM(INDEX(MVI_Sample!A:A,$A218))</f>
        <v>NETHERLANDS</v>
      </c>
      <c r="C218" s="304" t="str" cm="1">
        <f t="array" ref="C218">TRIM(INDEX(MVI_Sample!C:C,$A218))</f>
        <v>Consumer</v>
      </c>
      <c r="D218" s="304" t="str" cm="1">
        <f t="array" ref="D218">TRIM(INDEX(MVI_Sample!B:B,$A218))</f>
        <v>33</v>
      </c>
      <c r="E218" s="304">
        <v>1</v>
      </c>
      <c r="F218" s="304" t="str" cm="1">
        <f t="array" ref="F218">TRIM(INDEX(MVI_Sample!L:L,$A218))</f>
        <v>06</v>
      </c>
      <c r="G218" s="304"/>
      <c r="H218" s="304" t="str" cm="1">
        <f t="array" ref="H218">TRIM(INDEX(MVI_Sample!F:F,$A218))</f>
        <v>3356</v>
      </c>
      <c r="I218" s="305" t="str" cm="1">
        <f t="array" ref="I218">TRIM(INDEX(MVI_Sample!D:D,$A218))</f>
        <v>RCP</v>
      </c>
      <c r="J218" s="305" t="str" cm="1">
        <f t="array" ref="J218">TRIM(INDEX(MVI_Sample!O:O,$A218))</f>
        <v>Y</v>
      </c>
      <c r="K218" s="305" t="str" cm="1">
        <f t="array" ref="K218">TRIM(INDEX(MVI_Sample!X:X,$A218))</f>
        <v>K</v>
      </c>
      <c r="L218" s="305" t="str" cm="1">
        <f t="array" ref="L218">TRIM(INDEX(MVI_Sample!R:R,$A218))</f>
        <v>Y</v>
      </c>
      <c r="M218" s="305" t="str" cm="1">
        <f t="array" ref="M218">TRIM(INDEX(MVI_Sample!M:M,$A218))</f>
        <v>Y</v>
      </c>
      <c r="N218" s="305" t="str" cm="1">
        <f t="array" ref="N218">TRIM(INDEX(MVI_Sample!Q:Q,$A218))</f>
        <v>N</v>
      </c>
      <c r="O218" s="305" t="str" cm="1">
        <f t="array" ref="O218">TRIM(INDEX(MVI_Sample!N:N,$A218))</f>
        <v>N</v>
      </c>
      <c r="P218" s="305" t="str" cm="1">
        <f t="array" ref="P218">TRIM(CLEAN(INDEX(MVI_Sample!AQ:AQ,$A218)))</f>
        <v>RCP FLYING BLUE SILVER</v>
      </c>
      <c r="Q218" s="306" t="str" cm="1">
        <f t="array" ref="Q218">TRIM(CLEAN(INDEX(MVI_Sample!AO:AO,$A218)))</f>
        <v>Flying Blue - American Express Silver Card</v>
      </c>
      <c r="R218" s="306" t="str" cm="1">
        <f t="array" ref="R218">TRIM(CLEAN(INDEX(MVI_Sample!E:E,$A218)))</f>
        <v>FLYING BLUE SILVER</v>
      </c>
      <c r="S218" s="306" cm="1">
        <f t="array" ref="S218">INDEX(MVI_Sample!AA:AA,$A218)</f>
        <v>4020</v>
      </c>
    </row>
    <row r="219" spans="1:19" ht="15.75">
      <c r="A219" s="304">
        <v>249</v>
      </c>
      <c r="B219" s="304" t="str" cm="1">
        <f t="array" ref="B219">TRIM(INDEX(MVI_Sample!A:A,$A219))</f>
        <v>NETHERLANDS</v>
      </c>
      <c r="C219" s="304" t="str" cm="1">
        <f t="array" ref="C219">TRIM(INDEX(MVI_Sample!C:C,$A219))</f>
        <v>Consumer</v>
      </c>
      <c r="D219" s="304" t="str" cm="1">
        <f t="array" ref="D219">TRIM(INDEX(MVI_Sample!B:B,$A219))</f>
        <v>33</v>
      </c>
      <c r="E219" s="304">
        <v>1</v>
      </c>
      <c r="F219" s="304" t="str" cm="1">
        <f t="array" ref="F219">TRIM(INDEX(MVI_Sample!L:L,$A219))</f>
        <v>07</v>
      </c>
      <c r="G219" s="304"/>
      <c r="H219" s="304" t="str" cm="1">
        <f t="array" ref="H219">TRIM(INDEX(MVI_Sample!F:F,$A219))</f>
        <v>3357</v>
      </c>
      <c r="I219" s="305" t="str" cm="1">
        <f t="array" ref="I219">TRIM(INDEX(MVI_Sample!D:D,$A219))</f>
        <v>RCP</v>
      </c>
      <c r="J219" s="305" t="str" cm="1">
        <f t="array" ref="J219">TRIM(INDEX(MVI_Sample!O:O,$A219))</f>
        <v>Y</v>
      </c>
      <c r="K219" s="305" t="str" cm="1">
        <f t="array" ref="K219">TRIM(INDEX(MVI_Sample!X:X,$A219))</f>
        <v>K</v>
      </c>
      <c r="L219" s="305" t="str" cm="1">
        <f t="array" ref="L219">TRIM(INDEX(MVI_Sample!R:R,$A219))</f>
        <v>Y</v>
      </c>
      <c r="M219" s="305" t="str" cm="1">
        <f t="array" ref="M219">TRIM(INDEX(MVI_Sample!M:M,$A219))</f>
        <v>Y</v>
      </c>
      <c r="N219" s="305" t="str" cm="1">
        <f t="array" ref="N219">TRIM(INDEX(MVI_Sample!Q:Q,$A219))</f>
        <v>N</v>
      </c>
      <c r="O219" s="305" t="str" cm="1">
        <f t="array" ref="O219">TRIM(INDEX(MVI_Sample!N:N,$A219))</f>
        <v>N</v>
      </c>
      <c r="P219" s="305" t="str" cm="1">
        <f t="array" ref="P219">TRIM(CLEAN(INDEX(MVI_Sample!AQ:AQ,$A219)))</f>
        <v>RCP FLYING BLUE PLATINUM</v>
      </c>
      <c r="Q219" s="306" t="str" cm="1">
        <f t="array" ref="Q219">TRIM(CLEAN(INDEX(MVI_Sample!AO:AO,$A219)))</f>
        <v>Flying Blue - American Express Platinum Card</v>
      </c>
      <c r="R219" s="306" t="str" cm="1">
        <f t="array" ref="R219">TRIM(CLEAN(INDEX(MVI_Sample!E:E,$A219)))</f>
        <v>FLYING BLUE PLATINUM</v>
      </c>
      <c r="S219" s="306" cm="1">
        <f t="array" ref="S219">INDEX(MVI_Sample!AA:AA,$A219)</f>
        <v>2289</v>
      </c>
    </row>
    <row r="220" spans="1:19" ht="15.75">
      <c r="A220" s="304">
        <v>250</v>
      </c>
      <c r="B220" s="304" t="str" cm="1">
        <f t="array" ref="B220">TRIM(INDEX(MVI_Sample!A:A,$A220))</f>
        <v>NETHERLANDS</v>
      </c>
      <c r="C220" s="304" t="str" cm="1">
        <f t="array" ref="C220">TRIM(INDEX(MVI_Sample!C:C,$A220))</f>
        <v>Consumer</v>
      </c>
      <c r="D220" s="304" t="str" cm="1">
        <f t="array" ref="D220">TRIM(INDEX(MVI_Sample!B:B,$A220))</f>
        <v>33</v>
      </c>
      <c r="E220" s="304">
        <v>1</v>
      </c>
      <c r="F220" s="304" t="str" cm="1">
        <f t="array" ref="F220">TRIM(INDEX(MVI_Sample!L:L,$A220))</f>
        <v>08</v>
      </c>
      <c r="G220" s="304"/>
      <c r="H220" s="304" t="str" cm="1">
        <f t="array" ref="H220">TRIM(INDEX(MVI_Sample!F:F,$A220))</f>
        <v>3358</v>
      </c>
      <c r="I220" s="305" t="str" cm="1">
        <f t="array" ref="I220">TRIM(INDEX(MVI_Sample!D:D,$A220))</f>
        <v>RCP</v>
      </c>
      <c r="J220" s="305" t="str" cm="1">
        <f t="array" ref="J220">TRIM(INDEX(MVI_Sample!O:O,$A220))</f>
        <v>Y</v>
      </c>
      <c r="K220" s="305" t="str" cm="1">
        <f t="array" ref="K220">TRIM(INDEX(MVI_Sample!X:X,$A220))</f>
        <v/>
      </c>
      <c r="L220" s="305" t="str" cm="1">
        <f t="array" ref="L220">TRIM(INDEX(MVI_Sample!R:R,$A220))</f>
        <v>Y</v>
      </c>
      <c r="M220" s="305" t="str" cm="1">
        <f t="array" ref="M220">TRIM(INDEX(MVI_Sample!M:M,$A220))</f>
        <v>Y</v>
      </c>
      <c r="N220" s="305" t="str" cm="1">
        <f t="array" ref="N220">TRIM(INDEX(MVI_Sample!Q:Q,$A220))</f>
        <v>N</v>
      </c>
      <c r="O220" s="305" t="str" cm="1">
        <f t="array" ref="O220">TRIM(INDEX(MVI_Sample!N:N,$A220))</f>
        <v>N</v>
      </c>
      <c r="P220" s="305" t="str" cm="1">
        <f t="array" ref="P220">TRIM(CLEAN(INDEX(MVI_Sample!AQ:AQ,$A220)))</f>
        <v>RCP FLYING BLUE ENTRY</v>
      </c>
      <c r="Q220" s="306" t="str" cm="1">
        <f t="array" ref="Q220">TRIM(CLEAN(INDEX(MVI_Sample!AO:AO,$A220)))</f>
        <v>Flying Blue - American Express Entry Card</v>
      </c>
      <c r="R220" s="306" t="str" cm="1">
        <f t="array" ref="R220">TRIM(CLEAN(INDEX(MVI_Sample!E:E,$A220)))</f>
        <v>FLYING BLUE ENTRY</v>
      </c>
      <c r="S220" s="306" cm="1">
        <f t="array" ref="S220">INDEX(MVI_Sample!AA:AA,$A220)</f>
        <v>1000</v>
      </c>
    </row>
    <row r="221" spans="1:19" ht="15.75">
      <c r="A221" s="304">
        <v>253</v>
      </c>
      <c r="B221" s="304" t="str" cm="1">
        <f t="array" ref="B221">TRIM(INDEX(MVI_Sample!A:A,$A221))</f>
        <v>SINGAPORE</v>
      </c>
      <c r="C221" s="304" t="str" cm="1">
        <f t="array" ref="C221">TRIM(INDEX(MVI_Sample!C:C,$A221))</f>
        <v>Consumer</v>
      </c>
      <c r="D221" s="304" t="str" cm="1">
        <f t="array" ref="D221">TRIM(INDEX(MVI_Sample!B:B,$A221))</f>
        <v>34</v>
      </c>
      <c r="E221" s="304">
        <v>1</v>
      </c>
      <c r="F221" s="304" t="str" cm="1">
        <f t="array" ref="F221">TRIM(INDEX(MVI_Sample!L:L,$A221))</f>
        <v>01</v>
      </c>
      <c r="G221" s="304"/>
      <c r="H221" s="304" t="str" cm="1">
        <f t="array" ref="H221">TRIM(INDEX(MVI_Sample!F:F,$A221))</f>
        <v>3452</v>
      </c>
      <c r="I221" s="305" t="str" cm="1">
        <f t="array" ref="I221">TRIM(INDEX(MVI_Sample!D:D,$A221))</f>
        <v>RCP</v>
      </c>
      <c r="J221" s="305" t="str" cm="1">
        <f t="array" ref="J221">TRIM(INDEX(MVI_Sample!O:O,$A221))</f>
        <v>N</v>
      </c>
      <c r="K221" s="305" t="str" cm="1">
        <f t="array" ref="K221">TRIM(INDEX(MVI_Sample!X:X,$A221))</f>
        <v>K</v>
      </c>
      <c r="L221" s="305" t="str" cm="1">
        <f t="array" ref="L221">TRIM(INDEX(MVI_Sample!R:R,$A221))</f>
        <v>Y</v>
      </c>
      <c r="M221" s="305" t="str" cm="1">
        <f t="array" ref="M221">TRIM(INDEX(MVI_Sample!M:M,$A221))</f>
        <v>Y</v>
      </c>
      <c r="N221" s="305" t="str" cm="1">
        <f t="array" ref="N221">TRIM(INDEX(MVI_Sample!Q:Q,$A221))</f>
        <v>N</v>
      </c>
      <c r="O221" s="305" t="str" cm="1">
        <f t="array" ref="O221">TRIM(INDEX(MVI_Sample!N:N,$A221))</f>
        <v>Y</v>
      </c>
      <c r="P221" s="305" t="str" cm="1">
        <f t="array" ref="P221">TRIM(CLEAN(INDEX(MVI_Sample!AQ:AQ,$A221)))</f>
        <v>RCP PLATINUM</v>
      </c>
      <c r="Q221" s="306" t="str" cm="1">
        <f t="array" ref="Q221">TRIM(CLEAN(INDEX(MVI_Sample!AO:AO,$A221)))</f>
        <v>American Express Platinum Card</v>
      </c>
      <c r="R221" s="306" t="str" cm="1">
        <f t="array" ref="R221">TRIM(CLEAN(INDEX(MVI_Sample!E:E,$A221)))</f>
        <v>PLATINUM</v>
      </c>
      <c r="S221" s="306" cm="1">
        <f t="array" ref="S221">INDEX(MVI_Sample!AA:AA,$A221)</f>
        <v>1737</v>
      </c>
    </row>
    <row r="222" spans="1:19" ht="15.75">
      <c r="A222" s="304">
        <v>254</v>
      </c>
      <c r="B222" s="304" t="str" cm="1">
        <f t="array" ref="B222">TRIM(INDEX(MVI_Sample!A:A,$A222))</f>
        <v>SINGAPORE</v>
      </c>
      <c r="C222" s="304" t="str" cm="1">
        <f t="array" ref="C222">TRIM(INDEX(MVI_Sample!C:C,$A222))</f>
        <v>Consumer</v>
      </c>
      <c r="D222" s="304" t="str" cm="1">
        <f t="array" ref="D222">TRIM(INDEX(MVI_Sample!B:B,$A222))</f>
        <v>34</v>
      </c>
      <c r="E222" s="304">
        <v>1</v>
      </c>
      <c r="F222" s="304" t="str" cm="1">
        <f t="array" ref="F222">TRIM(INDEX(MVI_Sample!L:L,$A222))</f>
        <v>02</v>
      </c>
      <c r="G222" s="304"/>
      <c r="H222" s="304" t="str" cm="1">
        <f t="array" ref="H222">TRIM(INDEX(MVI_Sample!F:F,$A222))</f>
        <v>3401</v>
      </c>
      <c r="I222" s="305" t="str" cm="1">
        <f t="array" ref="I222">TRIM(INDEX(MVI_Sample!D:D,$A222))</f>
        <v>GRCC</v>
      </c>
      <c r="J222" s="305" t="str" cm="1">
        <f t="array" ref="J222">TRIM(INDEX(MVI_Sample!O:O,$A222))</f>
        <v>Y</v>
      </c>
      <c r="K222" s="305" t="str" cm="1">
        <f t="array" ref="K222">TRIM(INDEX(MVI_Sample!X:X,$A222))</f>
        <v>K</v>
      </c>
      <c r="L222" s="305" t="str" cm="1">
        <f t="array" ref="L222">TRIM(INDEX(MVI_Sample!R:R,$A222))</f>
        <v>Y</v>
      </c>
      <c r="M222" s="305" t="str" cm="1">
        <f t="array" ref="M222">TRIM(INDEX(MVI_Sample!M:M,$A222))</f>
        <v>Y</v>
      </c>
      <c r="N222" s="305" t="str" cm="1">
        <f t="array" ref="N222">TRIM(INDEX(MVI_Sample!Q:Q,$A222))</f>
        <v>N</v>
      </c>
      <c r="O222" s="305" t="str" cm="1">
        <f t="array" ref="O222">TRIM(INDEX(MVI_Sample!N:N,$A222))</f>
        <v>N</v>
      </c>
      <c r="P222" s="305" t="str" cm="1">
        <f t="array" ref="P222">TRIM(CLEAN(INDEX(MVI_Sample!AQ:AQ,$A222)))</f>
        <v>GRCC KRISFLYER GOLD</v>
      </c>
      <c r="Q222" s="306" t="str" cm="1">
        <f t="array" ref="Q222">TRIM(CLEAN(INDEX(MVI_Sample!AO:AO,$A222)))</f>
        <v>American Express Singapore Airlines KrisFlyer Credit Card</v>
      </c>
      <c r="R222" s="306" t="str" cm="1">
        <f t="array" ref="R222">TRIM(CLEAN(INDEX(MVI_Sample!E:E,$A222)))</f>
        <v>KRISFLYER GOLD</v>
      </c>
      <c r="S222" s="306" cm="1">
        <f t="array" ref="S222">INDEX(MVI_Sample!AA:AA,$A222)</f>
        <v>13705</v>
      </c>
    </row>
    <row r="223" spans="1:19" ht="15.75">
      <c r="A223" s="304">
        <v>255</v>
      </c>
      <c r="B223" s="304" t="str" cm="1">
        <f t="array" ref="B223">TRIM(INDEX(MVI_Sample!A:A,$A223))</f>
        <v>SINGAPORE</v>
      </c>
      <c r="C223" s="304" t="str" cm="1">
        <f t="array" ref="C223">TRIM(INDEX(MVI_Sample!C:C,$A223))</f>
        <v>Consumer</v>
      </c>
      <c r="D223" s="304" t="str" cm="1">
        <f t="array" ref="D223">TRIM(INDEX(MVI_Sample!B:B,$A223))</f>
        <v>34</v>
      </c>
      <c r="E223" s="304">
        <v>1</v>
      </c>
      <c r="F223" s="304" t="str" cm="1">
        <f t="array" ref="F223">TRIM(INDEX(MVI_Sample!L:L,$A223))</f>
        <v>03</v>
      </c>
      <c r="G223" s="304"/>
      <c r="H223" s="304" t="str" cm="1">
        <f t="array" ref="H223">TRIM(INDEX(MVI_Sample!F:F,$A223))</f>
        <v>3420</v>
      </c>
      <c r="I223" s="305" t="str" cm="1">
        <f t="array" ref="I223">TRIM(INDEX(MVI_Sample!D:D,$A223))</f>
        <v>GRCC</v>
      </c>
      <c r="J223" s="305" t="str" cm="1">
        <f t="array" ref="J223">TRIM(INDEX(MVI_Sample!O:O,$A223))</f>
        <v>N</v>
      </c>
      <c r="K223" s="305" t="str" cm="1">
        <f t="array" ref="K223">TRIM(INDEX(MVI_Sample!X:X,$A223))</f>
        <v/>
      </c>
      <c r="L223" s="305" t="str" cm="1">
        <f t="array" ref="L223">TRIM(INDEX(MVI_Sample!R:R,$A223))</f>
        <v>Y</v>
      </c>
      <c r="M223" s="305" t="str" cm="1">
        <f t="array" ref="M223">TRIM(INDEX(MVI_Sample!M:M,$A223))</f>
        <v>Y</v>
      </c>
      <c r="N223" s="305" t="str" cm="1">
        <f t="array" ref="N223">TRIM(INDEX(MVI_Sample!Q:Q,$A223))</f>
        <v>N</v>
      </c>
      <c r="O223" s="305" t="str" cm="1">
        <f t="array" ref="O223">TRIM(INDEX(MVI_Sample!N:N,$A223))</f>
        <v>Y</v>
      </c>
      <c r="P223" s="305" t="str" cm="1">
        <f t="array" ref="P223">TRIM(CLEAN(INDEX(MVI_Sample!AQ:AQ,$A223)))</f>
        <v>GRCC BLUE</v>
      </c>
      <c r="Q223" s="306" t="str" cm="1">
        <f t="array" ref="Q223">TRIM(CLEAN(INDEX(MVI_Sample!AO:AO,$A223)))</f>
        <v>American Express Blue Credit Card</v>
      </c>
      <c r="R223" s="306" t="str" cm="1">
        <f t="array" ref="R223">TRIM(CLEAN(INDEX(MVI_Sample!E:E,$A223)))</f>
        <v>BLUE</v>
      </c>
      <c r="S223" s="306" cm="1">
        <f t="array" ref="S223">INDEX(MVI_Sample!AA:AA,$A223)</f>
        <v>521</v>
      </c>
    </row>
    <row r="224" spans="1:19" ht="15.75">
      <c r="A224" s="304">
        <v>256</v>
      </c>
      <c r="B224" s="304" t="str" cm="1">
        <f t="array" ref="B224">TRIM(INDEX(MVI_Sample!A:A,$A224))</f>
        <v>SINGAPORE</v>
      </c>
      <c r="C224" s="304" t="str" cm="1">
        <f t="array" ref="C224">TRIM(INDEX(MVI_Sample!C:C,$A224))</f>
        <v>Consumer</v>
      </c>
      <c r="D224" s="304" t="str" cm="1">
        <f t="array" ref="D224">TRIM(INDEX(MVI_Sample!B:B,$A224))</f>
        <v>34</v>
      </c>
      <c r="E224" s="304">
        <v>1</v>
      </c>
      <c r="F224" s="304" t="str" cm="1">
        <f t="array" ref="F224">TRIM(INDEX(MVI_Sample!L:L,$A224))</f>
        <v>04</v>
      </c>
      <c r="G224" s="304"/>
      <c r="H224" s="304" t="str" cm="1">
        <f t="array" ref="H224">TRIM(INDEX(MVI_Sample!F:F,$A224))</f>
        <v>3422</v>
      </c>
      <c r="I224" s="305" t="str" cm="1">
        <f t="array" ref="I224">TRIM(INDEX(MVI_Sample!D:D,$A224))</f>
        <v>GRCC</v>
      </c>
      <c r="J224" s="305" t="str" cm="1">
        <f t="array" ref="J224">TRIM(INDEX(MVI_Sample!O:O,$A224))</f>
        <v>N</v>
      </c>
      <c r="K224" s="305" t="str" cm="1">
        <f t="array" ref="K224">TRIM(INDEX(MVI_Sample!X:X,$A224))</f>
        <v>K</v>
      </c>
      <c r="L224" s="305" t="str" cm="1">
        <f t="array" ref="L224">TRIM(INDEX(MVI_Sample!R:R,$A224))</f>
        <v>Y</v>
      </c>
      <c r="M224" s="305" t="str" cm="1">
        <f t="array" ref="M224">TRIM(INDEX(MVI_Sample!M:M,$A224))</f>
        <v>Y</v>
      </c>
      <c r="N224" s="305" t="str" cm="1">
        <f t="array" ref="N224">TRIM(INDEX(MVI_Sample!Q:Q,$A224))</f>
        <v>Y</v>
      </c>
      <c r="O224" s="305" t="str" cm="1">
        <f t="array" ref="O224">TRIM(INDEX(MVI_Sample!N:N,$A224))</f>
        <v>N</v>
      </c>
      <c r="P224" s="305" t="str" cm="1">
        <f t="array" ref="P224">TRIM(CLEAN(INDEX(MVI_Sample!AQ:AQ,$A224)))</f>
        <v>GRCC GOLD CASHBACK</v>
      </c>
      <c r="Q224" s="306" t="str" cm="1">
        <f t="array" ref="Q224">TRIM(CLEAN(INDEX(MVI_Sample!AO:AO,$A224)))</f>
        <v>American Express True CashBack Card</v>
      </c>
      <c r="R224" s="306" t="str" cm="1">
        <f t="array" ref="R224">TRIM(CLEAN(INDEX(MVI_Sample!E:E,$A224)))</f>
        <v>GOLD CASHBACK</v>
      </c>
      <c r="S224" s="306" cm="1">
        <f t="array" ref="S224">INDEX(MVI_Sample!AA:AA,$A224)</f>
        <v>16252</v>
      </c>
    </row>
    <row r="225" spans="1:19" ht="15.75">
      <c r="A225" s="304">
        <v>257</v>
      </c>
      <c r="B225" s="304" t="str" cm="1">
        <f t="array" ref="B225">TRIM(INDEX(MVI_Sample!A:A,$A225))</f>
        <v>SINGAPORE</v>
      </c>
      <c r="C225" s="304" t="str" cm="1">
        <f t="array" ref="C225">TRIM(INDEX(MVI_Sample!C:C,$A225))</f>
        <v>Consumer</v>
      </c>
      <c r="D225" s="304" t="str" cm="1">
        <f t="array" ref="D225">TRIM(INDEX(MVI_Sample!B:B,$A225))</f>
        <v>34</v>
      </c>
      <c r="E225" s="304">
        <v>1</v>
      </c>
      <c r="F225" s="304" t="str" cm="1">
        <f t="array" ref="F225">TRIM(INDEX(MVI_Sample!L:L,$A225))</f>
        <v>05</v>
      </c>
      <c r="G225" s="304"/>
      <c r="H225" s="304" t="str" cm="1">
        <f t="array" ref="H225">TRIM(INDEX(MVI_Sample!F:F,$A225))</f>
        <v>3423</v>
      </c>
      <c r="I225" s="305" t="str" cm="1">
        <f t="array" ref="I225">TRIM(INDEX(MVI_Sample!D:D,$A225))</f>
        <v>GRCC</v>
      </c>
      <c r="J225" s="305" t="str" cm="1">
        <f t="array" ref="J225">TRIM(INDEX(MVI_Sample!O:O,$A225))</f>
        <v>Y</v>
      </c>
      <c r="K225" s="305" t="str" cm="1">
        <f t="array" ref="K225">TRIM(INDEX(MVI_Sample!X:X,$A225))</f>
        <v>K</v>
      </c>
      <c r="L225" s="305" t="str" cm="1">
        <f t="array" ref="L225">TRIM(INDEX(MVI_Sample!R:R,$A225))</f>
        <v>Y</v>
      </c>
      <c r="M225" s="305" t="str" cm="1">
        <f t="array" ref="M225">TRIM(INDEX(MVI_Sample!M:M,$A225))</f>
        <v>Y</v>
      </c>
      <c r="N225" s="305" t="str" cm="1">
        <f t="array" ref="N225">TRIM(INDEX(MVI_Sample!Q:Q,$A225))</f>
        <v>N</v>
      </c>
      <c r="O225" s="305" t="str" cm="1">
        <f t="array" ref="O225">TRIM(INDEX(MVI_Sample!N:N,$A225))</f>
        <v>N</v>
      </c>
      <c r="P225" s="305" t="str" cm="1">
        <f t="array" ref="P225">TRIM(CLEAN(INDEX(MVI_Sample!AQ:AQ,$A225)))</f>
        <v>GRCC KRISFLYER PLATINUM</v>
      </c>
      <c r="Q225" s="306" t="str" cm="1">
        <f t="array" ref="Q225">TRIM(CLEAN(INDEX(MVI_Sample!AO:AO,$A225)))</f>
        <v>American Express Singapore Airlines PPS ClubCredit Card</v>
      </c>
      <c r="R225" s="306" t="str" cm="1">
        <f t="array" ref="R225">TRIM(CLEAN(INDEX(MVI_Sample!E:E,$A225)))</f>
        <v>KRISFLYER PLATINUM</v>
      </c>
      <c r="S225" s="306" cm="1">
        <f t="array" ref="S225">INDEX(MVI_Sample!AA:AA,$A225)</f>
        <v>1811</v>
      </c>
    </row>
    <row r="226" spans="1:19" ht="15.75">
      <c r="A226" s="304">
        <v>258</v>
      </c>
      <c r="B226" s="304" t="str" cm="1">
        <f t="array" ref="B226">TRIM(INDEX(MVI_Sample!A:A,$A226))</f>
        <v>SINGAPORE</v>
      </c>
      <c r="C226" s="304" t="str" cm="1">
        <f t="array" ref="C226">TRIM(INDEX(MVI_Sample!C:C,$A226))</f>
        <v>Consumer</v>
      </c>
      <c r="D226" s="304" t="str" cm="1">
        <f t="array" ref="D226">TRIM(INDEX(MVI_Sample!B:B,$A226))</f>
        <v>34</v>
      </c>
      <c r="E226" s="304">
        <v>1</v>
      </c>
      <c r="F226" s="304" t="str" cm="1">
        <f t="array" ref="F226">TRIM(INDEX(MVI_Sample!L:L,$A226))</f>
        <v>06</v>
      </c>
      <c r="G226" s="304"/>
      <c r="H226" s="304" t="str" cm="1">
        <f t="array" ref="H226">TRIM(INDEX(MVI_Sample!F:F,$A226))</f>
        <v>3424</v>
      </c>
      <c r="I226" s="305" t="str" cm="1">
        <f t="array" ref="I226">TRIM(INDEX(MVI_Sample!D:D,$A226))</f>
        <v>GRCC</v>
      </c>
      <c r="J226" s="305" t="str" cm="1">
        <f t="array" ref="J226">TRIM(INDEX(MVI_Sample!O:O,$A226))</f>
        <v>N</v>
      </c>
      <c r="K226" s="305" t="str" cm="1">
        <f t="array" ref="K226">TRIM(INDEX(MVI_Sample!X:X,$A226))</f>
        <v>K</v>
      </c>
      <c r="L226" s="305" t="str" cm="1">
        <f t="array" ref="L226">TRIM(INDEX(MVI_Sample!R:R,$A226))</f>
        <v>Y</v>
      </c>
      <c r="M226" s="305" t="str" cm="1">
        <f t="array" ref="M226">TRIM(INDEX(MVI_Sample!M:M,$A226))</f>
        <v>Y</v>
      </c>
      <c r="N226" s="305" t="str" cm="1">
        <f t="array" ref="N226">TRIM(INDEX(MVI_Sample!Q:Q,$A226))</f>
        <v>N</v>
      </c>
      <c r="O226" s="305" t="str" cm="1">
        <f t="array" ref="O226">TRIM(INDEX(MVI_Sample!N:N,$A226))</f>
        <v>Y</v>
      </c>
      <c r="P226" s="305" t="str" cm="1">
        <f t="array" ref="P226">TRIM(CLEAN(INDEX(MVI_Sample!AQ:AQ,$A226)))</f>
        <v>GRCC PLATINUM</v>
      </c>
      <c r="Q226" s="306" t="str" cm="1">
        <f t="array" ref="Q226">TRIM(CLEAN(INDEX(MVI_Sample!AO:AO,$A226)))</f>
        <v>American Express Platinum Credit Card</v>
      </c>
      <c r="R226" s="306" t="str" cm="1">
        <f t="array" ref="R226">TRIM(CLEAN(INDEX(MVI_Sample!E:E,$A226)))</f>
        <v>PLATINUM</v>
      </c>
      <c r="S226" s="306" cm="1">
        <f t="array" ref="S226">INDEX(MVI_Sample!AA:AA,$A226)</f>
        <v>6268</v>
      </c>
    </row>
    <row r="227" spans="1:19" ht="15.75">
      <c r="A227" s="304">
        <v>259</v>
      </c>
      <c r="B227" s="304" t="str" cm="1">
        <f t="array" ref="B227">TRIM(INDEX(MVI_Sample!A:A,$A227))</f>
        <v>SINGAPORE</v>
      </c>
      <c r="C227" s="304" t="str" cm="1">
        <f t="array" ref="C227">TRIM(INDEX(MVI_Sample!C:C,$A227))</f>
        <v>Consumer</v>
      </c>
      <c r="D227" s="304" t="str" cm="1">
        <f t="array" ref="D227">TRIM(INDEX(MVI_Sample!B:B,$A227))</f>
        <v>34</v>
      </c>
      <c r="E227" s="304">
        <v>1</v>
      </c>
      <c r="F227" s="304" t="str" cm="1">
        <f t="array" ref="F227">TRIM(INDEX(MVI_Sample!L:L,$A227))</f>
        <v>07</v>
      </c>
      <c r="G227" s="304"/>
      <c r="H227" s="304" t="str" cm="1">
        <f t="array" ref="H227">TRIM(INDEX(MVI_Sample!F:F,$A227))</f>
        <v>3425</v>
      </c>
      <c r="I227" s="305" t="str" cm="1">
        <f t="array" ref="I227">TRIM(INDEX(MVI_Sample!D:D,$A227))</f>
        <v>GRCC</v>
      </c>
      <c r="J227" s="305" t="str" cm="1">
        <f t="array" ref="J227">TRIM(INDEX(MVI_Sample!O:O,$A227))</f>
        <v>N</v>
      </c>
      <c r="K227" s="305" t="str" cm="1">
        <f t="array" ref="K227">TRIM(INDEX(MVI_Sample!X:X,$A227))</f>
        <v/>
      </c>
      <c r="L227" s="305" t="str" cm="1">
        <f t="array" ref="L227">TRIM(INDEX(MVI_Sample!R:R,$A227))</f>
        <v>Y</v>
      </c>
      <c r="M227" s="305" t="str" cm="1">
        <f t="array" ref="M227">TRIM(INDEX(MVI_Sample!M:M,$A227))</f>
        <v>Y</v>
      </c>
      <c r="N227" s="305" t="str" cm="1">
        <f t="array" ref="N227">TRIM(INDEX(MVI_Sample!Q:Q,$A227))</f>
        <v>N</v>
      </c>
      <c r="O227" s="305" t="str" cm="1">
        <f t="array" ref="O227">TRIM(INDEX(MVI_Sample!N:N,$A227))</f>
        <v>Y</v>
      </c>
      <c r="P227" s="305" t="str" cm="1">
        <f t="array" ref="P227">TRIM(CLEAN(INDEX(MVI_Sample!AQ:AQ,$A227)))</f>
        <v>GRCC PLATINUM RESERVE</v>
      </c>
      <c r="Q227" s="306" t="str" cm="1">
        <f t="array" ref="Q227">TRIM(CLEAN(INDEX(MVI_Sample!AO:AO,$A227)))</f>
        <v>American Express Platinum Reserve Credit Card</v>
      </c>
      <c r="R227" s="306" t="str" cm="1">
        <f t="array" ref="R227">TRIM(CLEAN(INDEX(MVI_Sample!E:E,$A227)))</f>
        <v>PLATINUM RESERVE</v>
      </c>
      <c r="S227" s="306" cm="1">
        <f t="array" ref="S227">INDEX(MVI_Sample!AA:AA,$A227)</f>
        <v>577</v>
      </c>
    </row>
    <row r="228" spans="1:19" ht="15.75">
      <c r="A228" s="304">
        <v>260</v>
      </c>
      <c r="B228" s="304" t="str" cm="1">
        <f t="array" ref="B228">TRIM(INDEX(MVI_Sample!A:A,$A228))</f>
        <v>SINGAPORE</v>
      </c>
      <c r="C228" s="304" t="str" cm="1">
        <f t="array" ref="C228">TRIM(INDEX(MVI_Sample!C:C,$A228))</f>
        <v>Consumer</v>
      </c>
      <c r="D228" s="304" t="str" cm="1">
        <f t="array" ref="D228">TRIM(INDEX(MVI_Sample!B:B,$A228))</f>
        <v>34</v>
      </c>
      <c r="E228" s="304">
        <v>1</v>
      </c>
      <c r="F228" s="304" t="str" cm="1">
        <f t="array" ref="F228">TRIM(INDEX(MVI_Sample!L:L,$A228))</f>
        <v>08</v>
      </c>
      <c r="G228" s="304"/>
      <c r="H228" s="304" t="str" cm="1">
        <f t="array" ref="H228">TRIM(INDEX(MVI_Sample!F:F,$A228))</f>
        <v>3426</v>
      </c>
      <c r="I228" s="305" t="str" cm="1">
        <f t="array" ref="I228">TRIM(INDEX(MVI_Sample!D:D,$A228))</f>
        <v>GRCC</v>
      </c>
      <c r="J228" s="305" t="str" cm="1">
        <f t="array" ref="J228">TRIM(INDEX(MVI_Sample!O:O,$A228))</f>
        <v>Y</v>
      </c>
      <c r="K228" s="305" t="str" cm="1">
        <f t="array" ref="K228">TRIM(INDEX(MVI_Sample!X:X,$A228))</f>
        <v>K</v>
      </c>
      <c r="L228" s="305" t="str" cm="1">
        <f t="array" ref="L228">TRIM(INDEX(MVI_Sample!R:R,$A228))</f>
        <v>Y</v>
      </c>
      <c r="M228" s="305" t="str" cm="1">
        <f t="array" ref="M228">TRIM(INDEX(MVI_Sample!M:M,$A228))</f>
        <v>Y</v>
      </c>
      <c r="N228" s="305" t="str" cm="1">
        <f t="array" ref="N228">TRIM(INDEX(MVI_Sample!Q:Q,$A228))</f>
        <v>N</v>
      </c>
      <c r="O228" s="305" t="str" cm="1">
        <f t="array" ref="O228">TRIM(INDEX(MVI_Sample!N:N,$A228))</f>
        <v>N</v>
      </c>
      <c r="P228" s="305" t="str" cm="1">
        <f t="array" ref="P228">TRIM(CLEAN(INDEX(MVI_Sample!AQ:AQ,$A228)))</f>
        <v>GRCC KRISFLYER SOLITARE</v>
      </c>
      <c r="Q228" s="306" t="str" cm="1">
        <f t="array" ref="Q228">TRIM(CLEAN(INDEX(MVI_Sample!AO:AO,$A228)))</f>
        <v>American Express Singapore Airlines Solitaire PPS Credit Card</v>
      </c>
      <c r="R228" s="306" t="str" cm="1">
        <f t="array" ref="R228">TRIM(CLEAN(INDEX(MVI_Sample!E:E,$A228)))</f>
        <v>KRISFLYER SOLITARE</v>
      </c>
      <c r="S228" s="306" cm="1">
        <f t="array" ref="S228">INDEX(MVI_Sample!AA:AA,$A228)</f>
        <v>952</v>
      </c>
    </row>
    <row r="229" spans="1:19" ht="15.75">
      <c r="A229" s="304">
        <v>261</v>
      </c>
      <c r="B229" s="304" t="str" cm="1">
        <f t="array" ref="B229">TRIM(INDEX(MVI_Sample!A:A,$A229))</f>
        <v>SINGAPORE</v>
      </c>
      <c r="C229" s="304" t="str" cm="1">
        <f t="array" ref="C229">TRIM(INDEX(MVI_Sample!C:C,$A229))</f>
        <v>Consumer</v>
      </c>
      <c r="D229" s="304" t="str" cm="1">
        <f t="array" ref="D229">TRIM(INDEX(MVI_Sample!B:B,$A229))</f>
        <v>34</v>
      </c>
      <c r="E229" s="304">
        <v>1</v>
      </c>
      <c r="F229" s="304" t="str" cm="1">
        <f t="array" ref="F229">TRIM(INDEX(MVI_Sample!L:L,$A229))</f>
        <v>09</v>
      </c>
      <c r="G229" s="304"/>
      <c r="H229" s="304" t="str" cm="1">
        <f t="array" ref="H229">TRIM(INDEX(MVI_Sample!F:F,$A229))</f>
        <v>3427</v>
      </c>
      <c r="I229" s="305" t="str" cm="1">
        <f t="array" ref="I229">TRIM(INDEX(MVI_Sample!D:D,$A229))</f>
        <v>GRCC</v>
      </c>
      <c r="J229" s="305" t="str" cm="1">
        <f t="array" ref="J229">TRIM(INDEX(MVI_Sample!O:O,$A229))</f>
        <v>N</v>
      </c>
      <c r="K229" s="305" t="str" cm="1">
        <f t="array" ref="K229">TRIM(INDEX(MVI_Sample!X:X,$A229))</f>
        <v/>
      </c>
      <c r="L229" s="305" t="str" cm="1">
        <f t="array" ref="L229">TRIM(INDEX(MVI_Sample!R:R,$A229))</f>
        <v>Y</v>
      </c>
      <c r="M229" s="305" t="str" cm="1">
        <f t="array" ref="M229">TRIM(INDEX(MVI_Sample!M:M,$A229))</f>
        <v>Y</v>
      </c>
      <c r="N229" s="305" t="str" cm="1">
        <f t="array" ref="N229">TRIM(INDEX(MVI_Sample!Q:Q,$A229))</f>
        <v>N</v>
      </c>
      <c r="O229" s="305" t="str" cm="1">
        <f t="array" ref="O229">TRIM(INDEX(MVI_Sample!N:N,$A229))</f>
        <v>Y</v>
      </c>
      <c r="P229" s="305" t="str" cm="1">
        <f t="array" ref="P229">TRIM(CLEAN(INDEX(MVI_Sample!AQ:AQ,$A229)))</f>
        <v>GRCC REWARDS</v>
      </c>
      <c r="Q229" s="306" t="str" cm="1">
        <f t="array" ref="Q229">TRIM(CLEAN(INDEX(MVI_Sample!AO:AO,$A229)))</f>
        <v>American Express Rewards Card</v>
      </c>
      <c r="R229" s="306" t="str" cm="1">
        <f t="array" ref="R229">TRIM(CLEAN(INDEX(MVI_Sample!E:E,$A229)))</f>
        <v>REWARDS</v>
      </c>
      <c r="S229" s="306" cm="1">
        <f t="array" ref="S229">INDEX(MVI_Sample!AA:AA,$A229)</f>
        <v>643</v>
      </c>
    </row>
    <row r="230" spans="1:19" ht="15.75">
      <c r="A230" s="304">
        <v>262</v>
      </c>
      <c r="B230" s="304" t="str" cm="1">
        <f t="array" ref="B230">TRIM(INDEX(MVI_Sample!A:A,$A230))</f>
        <v>SINGAPORE</v>
      </c>
      <c r="C230" s="304" t="str" cm="1">
        <f t="array" ref="C230">TRIM(INDEX(MVI_Sample!C:C,$A230))</f>
        <v>Consumer</v>
      </c>
      <c r="D230" s="304" t="str" cm="1">
        <f t="array" ref="D230">TRIM(INDEX(MVI_Sample!B:B,$A230))</f>
        <v>34</v>
      </c>
      <c r="E230" s="304">
        <v>1</v>
      </c>
      <c r="F230" s="304" t="str" cm="1">
        <f t="array" ref="F230">TRIM(INDEX(MVI_Sample!L:L,$A230))</f>
        <v>10</v>
      </c>
      <c r="G230" s="304"/>
      <c r="H230" s="304" t="str" cm="1">
        <f t="array" ref="H230">TRIM(INDEX(MVI_Sample!F:F,$A230))</f>
        <v>3428</v>
      </c>
      <c r="I230" s="305" t="str" cm="1">
        <f t="array" ref="I230">TRIM(INDEX(MVI_Sample!D:D,$A230))</f>
        <v>GRCC</v>
      </c>
      <c r="J230" s="305" t="str" cm="1">
        <f t="array" ref="J230">TRIM(INDEX(MVI_Sample!O:O,$A230))</f>
        <v>Y</v>
      </c>
      <c r="K230" s="305" t="str" cm="1">
        <f t="array" ref="K230">TRIM(INDEX(MVI_Sample!X:X,$A230))</f>
        <v>K</v>
      </c>
      <c r="L230" s="305" t="str" cm="1">
        <f t="array" ref="L230">TRIM(INDEX(MVI_Sample!R:R,$A230))</f>
        <v>Y</v>
      </c>
      <c r="M230" s="305" t="str" cm="1">
        <f t="array" ref="M230">TRIM(INDEX(MVI_Sample!M:M,$A230))</f>
        <v>Y</v>
      </c>
      <c r="N230" s="305" t="str" cm="1">
        <f t="array" ref="N230">TRIM(INDEX(MVI_Sample!Q:Q,$A230))</f>
        <v>N</v>
      </c>
      <c r="O230" s="305" t="str" cm="1">
        <f t="array" ref="O230">TRIM(INDEX(MVI_Sample!N:N,$A230))</f>
        <v>N</v>
      </c>
      <c r="P230" s="305" t="str" cm="1">
        <f t="array" ref="P230">TRIM(CLEAN(INDEX(MVI_Sample!AQ:AQ,$A230)))</f>
        <v>GRCC KRISFLYER ASCEND</v>
      </c>
      <c r="Q230" s="306" t="str" cm="1">
        <f t="array" ref="Q230">TRIM(CLEAN(INDEX(MVI_Sample!AO:AO,$A230)))</f>
        <v>American Express Singapore Airlines KrisFlyer Ascend Credit Card</v>
      </c>
      <c r="R230" s="306" t="str" cm="1">
        <f t="array" ref="R230">TRIM(CLEAN(INDEX(MVI_Sample!E:E,$A230)))</f>
        <v>KRISFLYER ASCEND</v>
      </c>
      <c r="S230" s="306" cm="1">
        <f t="array" ref="S230">INDEX(MVI_Sample!AA:AA,$A230)</f>
        <v>8577</v>
      </c>
    </row>
    <row r="231" spans="1:19" ht="15.75">
      <c r="A231" s="304">
        <v>263</v>
      </c>
      <c r="B231" s="304" t="str" cm="1">
        <f t="array" ref="B231">TRIM(INDEX(MVI_Sample!A:A,$A231))</f>
        <v>SINGAPORE</v>
      </c>
      <c r="C231" s="304" t="str" cm="1">
        <f t="array" ref="C231">TRIM(INDEX(MVI_Sample!C:C,$A231))</f>
        <v>Consumer</v>
      </c>
      <c r="D231" s="304" t="str" cm="1">
        <f t="array" ref="D231">TRIM(INDEX(MVI_Sample!B:B,$A231))</f>
        <v>34</v>
      </c>
      <c r="E231" s="304">
        <v>1</v>
      </c>
      <c r="F231" s="304" t="str" cm="1">
        <f t="array" ref="F231">TRIM(INDEX(MVI_Sample!L:L,$A231))</f>
        <v>11</v>
      </c>
      <c r="G231" s="304"/>
      <c r="H231" s="304" t="str" cm="1">
        <f t="array" ref="H231">TRIM(INDEX(MVI_Sample!F:F,$A231))</f>
        <v>3450</v>
      </c>
      <c r="I231" s="305" t="str" cm="1">
        <f t="array" ref="I231">TRIM(INDEX(MVI_Sample!D:D,$A231))</f>
        <v>RCP</v>
      </c>
      <c r="J231" s="305" t="str" cm="1">
        <f t="array" ref="J231">TRIM(INDEX(MVI_Sample!O:O,$A231))</f>
        <v>N</v>
      </c>
      <c r="K231" s="305" t="str" cm="1">
        <f t="array" ref="K231">TRIM(INDEX(MVI_Sample!X:X,$A231))</f>
        <v/>
      </c>
      <c r="L231" s="305" t="str" cm="1">
        <f t="array" ref="L231">TRIM(INDEX(MVI_Sample!R:R,$A231))</f>
        <v>Y</v>
      </c>
      <c r="M231" s="305" t="str" cm="1">
        <f t="array" ref="M231">TRIM(INDEX(MVI_Sample!M:M,$A231))</f>
        <v>Y</v>
      </c>
      <c r="N231" s="305" t="str" cm="1">
        <f t="array" ref="N231">TRIM(INDEX(MVI_Sample!Q:Q,$A231))</f>
        <v>N</v>
      </c>
      <c r="O231" s="305" t="str" cm="1">
        <f t="array" ref="O231">TRIM(INDEX(MVI_Sample!N:N,$A231))</f>
        <v>Y</v>
      </c>
      <c r="P231" s="305" t="str" cm="1">
        <f t="array" ref="P231">TRIM(CLEAN(INDEX(MVI_Sample!AQ:AQ,$A231)))</f>
        <v>RCP GOLD</v>
      </c>
      <c r="Q231" s="306" t="str" cm="1">
        <f t="array" ref="Q231">TRIM(CLEAN(INDEX(MVI_Sample!AO:AO,$A231)))</f>
        <v>American Express Gold Card</v>
      </c>
      <c r="R231" s="306" t="str" cm="1">
        <f t="array" ref="R231">TRIM(CLEAN(INDEX(MVI_Sample!E:E,$A231)))</f>
        <v>GOLD</v>
      </c>
      <c r="S231" s="306" cm="1">
        <f t="array" ref="S231">INDEX(MVI_Sample!AA:AA,$A231)</f>
        <v>395</v>
      </c>
    </row>
    <row r="232" spans="1:19" ht="15.75">
      <c r="A232" s="304">
        <v>264</v>
      </c>
      <c r="B232" s="304" t="str" cm="1">
        <f t="array" ref="B232">TRIM(INDEX(MVI_Sample!A:A,$A232))</f>
        <v>SINGAPORE</v>
      </c>
      <c r="C232" s="304" t="str" cm="1">
        <f t="array" ref="C232">TRIM(INDEX(MVI_Sample!C:C,$A232))</f>
        <v>Consumer</v>
      </c>
      <c r="D232" s="304" t="str" cm="1">
        <f t="array" ref="D232">TRIM(INDEX(MVI_Sample!B:B,$A232))</f>
        <v>34</v>
      </c>
      <c r="E232" s="304">
        <v>1</v>
      </c>
      <c r="F232" s="304" t="str" cm="1">
        <f t="array" ref="F232">TRIM(INDEX(MVI_Sample!L:L,$A232))</f>
        <v>12</v>
      </c>
      <c r="G232" s="304"/>
      <c r="H232" s="304" t="str" cm="1">
        <f t="array" ref="H232">TRIM(INDEX(MVI_Sample!F:F,$A232))</f>
        <v>3451</v>
      </c>
      <c r="I232" s="305" t="str" cm="1">
        <f t="array" ref="I232">TRIM(INDEX(MVI_Sample!D:D,$A232))</f>
        <v>RCP</v>
      </c>
      <c r="J232" s="305" t="str" cm="1">
        <f t="array" ref="J232">TRIM(INDEX(MVI_Sample!O:O,$A232))</f>
        <v>N</v>
      </c>
      <c r="K232" s="305" t="str" cm="1">
        <f t="array" ref="K232">TRIM(INDEX(MVI_Sample!X:X,$A232))</f>
        <v/>
      </c>
      <c r="L232" s="305" t="str" cm="1">
        <f t="array" ref="L232">TRIM(INDEX(MVI_Sample!R:R,$A232))</f>
        <v>Y</v>
      </c>
      <c r="M232" s="305" t="str" cm="1">
        <f t="array" ref="M232">TRIM(INDEX(MVI_Sample!M:M,$A232))</f>
        <v>Y</v>
      </c>
      <c r="N232" s="305" t="str" cm="1">
        <f t="array" ref="N232">TRIM(INDEX(MVI_Sample!Q:Q,$A232))</f>
        <v>N</v>
      </c>
      <c r="O232" s="305" t="str" cm="1">
        <f t="array" ref="O232">TRIM(INDEX(MVI_Sample!N:N,$A232))</f>
        <v>Y</v>
      </c>
      <c r="P232" s="305" t="str" cm="1">
        <f t="array" ref="P232">TRIM(CLEAN(INDEX(MVI_Sample!AQ:AQ,$A232)))</f>
        <v>RCP GREEN</v>
      </c>
      <c r="Q232" s="306" t="str" cm="1">
        <f t="array" ref="Q232">TRIM(CLEAN(INDEX(MVI_Sample!AO:AO,$A232)))</f>
        <v>American Express Personal Card</v>
      </c>
      <c r="R232" s="306" t="str" cm="1">
        <f t="array" ref="R232">TRIM(CLEAN(INDEX(MVI_Sample!E:E,$A232)))</f>
        <v>GREEN</v>
      </c>
      <c r="S232" s="306" cm="1">
        <f t="array" ref="S232">INDEX(MVI_Sample!AA:AA,$A232)</f>
        <v>456</v>
      </c>
    </row>
    <row r="233" spans="1:19" ht="15.75">
      <c r="A233" s="304">
        <v>265</v>
      </c>
      <c r="B233" s="304" t="str" cm="1">
        <f t="array" ref="B233">TRIM(INDEX(MVI_Sample!A:A,$A233))</f>
        <v>SINGAPORE</v>
      </c>
      <c r="C233" s="304" t="str" cm="1">
        <f t="array" ref="C233">TRIM(INDEX(MVI_Sample!C:C,$A233))</f>
        <v>Consumer</v>
      </c>
      <c r="D233" s="304" t="str" cm="1">
        <f t="array" ref="D233">TRIM(INDEX(MVI_Sample!B:B,$A233))</f>
        <v>34</v>
      </c>
      <c r="E233" s="304">
        <v>1</v>
      </c>
      <c r="F233" s="304" t="str" cm="1">
        <f t="array" ref="F233">TRIM(INDEX(MVI_Sample!L:L,$A233))</f>
        <v>13</v>
      </c>
      <c r="G233" s="304"/>
      <c r="H233" s="304" t="str" cm="1">
        <f t="array" ref="H233">TRIM(INDEX(MVI_Sample!F:F,$A233))</f>
        <v>3454</v>
      </c>
      <c r="I233" s="305" t="str" cm="1">
        <f t="array" ref="I233">TRIM(INDEX(MVI_Sample!D:D,$A233))</f>
        <v>RCP</v>
      </c>
      <c r="J233" s="305" t="str" cm="1">
        <f t="array" ref="J233">TRIM(INDEX(MVI_Sample!O:O,$A233))</f>
        <v>N</v>
      </c>
      <c r="K233" s="305" t="str" cm="1">
        <f t="array" ref="K233">TRIM(INDEX(MVI_Sample!X:X,$A233))</f>
        <v/>
      </c>
      <c r="L233" s="305" t="str" cm="1">
        <f t="array" ref="L233">TRIM(INDEX(MVI_Sample!R:R,$A233))</f>
        <v>Y</v>
      </c>
      <c r="M233" s="305" t="str" cm="1">
        <f t="array" ref="M233">TRIM(INDEX(MVI_Sample!M:M,$A233))</f>
        <v>Y</v>
      </c>
      <c r="N233" s="305" t="str" cm="1">
        <f t="array" ref="N233">TRIM(INDEX(MVI_Sample!Q:Q,$A233))</f>
        <v>N</v>
      </c>
      <c r="O233" s="305" t="str" cm="1">
        <f t="array" ref="O233">TRIM(INDEX(MVI_Sample!N:N,$A233))</f>
        <v>Y</v>
      </c>
      <c r="P233" s="305" t="str" cm="1">
        <f t="array" ref="P233">TRIM(CLEAN(INDEX(MVI_Sample!AQ:AQ,$A233)))</f>
        <v>RCP AFFINITY GOLD</v>
      </c>
      <c r="Q233" s="306" t="str" cm="1">
        <f t="array" ref="Q233">TRIM(CLEAN(INDEX(MVI_Sample!AO:AO,$A233)))</f>
        <v>American Express Gold Card</v>
      </c>
      <c r="R233" s="306" t="str" cm="1">
        <f t="array" ref="R233">TRIM(CLEAN(INDEX(MVI_Sample!E:E,$A233)))</f>
        <v>AFFINITY GOLD</v>
      </c>
      <c r="S233" s="306" cm="1">
        <f t="array" ref="S233">INDEX(MVI_Sample!AA:AA,$A233)</f>
        <v>395</v>
      </c>
    </row>
    <row r="234" spans="1:19" ht="15.75">
      <c r="A234" s="304">
        <v>266</v>
      </c>
      <c r="B234" s="304" t="str" cm="1">
        <f t="array" ref="B234">TRIM(INDEX(MVI_Sample!A:A,$A234))</f>
        <v>SINGAPORE</v>
      </c>
      <c r="C234" s="304" t="str" cm="1">
        <f t="array" ref="C234">TRIM(INDEX(MVI_Sample!C:C,$A234))</f>
        <v>Consumer</v>
      </c>
      <c r="D234" s="304" t="str" cm="1">
        <f t="array" ref="D234">TRIM(INDEX(MVI_Sample!B:B,$A234))</f>
        <v>34</v>
      </c>
      <c r="E234" s="304">
        <v>1</v>
      </c>
      <c r="F234" s="304" t="str" cm="1">
        <f t="array" ref="F234">TRIM(INDEX(MVI_Sample!L:L,$A234))</f>
        <v>14</v>
      </c>
      <c r="G234" s="304"/>
      <c r="H234" s="304" t="str" cm="1">
        <f t="array" ref="H234">TRIM(INDEX(MVI_Sample!F:F,$A234))</f>
        <v>3455</v>
      </c>
      <c r="I234" s="305" t="str" cm="1">
        <f t="array" ref="I234">TRIM(INDEX(MVI_Sample!D:D,$A234))</f>
        <v>GRCC</v>
      </c>
      <c r="J234" s="305" t="str" cm="1">
        <f t="array" ref="J234">TRIM(INDEX(MVI_Sample!O:O,$A234))</f>
        <v>Y</v>
      </c>
      <c r="K234" s="305" t="str" cm="1">
        <f t="array" ref="K234">TRIM(INDEX(MVI_Sample!X:X,$A234))</f>
        <v/>
      </c>
      <c r="L234" s="305" t="str" cm="1">
        <f t="array" ref="L234">TRIM(INDEX(MVI_Sample!R:R,$A234))</f>
        <v>Y</v>
      </c>
      <c r="M234" s="305" t="str" cm="1">
        <f t="array" ref="M234">TRIM(INDEX(MVI_Sample!M:M,$A234))</f>
        <v>Y</v>
      </c>
      <c r="N234" s="305" t="str" cm="1">
        <f t="array" ref="N234">TRIM(INDEX(MVI_Sample!Q:Q,$A234))</f>
        <v>N</v>
      </c>
      <c r="O234" s="305" t="str" cm="1">
        <f t="array" ref="O234">TRIM(INDEX(MVI_Sample!N:N,$A234))</f>
        <v>N</v>
      </c>
      <c r="P234" s="305" t="str" cm="1">
        <f t="array" ref="P234">TRIM(CLEAN(INDEX(MVI_Sample!AQ:AQ,$A234)))</f>
        <v>GRCC CAPITACARD</v>
      </c>
      <c r="Q234" s="306" t="str" cm="1">
        <f t="array" ref="Q234">TRIM(CLEAN(INDEX(MVI_Sample!AO:AO,$A234)))</f>
        <v>American Express CapitaCard</v>
      </c>
      <c r="R234" s="306" t="str" cm="1">
        <f t="array" ref="R234">TRIM(CLEAN(INDEX(MVI_Sample!E:E,$A234)))</f>
        <v>CAPITACARD</v>
      </c>
      <c r="S234" s="306" cm="1">
        <f t="array" ref="S234">INDEX(MVI_Sample!AA:AA,$A234)</f>
        <v>3835</v>
      </c>
    </row>
    <row r="235" spans="1:19" ht="15.75">
      <c r="A235" s="304">
        <v>269</v>
      </c>
      <c r="B235" s="304" t="str" cm="1">
        <f t="array" ref="B235">TRIM(INDEX(MVI_Sample!A:A,$A235))</f>
        <v>SPAIN</v>
      </c>
      <c r="C235" s="304" t="str" cm="1">
        <f t="array" ref="C235">TRIM(INDEX(MVI_Sample!C:C,$A235))</f>
        <v>Consumer</v>
      </c>
      <c r="D235" s="304" t="str" cm="1">
        <f t="array" ref="D235">TRIM(INDEX(MVI_Sample!B:B,$A235))</f>
        <v>35</v>
      </c>
      <c r="E235" s="304">
        <v>1</v>
      </c>
      <c r="F235" s="304" t="str" cm="1">
        <f t="array" ref="F235">TRIM(INDEX(MVI_Sample!L:L,$A235))</f>
        <v>01</v>
      </c>
      <c r="G235" s="304"/>
      <c r="H235" s="304" t="str" cm="1">
        <f t="array" ref="H235">TRIM(INDEX(MVI_Sample!F:F,$A235))</f>
        <v>3557</v>
      </c>
      <c r="I235" s="305" t="str" cm="1">
        <f t="array" ref="I235">TRIM(INDEX(MVI_Sample!D:D,$A235))</f>
        <v>RCP</v>
      </c>
      <c r="J235" s="305" t="str" cm="1">
        <f t="array" ref="J235">TRIM(INDEX(MVI_Sample!O:O,$A235))</f>
        <v>N</v>
      </c>
      <c r="K235" s="305" t="str" cm="1">
        <f t="array" ref="K235">TRIM(INDEX(MVI_Sample!X:X,$A235))</f>
        <v>K</v>
      </c>
      <c r="L235" s="305" t="str" cm="1">
        <f t="array" ref="L235">TRIM(INDEX(MVI_Sample!R:R,$A235))</f>
        <v>Y</v>
      </c>
      <c r="M235" s="305" t="str" cm="1">
        <f t="array" ref="M235">TRIM(INDEX(MVI_Sample!M:M,$A235))</f>
        <v>Y</v>
      </c>
      <c r="N235" s="305" t="str" cm="1">
        <f t="array" ref="N235">TRIM(INDEX(MVI_Sample!Q:Q,$A235))</f>
        <v>N</v>
      </c>
      <c r="O235" s="305" t="str" cm="1">
        <f t="array" ref="O235">TRIM(INDEX(MVI_Sample!N:N,$A235))</f>
        <v>Y</v>
      </c>
      <c r="P235" s="305" t="str" cm="1">
        <f t="array" ref="P235">TRIM(CLEAN(INDEX(MVI_Sample!AQ:AQ,$A235)))</f>
        <v>RCP PLATINUM</v>
      </c>
      <c r="Q235" s="306" t="str" cm="1">
        <f t="array" ref="Q235">TRIM(CLEAN(INDEX(MVI_Sample!AO:AO,$A235)))</f>
        <v>Tarjeta Platinum American Express</v>
      </c>
      <c r="R235" s="306" t="str" cm="1">
        <f t="array" ref="R235">TRIM(CLEAN(INDEX(MVI_Sample!E:E,$A235)))</f>
        <v>PLATINUM</v>
      </c>
      <c r="S235" s="306" cm="1">
        <f t="array" ref="S235">INDEX(MVI_Sample!AA:AA,$A235)</f>
        <v>2661</v>
      </c>
    </row>
    <row r="236" spans="1:19" ht="15.75">
      <c r="A236" s="304">
        <v>270</v>
      </c>
      <c r="B236" s="304" t="str" cm="1">
        <f t="array" ref="B236">TRIM(INDEX(MVI_Sample!A:A,$A236))</f>
        <v>SPAIN</v>
      </c>
      <c r="C236" s="304" t="str" cm="1">
        <f t="array" ref="C236">TRIM(INDEX(MVI_Sample!C:C,$A236))</f>
        <v>Consumer</v>
      </c>
      <c r="D236" s="304" t="str" cm="1">
        <f t="array" ref="D236">TRIM(INDEX(MVI_Sample!B:B,$A236))</f>
        <v>35</v>
      </c>
      <c r="E236" s="304">
        <v>1</v>
      </c>
      <c r="F236" s="304" t="str" cm="1">
        <f t="array" ref="F236">TRIM(INDEX(MVI_Sample!L:L,$A236))</f>
        <v>02</v>
      </c>
      <c r="G236" s="304"/>
      <c r="H236" s="304" t="str" cm="1">
        <f t="array" ref="H236">TRIM(INDEX(MVI_Sample!F:F,$A236))</f>
        <v>3520</v>
      </c>
      <c r="I236" s="305" t="str" cm="1">
        <f t="array" ref="I236">TRIM(INDEX(MVI_Sample!D:D,$A236))</f>
        <v>GRCC</v>
      </c>
      <c r="J236" s="305" t="str" cm="1">
        <f t="array" ref="J236">TRIM(INDEX(MVI_Sample!O:O,$A236))</f>
        <v>N</v>
      </c>
      <c r="K236" s="305" t="str" cm="1">
        <f t="array" ref="K236">TRIM(INDEX(MVI_Sample!X:X,$A236))</f>
        <v/>
      </c>
      <c r="L236" s="305" t="str" cm="1">
        <f t="array" ref="L236">TRIM(INDEX(MVI_Sample!R:R,$A236))</f>
        <v>Y</v>
      </c>
      <c r="M236" s="305" t="str" cm="1">
        <f t="array" ref="M236">TRIM(INDEX(MVI_Sample!M:M,$A236))</f>
        <v>Y</v>
      </c>
      <c r="N236" s="305" t="str" cm="1">
        <f t="array" ref="N236">TRIM(INDEX(MVI_Sample!Q:Q,$A236))</f>
        <v>Y</v>
      </c>
      <c r="O236" s="305" t="str" cm="1">
        <f t="array" ref="O236">TRIM(INDEX(MVI_Sample!N:N,$A236))</f>
        <v>N</v>
      </c>
      <c r="P236" s="305" t="str" cm="1">
        <f t="array" ref="P236">TRIM(CLEAN(INDEX(MVI_Sample!AQ:AQ,$A236)))</f>
        <v>GRCC BLUE</v>
      </c>
      <c r="Q236" s="306" t="str" cm="1">
        <f t="array" ref="Q236">TRIM(CLEAN(INDEX(MVI_Sample!AO:AO,$A236)))</f>
        <v>Tarjeta American Express Blue</v>
      </c>
      <c r="R236" s="306" t="str" cm="1">
        <f t="array" ref="R236">TRIM(CLEAN(INDEX(MVI_Sample!E:E,$A236)))</f>
        <v>BLUE</v>
      </c>
      <c r="S236" s="306" cm="1">
        <f t="array" ref="S236">INDEX(MVI_Sample!AA:AA,$A236)</f>
        <v>231</v>
      </c>
    </row>
    <row r="237" spans="1:19" ht="15.75">
      <c r="A237" s="304">
        <v>271</v>
      </c>
      <c r="B237" s="304" t="str" cm="1">
        <f t="array" ref="B237">TRIM(INDEX(MVI_Sample!A:A,$A237))</f>
        <v>SPAIN</v>
      </c>
      <c r="C237" s="304" t="str" cm="1">
        <f t="array" ref="C237">TRIM(INDEX(MVI_Sample!C:C,$A237))</f>
        <v>Consumer</v>
      </c>
      <c r="D237" s="304" t="str" cm="1">
        <f t="array" ref="D237">TRIM(INDEX(MVI_Sample!B:B,$A237))</f>
        <v>35</v>
      </c>
      <c r="E237" s="304">
        <v>1</v>
      </c>
      <c r="F237" s="304" t="str" cm="1">
        <f t="array" ref="F237">TRIM(INDEX(MVI_Sample!L:L,$A237))</f>
        <v>03</v>
      </c>
      <c r="G237" s="304"/>
      <c r="H237" s="304" t="str" cm="1">
        <f t="array" ref="H237">TRIM(INDEX(MVI_Sample!F:F,$A237))</f>
        <v>3521</v>
      </c>
      <c r="I237" s="305" t="str" cm="1">
        <f t="array" ref="I237">TRIM(INDEX(MVI_Sample!D:D,$A237))</f>
        <v>GRCC</v>
      </c>
      <c r="J237" s="305" t="str" cm="1">
        <f t="array" ref="J237">TRIM(INDEX(MVI_Sample!O:O,$A237))</f>
        <v>N</v>
      </c>
      <c r="K237" s="305" t="str" cm="1">
        <f t="array" ref="K237">TRIM(INDEX(MVI_Sample!X:X,$A237))</f>
        <v/>
      </c>
      <c r="L237" s="305" t="str" cm="1">
        <f t="array" ref="L237">TRIM(INDEX(MVI_Sample!R:R,$A237))</f>
        <v>Y</v>
      </c>
      <c r="M237" s="305" t="str" cm="1">
        <f t="array" ref="M237">TRIM(INDEX(MVI_Sample!M:M,$A237))</f>
        <v>Y</v>
      </c>
      <c r="N237" s="305" t="str" cm="1">
        <f t="array" ref="N237">TRIM(INDEX(MVI_Sample!Q:Q,$A237))</f>
        <v>N</v>
      </c>
      <c r="O237" s="305" t="str" cm="1">
        <f t="array" ref="O237">TRIM(INDEX(MVI_Sample!N:N,$A237))</f>
        <v>Y</v>
      </c>
      <c r="P237" s="305" t="str" cm="1">
        <f t="array" ref="P237">TRIM(CLEAN(INDEX(MVI_Sample!AQ:AQ,$A237)))</f>
        <v>GRCC GOLD</v>
      </c>
      <c r="Q237" s="306" t="str" cm="1">
        <f t="array" ref="Q237">TRIM(CLEAN(INDEX(MVI_Sample!AO:AO,$A237)))</f>
        <v>Tarjeta American Express Gold Credit</v>
      </c>
      <c r="R237" s="306" t="str" cm="1">
        <f t="array" ref="R237">TRIM(CLEAN(INDEX(MVI_Sample!E:E,$A237)))</f>
        <v>GOLD</v>
      </c>
      <c r="S237" s="306" cm="1">
        <f t="array" ref="S237">INDEX(MVI_Sample!AA:AA,$A237)</f>
        <v>462</v>
      </c>
    </row>
    <row r="238" spans="1:19" ht="15.75">
      <c r="A238" s="304">
        <v>272</v>
      </c>
      <c r="B238" s="304" t="str" cm="1">
        <f t="array" ref="B238">TRIM(INDEX(MVI_Sample!A:A,$A238))</f>
        <v>SPAIN</v>
      </c>
      <c r="C238" s="304" t="str" cm="1">
        <f t="array" ref="C238">TRIM(INDEX(MVI_Sample!C:C,$A238))</f>
        <v>Consumer</v>
      </c>
      <c r="D238" s="304" t="str" cm="1">
        <f t="array" ref="D238">TRIM(INDEX(MVI_Sample!B:B,$A238))</f>
        <v>35</v>
      </c>
      <c r="E238" s="304">
        <v>1</v>
      </c>
      <c r="F238" s="304" t="str" cm="1">
        <f t="array" ref="F238">TRIM(INDEX(MVI_Sample!L:L,$A238))</f>
        <v>04</v>
      </c>
      <c r="G238" s="304"/>
      <c r="H238" s="304" t="str" cm="1">
        <f t="array" ref="H238">TRIM(INDEX(MVI_Sample!F:F,$A238))</f>
        <v>3554</v>
      </c>
      <c r="I238" s="305" t="str" cm="1">
        <f t="array" ref="I238">TRIM(INDEX(MVI_Sample!D:D,$A238))</f>
        <v>RCP</v>
      </c>
      <c r="J238" s="305" t="str" cm="1">
        <f t="array" ref="J238">TRIM(INDEX(MVI_Sample!O:O,$A238))</f>
        <v>N</v>
      </c>
      <c r="K238" s="305" t="str" cm="1">
        <f t="array" ref="K238">TRIM(INDEX(MVI_Sample!X:X,$A238))</f>
        <v>K</v>
      </c>
      <c r="L238" s="305" t="str" cm="1">
        <f t="array" ref="L238">TRIM(INDEX(MVI_Sample!R:R,$A238))</f>
        <v>Y</v>
      </c>
      <c r="M238" s="305" t="str" cm="1">
        <f t="array" ref="M238">TRIM(INDEX(MVI_Sample!M:M,$A238))</f>
        <v>Y</v>
      </c>
      <c r="N238" s="305" t="str" cm="1">
        <f t="array" ref="N238">TRIM(INDEX(MVI_Sample!Q:Q,$A238))</f>
        <v>N</v>
      </c>
      <c r="O238" s="305" t="str" cm="1">
        <f t="array" ref="O238">TRIM(INDEX(MVI_Sample!N:N,$A238))</f>
        <v>Y</v>
      </c>
      <c r="P238" s="305" t="str" cm="1">
        <f t="array" ref="P238">TRIM(CLEAN(INDEX(MVI_Sample!AQ:AQ,$A238)))</f>
        <v>RCP GREEN</v>
      </c>
      <c r="Q238" s="306" t="str" cm="1">
        <f t="array" ref="Q238">TRIM(CLEAN(INDEX(MVI_Sample!AO:AO,$A238)))</f>
        <v>Tarjeta American Express</v>
      </c>
      <c r="R238" s="306" t="str" cm="1">
        <f t="array" ref="R238">TRIM(CLEAN(INDEX(MVI_Sample!E:E,$A238)))</f>
        <v>GREEN</v>
      </c>
      <c r="S238" s="306" cm="1">
        <f t="array" ref="S238">INDEX(MVI_Sample!AA:AA,$A238)</f>
        <v>1782</v>
      </c>
    </row>
    <row r="239" spans="1:19" ht="15.75">
      <c r="A239" s="304">
        <v>273</v>
      </c>
      <c r="B239" s="304" t="str" cm="1">
        <f t="array" ref="B239">TRIM(INDEX(MVI_Sample!A:A,$A239))</f>
        <v>SPAIN</v>
      </c>
      <c r="C239" s="304" t="str" cm="1">
        <f t="array" ref="C239">TRIM(INDEX(MVI_Sample!C:C,$A239))</f>
        <v>Consumer</v>
      </c>
      <c r="D239" s="304" t="str" cm="1">
        <f t="array" ref="D239">TRIM(INDEX(MVI_Sample!B:B,$A239))</f>
        <v>35</v>
      </c>
      <c r="E239" s="304">
        <v>1</v>
      </c>
      <c r="F239" s="304" t="str" cm="1">
        <f t="array" ref="F239">TRIM(INDEX(MVI_Sample!L:L,$A239))</f>
        <v>05</v>
      </c>
      <c r="G239" s="304"/>
      <c r="H239" s="304" t="str" cm="1">
        <f t="array" ref="H239">TRIM(INDEX(MVI_Sample!F:F,$A239))</f>
        <v>3556</v>
      </c>
      <c r="I239" s="305" t="str" cm="1">
        <f t="array" ref="I239">TRIM(INDEX(MVI_Sample!D:D,$A239))</f>
        <v>RCP</v>
      </c>
      <c r="J239" s="305" t="str" cm="1">
        <f t="array" ref="J239">TRIM(INDEX(MVI_Sample!O:O,$A239))</f>
        <v>N</v>
      </c>
      <c r="K239" s="305" t="str" cm="1">
        <f t="array" ref="K239">TRIM(INDEX(MVI_Sample!X:X,$A239))</f>
        <v/>
      </c>
      <c r="L239" s="305" t="str" cm="1">
        <f t="array" ref="L239">TRIM(INDEX(MVI_Sample!R:R,$A239))</f>
        <v>Y</v>
      </c>
      <c r="M239" s="305" t="str" cm="1">
        <f t="array" ref="M239">TRIM(INDEX(MVI_Sample!M:M,$A239))</f>
        <v>Y</v>
      </c>
      <c r="N239" s="305" t="str" cm="1">
        <f t="array" ref="N239">TRIM(INDEX(MVI_Sample!Q:Q,$A239))</f>
        <v>N</v>
      </c>
      <c r="O239" s="305" t="str" cm="1">
        <f t="array" ref="O239">TRIM(INDEX(MVI_Sample!N:N,$A239))</f>
        <v>Y</v>
      </c>
      <c r="P239" s="305" t="str" cm="1">
        <f t="array" ref="P239">TRIM(CLEAN(INDEX(MVI_Sample!AQ:AQ,$A239)))</f>
        <v>RCP IBERIA GREEN</v>
      </c>
      <c r="Q239" s="306" t="str" cm="1">
        <f t="array" ref="Q239">TRIM(CLEAN(INDEX(MVI_Sample!AO:AO,$A239)))</f>
        <v>Tarjeta American Express</v>
      </c>
      <c r="R239" s="306" t="str" cm="1">
        <f t="array" ref="R239">TRIM(CLEAN(INDEX(MVI_Sample!E:E,$A239)))</f>
        <v>IBERIA GREEN</v>
      </c>
      <c r="S239" s="306" cm="1">
        <f t="array" ref="S239">INDEX(MVI_Sample!AA:AA,$A239)</f>
        <v>120</v>
      </c>
    </row>
    <row r="240" spans="1:19" ht="15.75">
      <c r="A240" s="304">
        <v>274</v>
      </c>
      <c r="B240" s="304" t="str" cm="1">
        <f t="array" ref="B240">TRIM(INDEX(MVI_Sample!A:A,$A240))</f>
        <v>SPAIN</v>
      </c>
      <c r="C240" s="304" t="str" cm="1">
        <f t="array" ref="C240">TRIM(INDEX(MVI_Sample!C:C,$A240))</f>
        <v>Consumer</v>
      </c>
      <c r="D240" s="304" t="str" cm="1">
        <f t="array" ref="D240">TRIM(INDEX(MVI_Sample!B:B,$A240))</f>
        <v>35</v>
      </c>
      <c r="E240" s="304">
        <v>1</v>
      </c>
      <c r="F240" s="304" t="str" cm="1">
        <f t="array" ref="F240">TRIM(INDEX(MVI_Sample!L:L,$A240))</f>
        <v>06</v>
      </c>
      <c r="G240" s="304"/>
      <c r="H240" s="304" t="str" cm="1">
        <f t="array" ref="H240">TRIM(INDEX(MVI_Sample!F:F,$A240))</f>
        <v>3564</v>
      </c>
      <c r="I240" s="305" t="str" cm="1">
        <f t="array" ref="I240">TRIM(INDEX(MVI_Sample!D:D,$A240))</f>
        <v>RCP</v>
      </c>
      <c r="J240" s="305" t="str" cm="1">
        <f t="array" ref="J240">TRIM(INDEX(MVI_Sample!O:O,$A240))</f>
        <v>Y</v>
      </c>
      <c r="K240" s="305" t="str" cm="1">
        <f t="array" ref="K240">TRIM(INDEX(MVI_Sample!X:X,$A240))</f>
        <v>K</v>
      </c>
      <c r="L240" s="305" t="str" cm="1">
        <f t="array" ref="L240">TRIM(INDEX(MVI_Sample!R:R,$A240))</f>
        <v>Y</v>
      </c>
      <c r="M240" s="305" t="str" cm="1">
        <f t="array" ref="M240">TRIM(INDEX(MVI_Sample!M:M,$A240))</f>
        <v>Y</v>
      </c>
      <c r="N240" s="305" t="str" cm="1">
        <f t="array" ref="N240">TRIM(INDEX(MVI_Sample!Q:Q,$A240))</f>
        <v>N</v>
      </c>
      <c r="O240" s="305" t="str" cm="1">
        <f t="array" ref="O240">TRIM(INDEX(MVI_Sample!N:N,$A240))</f>
        <v>N</v>
      </c>
      <c r="P240" s="305" t="str" cm="1">
        <f t="array" ref="P240">TRIM(CLEAN(INDEX(MVI_Sample!AQ:AQ,$A240)))</f>
        <v>RCP MAS GOLD</v>
      </c>
      <c r="Q240" s="306" t="str" cm="1">
        <f t="array" ref="Q240">TRIM(CLEAN(INDEX(MVI_Sample!AO:AO,$A240)))</f>
        <v>Tarjeta American Express MeliáRewards Gold</v>
      </c>
      <c r="R240" s="306" t="str" cm="1">
        <f t="array" ref="R240">TRIM(CLEAN(INDEX(MVI_Sample!E:E,$A240)))</f>
        <v>MAS GOLD</v>
      </c>
      <c r="S240" s="306" cm="1">
        <f t="array" ref="S240">INDEX(MVI_Sample!AA:AA,$A240)</f>
        <v>2212</v>
      </c>
    </row>
    <row r="241" spans="1:19" ht="15.75">
      <c r="A241" s="304">
        <v>275</v>
      </c>
      <c r="B241" s="304" t="str" cm="1">
        <f t="array" ref="B241">TRIM(INDEX(MVI_Sample!A:A,$A241))</f>
        <v>SPAIN</v>
      </c>
      <c r="C241" s="304" t="str" cm="1">
        <f t="array" ref="C241">TRIM(INDEX(MVI_Sample!C:C,$A241))</f>
        <v>Consumer</v>
      </c>
      <c r="D241" s="304" t="str" cm="1">
        <f t="array" ref="D241">TRIM(INDEX(MVI_Sample!B:B,$A241))</f>
        <v>35</v>
      </c>
      <c r="E241" s="304">
        <v>1</v>
      </c>
      <c r="F241" s="304" t="str" cm="1">
        <f t="array" ref="F241">TRIM(INDEX(MVI_Sample!L:L,$A241))</f>
        <v>07</v>
      </c>
      <c r="G241" s="304"/>
      <c r="H241" s="304" t="str" cm="1">
        <f t="array" ref="H241">TRIM(INDEX(MVI_Sample!F:F,$A241))</f>
        <v>3565</v>
      </c>
      <c r="I241" s="305" t="str" cm="1">
        <f t="array" ref="I241">TRIM(INDEX(MVI_Sample!D:D,$A241))</f>
        <v>RCP</v>
      </c>
      <c r="J241" s="305" t="str" cm="1">
        <f t="array" ref="J241">TRIM(INDEX(MVI_Sample!O:O,$A241))</f>
        <v>N</v>
      </c>
      <c r="K241" s="305" t="str" cm="1">
        <f t="array" ref="K241">TRIM(INDEX(MVI_Sample!X:X,$A241))</f>
        <v>K</v>
      </c>
      <c r="L241" s="305" t="str" cm="1">
        <f t="array" ref="L241">TRIM(INDEX(MVI_Sample!R:R,$A241))</f>
        <v>Y</v>
      </c>
      <c r="M241" s="305" t="str" cm="1">
        <f t="array" ref="M241">TRIM(INDEX(MVI_Sample!M:M,$A241))</f>
        <v>Y</v>
      </c>
      <c r="N241" s="305" t="str" cm="1">
        <f t="array" ref="N241">TRIM(INDEX(MVI_Sample!Q:Q,$A241))</f>
        <v>N</v>
      </c>
      <c r="O241" s="305" t="str" cm="1">
        <f t="array" ref="O241">TRIM(INDEX(MVI_Sample!N:N,$A241))</f>
        <v>Y</v>
      </c>
      <c r="P241" s="305" t="str" cm="1">
        <f t="array" ref="P241">TRIM(CLEAN(INDEX(MVI_Sample!AQ:AQ,$A241)))</f>
        <v>RCP BANSAMEX GOLD</v>
      </c>
      <c r="Q241" s="306" t="str" cm="1">
        <f t="array" ref="Q241">TRIM(CLEAN(INDEX(MVI_Sample!AO:AO,$A241)))</f>
        <v>Tarjeta Gold American Express</v>
      </c>
      <c r="R241" s="306" t="str" cm="1">
        <f t="array" ref="R241">TRIM(CLEAN(INDEX(MVI_Sample!E:E,$A241)))</f>
        <v>BANSAMEX GOLD</v>
      </c>
      <c r="S241" s="306" cm="1">
        <f t="array" ref="S241">INDEX(MVI_Sample!AA:AA,$A241)</f>
        <v>1184</v>
      </c>
    </row>
    <row r="242" spans="1:19" ht="15.75">
      <c r="A242" s="304">
        <v>276</v>
      </c>
      <c r="B242" s="304" t="str" cm="1">
        <f t="array" ref="B242">TRIM(INDEX(MVI_Sample!A:A,$A242))</f>
        <v>SPAIN</v>
      </c>
      <c r="C242" s="304" t="str" cm="1">
        <f t="array" ref="C242">TRIM(INDEX(MVI_Sample!C:C,$A242))</f>
        <v>Consumer</v>
      </c>
      <c r="D242" s="304" t="str" cm="1">
        <f t="array" ref="D242">TRIM(INDEX(MVI_Sample!B:B,$A242))</f>
        <v>35</v>
      </c>
      <c r="E242" s="304">
        <v>1</v>
      </c>
      <c r="F242" s="304" t="str" cm="1">
        <f t="array" ref="F242">TRIM(INDEX(MVI_Sample!L:L,$A242))</f>
        <v>08</v>
      </c>
      <c r="G242" s="304"/>
      <c r="H242" s="304" t="str" cm="1">
        <f t="array" ref="H242">TRIM(INDEX(MVI_Sample!F:F,$A242))</f>
        <v>3567</v>
      </c>
      <c r="I242" s="305" t="str" cm="1">
        <f t="array" ref="I242">TRIM(INDEX(MVI_Sample!D:D,$A242))</f>
        <v>RCP</v>
      </c>
      <c r="J242" s="305" t="str" cm="1">
        <f t="array" ref="J242">TRIM(INDEX(MVI_Sample!O:O,$A242))</f>
        <v>N</v>
      </c>
      <c r="K242" s="305" t="str" cm="1">
        <f t="array" ref="K242">TRIM(INDEX(MVI_Sample!X:X,$A242))</f>
        <v>K</v>
      </c>
      <c r="L242" s="305" t="str" cm="1">
        <f t="array" ref="L242">TRIM(INDEX(MVI_Sample!R:R,$A242))</f>
        <v>Y</v>
      </c>
      <c r="M242" s="305" t="str" cm="1">
        <f t="array" ref="M242">TRIM(INDEX(MVI_Sample!M:M,$A242))</f>
        <v>Y</v>
      </c>
      <c r="N242" s="305" t="str" cm="1">
        <f t="array" ref="N242">TRIM(INDEX(MVI_Sample!Q:Q,$A242))</f>
        <v>N</v>
      </c>
      <c r="O242" s="305" t="str" cm="1">
        <f t="array" ref="O242">TRIM(INDEX(MVI_Sample!N:N,$A242))</f>
        <v>Y</v>
      </c>
      <c r="P242" s="305" t="str" cm="1">
        <f t="array" ref="P242">TRIM(CLEAN(INDEX(MVI_Sample!AQ:AQ,$A242)))</f>
        <v>RCP BANSAMEX GREEN</v>
      </c>
      <c r="Q242" s="306" t="str" cm="1">
        <f t="array" ref="Q242">TRIM(CLEAN(INDEX(MVI_Sample!AO:AO,$A242)))</f>
        <v>Tarjeta American Express</v>
      </c>
      <c r="R242" s="306" t="str" cm="1">
        <f t="array" ref="R242">TRIM(CLEAN(INDEX(MVI_Sample!E:E,$A242)))</f>
        <v>BANSAMEX GREEN</v>
      </c>
      <c r="S242" s="306" cm="1">
        <f t="array" ref="S242">INDEX(MVI_Sample!AA:AA,$A242)</f>
        <v>157</v>
      </c>
    </row>
    <row r="243" spans="1:19" ht="15.75">
      <c r="A243" s="304">
        <v>277</v>
      </c>
      <c r="B243" s="304" t="str" cm="1">
        <f t="array" ref="B243">TRIM(INDEX(MVI_Sample!A:A,$A243))</f>
        <v>SPAIN</v>
      </c>
      <c r="C243" s="304" t="str" cm="1">
        <f t="array" ref="C243">TRIM(INDEX(MVI_Sample!C:C,$A243))</f>
        <v>Consumer</v>
      </c>
      <c r="D243" s="304" t="str" cm="1">
        <f t="array" ref="D243">TRIM(INDEX(MVI_Sample!B:B,$A243))</f>
        <v>35</v>
      </c>
      <c r="E243" s="304">
        <v>1</v>
      </c>
      <c r="F243" s="304" t="str" cm="1">
        <f t="array" ref="F243">TRIM(INDEX(MVI_Sample!L:L,$A243))</f>
        <v>09</v>
      </c>
      <c r="G243" s="304"/>
      <c r="H243" s="304" t="str" cm="1">
        <f t="array" ref="H243">TRIM(INDEX(MVI_Sample!F:F,$A243))</f>
        <v>3568</v>
      </c>
      <c r="I243" s="305" t="str" cm="1">
        <f t="array" ref="I243">TRIM(INDEX(MVI_Sample!D:D,$A243))</f>
        <v>RCP</v>
      </c>
      <c r="J243" s="305" t="str" cm="1">
        <f t="array" ref="J243">TRIM(INDEX(MVI_Sample!O:O,$A243))</f>
        <v>N</v>
      </c>
      <c r="K243" s="305" t="str" cm="1">
        <f t="array" ref="K243">TRIM(INDEX(MVI_Sample!X:X,$A243))</f>
        <v>K</v>
      </c>
      <c r="L243" s="305" t="str" cm="1">
        <f t="array" ref="L243">TRIM(INDEX(MVI_Sample!R:R,$A243))</f>
        <v>Y</v>
      </c>
      <c r="M243" s="305" t="str" cm="1">
        <f t="array" ref="M243">TRIM(INDEX(MVI_Sample!M:M,$A243))</f>
        <v>Y</v>
      </c>
      <c r="N243" s="305" t="str" cm="1">
        <f t="array" ref="N243">TRIM(INDEX(MVI_Sample!Q:Q,$A243))</f>
        <v>N</v>
      </c>
      <c r="O243" s="305" t="str" cm="1">
        <f t="array" ref="O243">TRIM(INDEX(MVI_Sample!N:N,$A243))</f>
        <v>Y</v>
      </c>
      <c r="P243" s="305" t="str" cm="1">
        <f t="array" ref="P243">TRIM(CLEAN(INDEX(MVI_Sample!AQ:AQ,$A243)))</f>
        <v>RCP GOLD (Classic)</v>
      </c>
      <c r="Q243" s="306" t="str" cm="1">
        <f t="array" ref="Q243">TRIM(CLEAN(INDEX(MVI_Sample!AO:AO,$A243)))</f>
        <v>Tarjeta Gold American Express</v>
      </c>
      <c r="R243" s="306" t="str" cm="1">
        <f t="array" ref="R243">TRIM(CLEAN(INDEX(MVI_Sample!E:E,$A243)))</f>
        <v>GOLD (Classic)</v>
      </c>
      <c r="S243" s="306" cm="1">
        <f t="array" ref="S243">INDEX(MVI_Sample!AA:AA,$A243)</f>
        <v>2802</v>
      </c>
    </row>
    <row r="244" spans="1:19" ht="15.75">
      <c r="A244" s="304">
        <v>278</v>
      </c>
      <c r="B244" s="304" t="str" cm="1">
        <f t="array" ref="B244">TRIM(INDEX(MVI_Sample!A:A,$A244))</f>
        <v>SPAIN</v>
      </c>
      <c r="C244" s="304" t="str" cm="1">
        <f t="array" ref="C244">TRIM(INDEX(MVI_Sample!C:C,$A244))</f>
        <v>Consumer</v>
      </c>
      <c r="D244" s="304" t="str" cm="1">
        <f t="array" ref="D244">TRIM(INDEX(MVI_Sample!B:B,$A244))</f>
        <v>35</v>
      </c>
      <c r="E244" s="304">
        <v>1</v>
      </c>
      <c r="F244" s="304" t="str" cm="1">
        <f t="array" ref="F244">TRIM(INDEX(MVI_Sample!L:L,$A244))</f>
        <v>10</v>
      </c>
      <c r="G244" s="304"/>
      <c r="H244" s="304" t="str" cm="1">
        <f t="array" ref="H244">TRIM(INDEX(MVI_Sample!F:F,$A244))</f>
        <v>3569</v>
      </c>
      <c r="I244" s="305" t="str" cm="1">
        <f t="array" ref="I244">TRIM(INDEX(MVI_Sample!D:D,$A244))</f>
        <v>RCP</v>
      </c>
      <c r="J244" s="305" t="str" cm="1">
        <f t="array" ref="J244">TRIM(INDEX(MVI_Sample!O:O,$A244))</f>
        <v>N</v>
      </c>
      <c r="K244" s="305" t="str" cm="1">
        <f t="array" ref="K244">TRIM(INDEX(MVI_Sample!X:X,$A244))</f>
        <v>K</v>
      </c>
      <c r="L244" s="305" t="str" cm="1">
        <f t="array" ref="L244">TRIM(INDEX(MVI_Sample!R:R,$A244))</f>
        <v>Y</v>
      </c>
      <c r="M244" s="305" t="str" cm="1">
        <f t="array" ref="M244">TRIM(INDEX(MVI_Sample!M:M,$A244))</f>
        <v>Y</v>
      </c>
      <c r="N244" s="305" t="str" cm="1">
        <f t="array" ref="N244">TRIM(INDEX(MVI_Sample!Q:Q,$A244))</f>
        <v>N</v>
      </c>
      <c r="O244" s="305" t="str" cm="1">
        <f t="array" ref="O244">TRIM(INDEX(MVI_Sample!N:N,$A244))</f>
        <v>Y</v>
      </c>
      <c r="P244" s="305" t="str" cm="1">
        <f t="array" ref="P244">TRIM(CLEAN(INDEX(MVI_Sample!AQ:AQ,$A244)))</f>
        <v>RCP GOLD (Revite)</v>
      </c>
      <c r="Q244" s="306" t="str" cm="1">
        <f t="array" ref="Q244">TRIM(CLEAN(INDEX(MVI_Sample!AO:AO,$A244)))</f>
        <v>Tarjeta Gold American Express</v>
      </c>
      <c r="R244" s="306" t="str" cm="1">
        <f t="array" ref="R244">TRIM(CLEAN(INDEX(MVI_Sample!E:E,$A244)))</f>
        <v>GOLD (Revite)</v>
      </c>
      <c r="S244" s="306" cm="1">
        <f t="array" ref="S244">INDEX(MVI_Sample!AA:AA,$A244)</f>
        <v>2838</v>
      </c>
    </row>
    <row r="245" spans="1:19" ht="15.75">
      <c r="A245" s="304">
        <v>279</v>
      </c>
      <c r="B245" s="304" t="str" cm="1">
        <f t="array" ref="B245">TRIM(INDEX(MVI_Sample!A:A,$A245))</f>
        <v>SPAIN</v>
      </c>
      <c r="C245" s="304" t="str" cm="1">
        <f t="array" ref="C245">TRIM(INDEX(MVI_Sample!C:C,$A245))</f>
        <v>Consumer</v>
      </c>
      <c r="D245" s="304" t="str" cm="1">
        <f t="array" ref="D245">TRIM(INDEX(MVI_Sample!B:B,$A245))</f>
        <v>35</v>
      </c>
      <c r="E245" s="304">
        <v>1</v>
      </c>
      <c r="F245" s="304" t="str" cm="1">
        <f t="array" ref="F245">TRIM(INDEX(MVI_Sample!L:L,$A245))</f>
        <v>11</v>
      </c>
      <c r="G245" s="304"/>
      <c r="H245" s="304" t="str" cm="1">
        <f t="array" ref="H245">TRIM(INDEX(MVI_Sample!F:F,$A245))</f>
        <v>3570</v>
      </c>
      <c r="I245" s="305" t="str" cm="1">
        <f t="array" ref="I245">TRIM(INDEX(MVI_Sample!D:D,$A245))</f>
        <v>RCP</v>
      </c>
      <c r="J245" s="305" t="str" cm="1">
        <f t="array" ref="J245">TRIM(INDEX(MVI_Sample!O:O,$A245))</f>
        <v>N</v>
      </c>
      <c r="K245" s="305" t="str" cm="1">
        <f t="array" ref="K245">TRIM(INDEX(MVI_Sample!X:X,$A245))</f>
        <v/>
      </c>
      <c r="L245" s="305" t="str" cm="1">
        <f t="array" ref="L245">TRIM(INDEX(MVI_Sample!R:R,$A245))</f>
        <v>Y</v>
      </c>
      <c r="M245" s="305" t="str" cm="1">
        <f t="array" ref="M245">TRIM(INDEX(MVI_Sample!M:M,$A245))</f>
        <v>Y</v>
      </c>
      <c r="N245" s="305" t="str" cm="1">
        <f t="array" ref="N245">TRIM(INDEX(MVI_Sample!Q:Q,$A245))</f>
        <v>N</v>
      </c>
      <c r="O245" s="305" t="str" cm="1">
        <f t="array" ref="O245">TRIM(INDEX(MVI_Sample!N:N,$A245))</f>
        <v>Y</v>
      </c>
      <c r="P245" s="305" t="str" cm="1">
        <f t="array" ref="P245">TRIM(CLEAN(INDEX(MVI_Sample!AQ:AQ,$A245)))</f>
        <v>RCP IBERIA PLATINUM</v>
      </c>
      <c r="Q245" s="306" t="str" cm="1">
        <f t="array" ref="Q245">TRIM(CLEAN(INDEX(MVI_Sample!AO:AO,$A245)))</f>
        <v>Tarjeta Platinum American Express</v>
      </c>
      <c r="R245" s="306" t="str" cm="1">
        <f t="array" ref="R245">TRIM(CLEAN(INDEX(MVI_Sample!E:E,$A245)))</f>
        <v>IBERIA PLATINUM</v>
      </c>
      <c r="S245" s="306" cm="1">
        <f t="array" ref="S245">INDEX(MVI_Sample!AA:AA,$A245)</f>
        <v>604</v>
      </c>
    </row>
    <row r="246" spans="1:19" ht="15.75">
      <c r="A246" s="304">
        <v>280</v>
      </c>
      <c r="B246" s="304" t="str" cm="1">
        <f t="array" ref="B246">TRIM(INDEX(MVI_Sample!A:A,$A246))</f>
        <v>SPAIN</v>
      </c>
      <c r="C246" s="304" t="str" cm="1">
        <f t="array" ref="C246">TRIM(INDEX(MVI_Sample!C:C,$A246))</f>
        <v>Consumer</v>
      </c>
      <c r="D246" s="304" t="str" cm="1">
        <f t="array" ref="D246">TRIM(INDEX(MVI_Sample!B:B,$A246))</f>
        <v>35</v>
      </c>
      <c r="E246" s="304">
        <v>1</v>
      </c>
      <c r="F246" s="304" t="str" cm="1">
        <f t="array" ref="F246">TRIM(INDEX(MVI_Sample!L:L,$A246))</f>
        <v>12</v>
      </c>
      <c r="G246" s="304"/>
      <c r="H246" s="304" t="str" cm="1">
        <f t="array" ref="H246">TRIM(INDEX(MVI_Sample!F:F,$A246))</f>
        <v>3571</v>
      </c>
      <c r="I246" s="305" t="str" cm="1">
        <f t="array" ref="I246">TRIM(INDEX(MVI_Sample!D:D,$A246))</f>
        <v>RCP</v>
      </c>
      <c r="J246" s="305" t="str" cm="1">
        <f t="array" ref="J246">TRIM(INDEX(MVI_Sample!O:O,$A246))</f>
        <v>Y</v>
      </c>
      <c r="K246" s="305" t="str" cm="1">
        <f t="array" ref="K246">TRIM(INDEX(MVI_Sample!X:X,$A246))</f>
        <v>K</v>
      </c>
      <c r="L246" s="305" t="str" cm="1">
        <f t="array" ref="L246">TRIM(INDEX(MVI_Sample!R:R,$A246))</f>
        <v>Y</v>
      </c>
      <c r="M246" s="305" t="str" cm="1">
        <f t="array" ref="M246">TRIM(INDEX(MVI_Sample!M:M,$A246))</f>
        <v>Y</v>
      </c>
      <c r="N246" s="305" t="str" cm="1">
        <f t="array" ref="N246">TRIM(INDEX(MVI_Sample!Q:Q,$A246))</f>
        <v>N</v>
      </c>
      <c r="O246" s="305" t="str" cm="1">
        <f t="array" ref="O246">TRIM(INDEX(MVI_Sample!N:N,$A246))</f>
        <v>N</v>
      </c>
      <c r="P246" s="305" t="str" cm="1">
        <f t="array" ref="P246">TRIM(CLEAN(INDEX(MVI_Sample!AQ:AQ,$A246)))</f>
        <v>RCP RENFE GOLD</v>
      </c>
      <c r="Q246" s="306" t="str" cm="1">
        <f t="array" ref="Q246">TRIM(CLEAN(INDEX(MVI_Sample!AO:AO,$A246)))</f>
        <v>Tarjeta American Express Renfe</v>
      </c>
      <c r="R246" s="306" t="str" cm="1">
        <f t="array" ref="R246">TRIM(CLEAN(INDEX(MVI_Sample!E:E,$A246)))</f>
        <v>RENFE GOLD</v>
      </c>
      <c r="S246" s="306" cm="1">
        <f t="array" ref="S246">INDEX(MVI_Sample!AA:AA,$A246)</f>
        <v>2896</v>
      </c>
    </row>
    <row r="247" spans="1:19" ht="15.75">
      <c r="A247" s="304">
        <v>283</v>
      </c>
      <c r="B247" s="304" t="str" cm="1">
        <f t="array" ref="B247">TRIM(INDEX(MVI_Sample!A:A,$A247))</f>
        <v>SWEDEN</v>
      </c>
      <c r="C247" s="304" t="str" cm="1">
        <f t="array" ref="C247">TRIM(INDEX(MVI_Sample!C:C,$A247))</f>
        <v>Consumer</v>
      </c>
      <c r="D247" s="304" t="str" cm="1">
        <f t="array" ref="D247">TRIM(INDEX(MVI_Sample!B:B,$A247))</f>
        <v>36</v>
      </c>
      <c r="E247" s="304">
        <v>1</v>
      </c>
      <c r="F247" s="304" t="str" cm="1">
        <f t="array" ref="F247">TRIM(INDEX(MVI_Sample!L:L,$A247))</f>
        <v>01</v>
      </c>
      <c r="G247" s="304"/>
      <c r="H247" s="304" t="str" cm="1">
        <f t="array" ref="H247">TRIM(INDEX(MVI_Sample!F:F,$A247))</f>
        <v>3652</v>
      </c>
      <c r="I247" s="305" t="str" cm="1">
        <f t="array" ref="I247">TRIM(INDEX(MVI_Sample!D:D,$A247))</f>
        <v>RCP</v>
      </c>
      <c r="J247" s="305" t="str" cm="1">
        <f t="array" ref="J247">TRIM(INDEX(MVI_Sample!O:O,$A247))</f>
        <v>N</v>
      </c>
      <c r="K247" s="305" t="str" cm="1">
        <f t="array" ref="K247">TRIM(INDEX(MVI_Sample!X:X,$A247))</f>
        <v>K</v>
      </c>
      <c r="L247" s="305" t="str" cm="1">
        <f t="array" ref="L247">TRIM(INDEX(MVI_Sample!R:R,$A247))</f>
        <v>Y</v>
      </c>
      <c r="M247" s="305" t="str" cm="1">
        <f t="array" ref="M247">TRIM(INDEX(MVI_Sample!M:M,$A247))</f>
        <v>Y</v>
      </c>
      <c r="N247" s="305" t="str" cm="1">
        <f t="array" ref="N247">TRIM(INDEX(MVI_Sample!Q:Q,$A247))</f>
        <v>N</v>
      </c>
      <c r="O247" s="305" t="str" cm="1">
        <f t="array" ref="O247">TRIM(INDEX(MVI_Sample!N:N,$A247))</f>
        <v>Y</v>
      </c>
      <c r="P247" s="305" t="str" cm="1">
        <f t="array" ref="P247">TRIM(CLEAN(INDEX(MVI_Sample!AQ:AQ,$A247)))</f>
        <v>RCP PLATINUM</v>
      </c>
      <c r="Q247" s="306" t="str" cm="1">
        <f t="array" ref="Q247">TRIM(CLEAN(INDEX(MVI_Sample!AO:AO,$A247)))</f>
        <v>American Express Platinum Card</v>
      </c>
      <c r="R247" s="306" t="str" cm="1">
        <f t="array" ref="R247">TRIM(CLEAN(INDEX(MVI_Sample!E:E,$A247)))</f>
        <v>PLATINUM</v>
      </c>
      <c r="S247" s="306" cm="1">
        <f t="array" ref="S247">INDEX(MVI_Sample!AA:AA,$A247)</f>
        <v>1780</v>
      </c>
    </row>
    <row r="248" spans="1:19" ht="15.75">
      <c r="A248" s="304">
        <v>284</v>
      </c>
      <c r="B248" s="304" t="str" cm="1">
        <f t="array" ref="B248">TRIM(INDEX(MVI_Sample!A:A,$A248))</f>
        <v>SWEDEN</v>
      </c>
      <c r="C248" s="304" t="str" cm="1">
        <f t="array" ref="C248">TRIM(INDEX(MVI_Sample!C:C,$A248))</f>
        <v>Consumer</v>
      </c>
      <c r="D248" s="304" t="str" cm="1">
        <f t="array" ref="D248">TRIM(INDEX(MVI_Sample!B:B,$A248))</f>
        <v>36</v>
      </c>
      <c r="E248" s="304">
        <v>1</v>
      </c>
      <c r="F248" s="304" t="str" cm="1">
        <f t="array" ref="F248">TRIM(INDEX(MVI_Sample!L:L,$A248))</f>
        <v>02</v>
      </c>
      <c r="G248" s="304"/>
      <c r="H248" s="304" t="str" cm="1">
        <f t="array" ref="H248">TRIM(INDEX(MVI_Sample!F:F,$A248))</f>
        <v>3650</v>
      </c>
      <c r="I248" s="305" t="str" cm="1">
        <f t="array" ref="I248">TRIM(INDEX(MVI_Sample!D:D,$A248))</f>
        <v>RCP</v>
      </c>
      <c r="J248" s="305" t="str" cm="1">
        <f t="array" ref="J248">TRIM(INDEX(MVI_Sample!O:O,$A248))</f>
        <v>N</v>
      </c>
      <c r="K248" s="305" t="str" cm="1">
        <f t="array" ref="K248">TRIM(INDEX(MVI_Sample!X:X,$A248))</f>
        <v/>
      </c>
      <c r="L248" s="305" t="str" cm="1">
        <f t="array" ref="L248">TRIM(INDEX(MVI_Sample!R:R,$A248))</f>
        <v>Y</v>
      </c>
      <c r="M248" s="305" t="str" cm="1">
        <f t="array" ref="M248">TRIM(INDEX(MVI_Sample!M:M,$A248))</f>
        <v>Y</v>
      </c>
      <c r="N248" s="305" t="str" cm="1">
        <f t="array" ref="N248">TRIM(INDEX(MVI_Sample!Q:Q,$A248))</f>
        <v>N</v>
      </c>
      <c r="O248" s="305" t="str" cm="1">
        <f t="array" ref="O248">TRIM(INDEX(MVI_Sample!N:N,$A248))</f>
        <v>Y</v>
      </c>
      <c r="P248" s="305" t="str" cm="1">
        <f t="array" ref="P248">TRIM(CLEAN(INDEX(MVI_Sample!AQ:AQ,$A248)))</f>
        <v>RCP BLUE</v>
      </c>
      <c r="Q248" s="306" t="str" cm="1">
        <f t="array" ref="Q248">TRIM(CLEAN(INDEX(MVI_Sample!AO:AO,$A248)))</f>
        <v>Amexblue</v>
      </c>
      <c r="R248" s="306" t="str" cm="1">
        <f t="array" ref="R248">TRIM(CLEAN(INDEX(MVI_Sample!E:E,$A248)))</f>
        <v>BLUE</v>
      </c>
      <c r="S248" s="306" cm="1">
        <f t="array" ref="S248">INDEX(MVI_Sample!AA:AA,$A248)</f>
        <v>432</v>
      </c>
    </row>
    <row r="249" spans="1:19" ht="15.75">
      <c r="A249" s="304">
        <v>285</v>
      </c>
      <c r="B249" s="304" t="str" cm="1">
        <f t="array" ref="B249">TRIM(INDEX(MVI_Sample!A:A,$A249))</f>
        <v>SWEDEN</v>
      </c>
      <c r="C249" s="304" t="str" cm="1">
        <f t="array" ref="C249">TRIM(INDEX(MVI_Sample!C:C,$A249))</f>
        <v>Consumer</v>
      </c>
      <c r="D249" s="304" t="str" cm="1">
        <f t="array" ref="D249">TRIM(INDEX(MVI_Sample!B:B,$A249))</f>
        <v>36</v>
      </c>
      <c r="E249" s="304">
        <v>1</v>
      </c>
      <c r="F249" s="304" t="str" cm="1">
        <f t="array" ref="F249">TRIM(INDEX(MVI_Sample!L:L,$A249))</f>
        <v>03</v>
      </c>
      <c r="G249" s="304"/>
      <c r="H249" s="304" t="str" cm="1">
        <f t="array" ref="H249">TRIM(INDEX(MVI_Sample!F:F,$A249))</f>
        <v>3601</v>
      </c>
      <c r="I249" s="305" t="str" cm="1">
        <f t="array" ref="I249">TRIM(INDEX(MVI_Sample!D:D,$A249))</f>
        <v>RCP</v>
      </c>
      <c r="J249" s="305" t="str" cm="1">
        <f t="array" ref="J249">TRIM(INDEX(MVI_Sample!O:O,$A249))</f>
        <v>N</v>
      </c>
      <c r="K249" s="305" t="str" cm="1">
        <f t="array" ref="K249">TRIM(INDEX(MVI_Sample!X:X,$A249))</f>
        <v/>
      </c>
      <c r="L249" s="305" t="str" cm="1">
        <f t="array" ref="L249">TRIM(INDEX(MVI_Sample!R:R,$A249))</f>
        <v>Y</v>
      </c>
      <c r="M249" s="305" t="str" cm="1">
        <f t="array" ref="M249">TRIM(INDEX(MVI_Sample!M:M,$A249))</f>
        <v>Y</v>
      </c>
      <c r="N249" s="305" t="str" cm="1">
        <f t="array" ref="N249">TRIM(INDEX(MVI_Sample!Q:Q,$A249))</f>
        <v>N</v>
      </c>
      <c r="O249" s="305" t="str" cm="1">
        <f t="array" ref="O249">TRIM(INDEX(MVI_Sample!N:N,$A249))</f>
        <v>Y</v>
      </c>
      <c r="P249" s="305" t="str" cm="1">
        <f t="array" ref="P249">TRIM(CLEAN(INDEX(MVI_Sample!AQ:AQ,$A249)))</f>
        <v>RCP GOLD</v>
      </c>
      <c r="Q249" s="306" t="str" cm="1">
        <f t="array" ref="Q249">TRIM(CLEAN(INDEX(MVI_Sample!AO:AO,$A249)))</f>
        <v>American Express Gold Card</v>
      </c>
      <c r="R249" s="306" t="str" cm="1">
        <f t="array" ref="R249">TRIM(CLEAN(INDEX(MVI_Sample!E:E,$A249)))</f>
        <v>GOLD</v>
      </c>
      <c r="S249" s="306" cm="1">
        <f t="array" ref="S249">INDEX(MVI_Sample!AA:AA,$A249)</f>
        <v>1657</v>
      </c>
    </row>
    <row r="250" spans="1:19" ht="15.75">
      <c r="A250" s="304">
        <v>286</v>
      </c>
      <c r="B250" s="304" t="str" cm="1">
        <f t="array" ref="B250">TRIM(INDEX(MVI_Sample!A:A,$A250))</f>
        <v>SWEDEN</v>
      </c>
      <c r="C250" s="304" t="str" cm="1">
        <f t="array" ref="C250">TRIM(INDEX(MVI_Sample!C:C,$A250))</f>
        <v>Consumer</v>
      </c>
      <c r="D250" s="304" t="str" cm="1">
        <f t="array" ref="D250">TRIM(INDEX(MVI_Sample!B:B,$A250))</f>
        <v>36</v>
      </c>
      <c r="E250" s="304">
        <v>1</v>
      </c>
      <c r="F250" s="304" t="str" cm="1">
        <f t="array" ref="F250">TRIM(INDEX(MVI_Sample!L:L,$A250))</f>
        <v>04</v>
      </c>
      <c r="G250" s="304"/>
      <c r="H250" s="304" t="str" cm="1">
        <f t="array" ref="H250">TRIM(INDEX(MVI_Sample!F:F,$A250))</f>
        <v>3651</v>
      </c>
      <c r="I250" s="305" t="str" cm="1">
        <f t="array" ref="I250">TRIM(INDEX(MVI_Sample!D:D,$A250))</f>
        <v>RCP</v>
      </c>
      <c r="J250" s="305" t="str" cm="1">
        <f t="array" ref="J250">TRIM(INDEX(MVI_Sample!O:O,$A250))</f>
        <v>N</v>
      </c>
      <c r="K250" s="305" t="str" cm="1">
        <f t="array" ref="K250">TRIM(INDEX(MVI_Sample!X:X,$A250))</f>
        <v/>
      </c>
      <c r="L250" s="305" t="str" cm="1">
        <f t="array" ref="L250">TRIM(INDEX(MVI_Sample!R:R,$A250))</f>
        <v>Y</v>
      </c>
      <c r="M250" s="305" t="str" cm="1">
        <f t="array" ref="M250">TRIM(INDEX(MVI_Sample!M:M,$A250))</f>
        <v>Y</v>
      </c>
      <c r="N250" s="305" t="str" cm="1">
        <f t="array" ref="N250">TRIM(INDEX(MVI_Sample!Q:Q,$A250))</f>
        <v>N</v>
      </c>
      <c r="O250" s="305" t="str" cm="1">
        <f t="array" ref="O250">TRIM(INDEX(MVI_Sample!N:N,$A250))</f>
        <v>Y</v>
      </c>
      <c r="P250" s="305" t="str" cm="1">
        <f t="array" ref="P250">TRIM(CLEAN(INDEX(MVI_Sample!AQ:AQ,$A250)))</f>
        <v>RCP GREEN</v>
      </c>
      <c r="Q250" s="306" t="str" cm="1">
        <f t="array" ref="Q250">TRIM(CLEAN(INDEX(MVI_Sample!AO:AO,$A250)))</f>
        <v>American Express Green Card</v>
      </c>
      <c r="R250" s="306" t="str" cm="1">
        <f t="array" ref="R250">TRIM(CLEAN(INDEX(MVI_Sample!E:E,$A250)))</f>
        <v>GREEN</v>
      </c>
      <c r="S250" s="306" cm="1">
        <f t="array" ref="S250">INDEX(MVI_Sample!AA:AA,$A250)</f>
        <v>786</v>
      </c>
    </row>
    <row r="251" spans="1:19" ht="15.75">
      <c r="A251" s="304">
        <v>287</v>
      </c>
      <c r="B251" s="304" t="str" cm="1">
        <f t="array" ref="B251">TRIM(INDEX(MVI_Sample!A:A,$A251))</f>
        <v>SWEDEN</v>
      </c>
      <c r="C251" s="304" t="str" cm="1">
        <f t="array" ref="C251">TRIM(INDEX(MVI_Sample!C:C,$A251))</f>
        <v>Consumer</v>
      </c>
      <c r="D251" s="304" t="str" cm="1">
        <f t="array" ref="D251">TRIM(INDEX(MVI_Sample!B:B,$A251))</f>
        <v>36</v>
      </c>
      <c r="E251" s="304">
        <v>1</v>
      </c>
      <c r="F251" s="304" t="str" cm="1">
        <f t="array" ref="F251">TRIM(INDEX(MVI_Sample!L:L,$A251))</f>
        <v>05</v>
      </c>
      <c r="G251" s="304"/>
      <c r="H251" s="304" t="str" cm="1">
        <f t="array" ref="H251">TRIM(INDEX(MVI_Sample!F:F,$A251))</f>
        <v>3660</v>
      </c>
      <c r="I251" s="305" t="str" cm="1">
        <f t="array" ref="I251">TRIM(INDEX(MVI_Sample!D:D,$A251))</f>
        <v>RCP</v>
      </c>
      <c r="J251" s="305" t="str" cm="1">
        <f t="array" ref="J251">TRIM(INDEX(MVI_Sample!O:O,$A251))</f>
        <v>Y</v>
      </c>
      <c r="K251" s="305" t="str" cm="1">
        <f t="array" ref="K251">TRIM(INDEX(MVI_Sample!X:X,$A251))</f>
        <v/>
      </c>
      <c r="L251" s="305" t="str" cm="1">
        <f t="array" ref="L251">TRIM(INDEX(MVI_Sample!R:R,$A251))</f>
        <v>Y</v>
      </c>
      <c r="M251" s="305" t="str" cm="1">
        <f t="array" ref="M251">TRIM(INDEX(MVI_Sample!M:M,$A251))</f>
        <v>Y</v>
      </c>
      <c r="N251" s="305" t="str" cm="1">
        <f t="array" ref="N251">TRIM(INDEX(MVI_Sample!Q:Q,$A251))</f>
        <v>N</v>
      </c>
      <c r="O251" s="305" t="str" cm="1">
        <f t="array" ref="O251">TRIM(INDEX(MVI_Sample!N:N,$A251))</f>
        <v>N</v>
      </c>
      <c r="P251" s="305" t="str" cm="1">
        <f t="array" ref="P251">TRIM(CLEAN(INDEX(MVI_Sample!AQ:AQ,$A251)))</f>
        <v>RCP SAS PREMIUM</v>
      </c>
      <c r="Q251" s="306" t="str" cm="1">
        <f t="array" ref="Q251">TRIM(CLEAN(INDEX(MVI_Sample!AO:AO,$A251)))</f>
        <v>SAS EuroBonus American Express Premium Card</v>
      </c>
      <c r="R251" s="306" t="str" cm="1">
        <f t="array" ref="R251">TRIM(CLEAN(INDEX(MVI_Sample!E:E,$A251)))</f>
        <v>SAS PREMIUM</v>
      </c>
      <c r="S251" s="306" cm="1">
        <f t="array" ref="S251">INDEX(MVI_Sample!AA:AA,$A251)</f>
        <v>1822</v>
      </c>
    </row>
    <row r="252" spans="1:19" ht="15.75">
      <c r="A252" s="304">
        <v>288</v>
      </c>
      <c r="B252" s="304" t="str" cm="1">
        <f t="array" ref="B252">TRIM(INDEX(MVI_Sample!A:A,$A252))</f>
        <v>SWEDEN</v>
      </c>
      <c r="C252" s="304" t="str" cm="1">
        <f t="array" ref="C252">TRIM(INDEX(MVI_Sample!C:C,$A252))</f>
        <v>Consumer</v>
      </c>
      <c r="D252" s="304" t="str" cm="1">
        <f t="array" ref="D252">TRIM(INDEX(MVI_Sample!B:B,$A252))</f>
        <v>36</v>
      </c>
      <c r="E252" s="304">
        <v>1</v>
      </c>
      <c r="F252" s="304" t="str" cm="1">
        <f t="array" ref="F252">TRIM(INDEX(MVI_Sample!L:L,$A252))</f>
        <v>06</v>
      </c>
      <c r="G252" s="304"/>
      <c r="H252" s="304" t="str" cm="1">
        <f t="array" ref="H252">TRIM(INDEX(MVI_Sample!F:F,$A252))</f>
        <v>3661</v>
      </c>
      <c r="I252" s="305" t="str" cm="1">
        <f t="array" ref="I252">TRIM(INDEX(MVI_Sample!D:D,$A252))</f>
        <v>GRCC</v>
      </c>
      <c r="J252" s="305" t="str" cm="1">
        <f t="array" ref="J252">TRIM(INDEX(MVI_Sample!O:O,$A252))</f>
        <v>Y</v>
      </c>
      <c r="K252" s="305" t="str" cm="1">
        <f t="array" ref="K252">TRIM(INDEX(MVI_Sample!X:X,$A252))</f>
        <v/>
      </c>
      <c r="L252" s="305" t="str" cm="1">
        <f t="array" ref="L252">TRIM(INDEX(MVI_Sample!R:R,$A252))</f>
        <v>N</v>
      </c>
      <c r="M252" s="305" t="str" cm="1">
        <f t="array" ref="M252">TRIM(INDEX(MVI_Sample!M:M,$A252))</f>
        <v>Y</v>
      </c>
      <c r="N252" s="305" t="str" cm="1">
        <f t="array" ref="N252">TRIM(INDEX(MVI_Sample!Q:Q,$A252))</f>
        <v>N</v>
      </c>
      <c r="O252" s="305" t="str" cm="1">
        <f t="array" ref="O252">TRIM(INDEX(MVI_Sample!N:N,$A252))</f>
        <v>N</v>
      </c>
      <c r="P252" s="305" t="str" cm="1">
        <f t="array" ref="P252">TRIM(CLEAN(INDEX(MVI_Sample!AQ:AQ,$A252)))</f>
        <v>GRCC SAS CLASSIC</v>
      </c>
      <c r="Q252" s="306" t="str" cm="1">
        <f t="array" ref="Q252">TRIM(CLEAN(INDEX(MVI_Sample!AO:AO,$A252)))</f>
        <v>SAS EuroBonus American Express Classic Credit Card</v>
      </c>
      <c r="R252" s="306" t="str" cm="1">
        <f t="array" ref="R252">TRIM(CLEAN(INDEX(MVI_Sample!E:E,$A252)))</f>
        <v>SAS CLASSIC</v>
      </c>
      <c r="S252" s="306" cm="1">
        <f t="array" ref="S252">INDEX(MVI_Sample!AA:AA,$A252)</f>
        <v>7236</v>
      </c>
    </row>
    <row r="253" spans="1:19" ht="15.75">
      <c r="A253" s="304">
        <v>289</v>
      </c>
      <c r="B253" s="304" t="str" cm="1">
        <f t="array" ref="B253">TRIM(INDEX(MVI_Sample!A:A,$A253))</f>
        <v>SWEDEN</v>
      </c>
      <c r="C253" s="304" t="str" cm="1">
        <f t="array" ref="C253">TRIM(INDEX(MVI_Sample!C:C,$A253))</f>
        <v>Consumer</v>
      </c>
      <c r="D253" s="304" t="str" cm="1">
        <f t="array" ref="D253">TRIM(INDEX(MVI_Sample!B:B,$A253))</f>
        <v>36</v>
      </c>
      <c r="E253" s="304">
        <v>1</v>
      </c>
      <c r="F253" s="304" t="str" cm="1">
        <f t="array" ref="F253">TRIM(INDEX(MVI_Sample!L:L,$A253))</f>
        <v>07</v>
      </c>
      <c r="G253" s="304"/>
      <c r="H253" s="304" t="str" cm="1">
        <f t="array" ref="H253">TRIM(INDEX(MVI_Sample!F:F,$A253))</f>
        <v>3662</v>
      </c>
      <c r="I253" s="305" t="str" cm="1">
        <f t="array" ref="I253">TRIM(INDEX(MVI_Sample!D:D,$A253))</f>
        <v>GRCC</v>
      </c>
      <c r="J253" s="305" t="str" cm="1">
        <f t="array" ref="J253">TRIM(INDEX(MVI_Sample!O:O,$A253))</f>
        <v>Y</v>
      </c>
      <c r="K253" s="305" t="str" cm="1">
        <f t="array" ref="K253">TRIM(INDEX(MVI_Sample!X:X,$A253))</f>
        <v>K</v>
      </c>
      <c r="L253" s="305" t="str" cm="1">
        <f t="array" ref="L253">TRIM(INDEX(MVI_Sample!R:R,$A253))</f>
        <v>Y</v>
      </c>
      <c r="M253" s="305" t="str" cm="1">
        <f t="array" ref="M253">TRIM(INDEX(MVI_Sample!M:M,$A253))</f>
        <v>Y</v>
      </c>
      <c r="N253" s="305" t="str" cm="1">
        <f t="array" ref="N253">TRIM(INDEX(MVI_Sample!Q:Q,$A253))</f>
        <v>N</v>
      </c>
      <c r="O253" s="305" t="str" cm="1">
        <f t="array" ref="O253">TRIM(INDEX(MVI_Sample!N:N,$A253))</f>
        <v>N</v>
      </c>
      <c r="P253" s="305" t="str" cm="1">
        <f t="array" ref="P253">TRIM(CLEAN(INDEX(MVI_Sample!AQ:AQ,$A253)))</f>
        <v>GRCC SAS ELITE</v>
      </c>
      <c r="Q253" s="306" t="str" cm="1">
        <f t="array" ref="Q253">TRIM(CLEAN(INDEX(MVI_Sample!AO:AO,$A253)))</f>
        <v>SAS EuroBonus American Express Elite Credit Card</v>
      </c>
      <c r="R253" s="306" t="str" cm="1">
        <f t="array" ref="R253">TRIM(CLEAN(INDEX(MVI_Sample!E:E,$A253)))</f>
        <v>SAS ELITE</v>
      </c>
      <c r="S253" s="306" cm="1">
        <f t="array" ref="S253">INDEX(MVI_Sample!AA:AA,$A253)</f>
        <v>1822</v>
      </c>
    </row>
    <row r="254" spans="1:19" ht="15.75">
      <c r="A254" s="304">
        <v>290</v>
      </c>
      <c r="B254" s="304" t="str" cm="1">
        <f t="array" ref="B254">TRIM(INDEX(MVI_Sample!A:A,$A254))</f>
        <v>SWEDEN</v>
      </c>
      <c r="C254" s="304" t="str" cm="1">
        <f t="array" ref="C254">TRIM(INDEX(MVI_Sample!C:C,$A254))</f>
        <v>Consumer</v>
      </c>
      <c r="D254" s="304" t="str" cm="1">
        <f t="array" ref="D254">TRIM(INDEX(MVI_Sample!B:B,$A254))</f>
        <v>36</v>
      </c>
      <c r="E254" s="304">
        <v>1</v>
      </c>
      <c r="F254" s="304" t="str" cm="1">
        <f t="array" ref="F254">TRIM(INDEX(MVI_Sample!L:L,$A254))</f>
        <v>08</v>
      </c>
      <c r="G254" s="304"/>
      <c r="H254" s="304" t="str" cm="1">
        <f t="array" ref="H254">TRIM(INDEX(MVI_Sample!F:F,$A254))</f>
        <v>3663</v>
      </c>
      <c r="I254" s="305" t="str" cm="1">
        <f t="array" ref="I254">TRIM(INDEX(MVI_Sample!D:D,$A254))</f>
        <v>GRCC</v>
      </c>
      <c r="J254" s="305" t="str" cm="1">
        <f t="array" ref="J254">TRIM(INDEX(MVI_Sample!O:O,$A254))</f>
        <v>Y</v>
      </c>
      <c r="K254" s="305" t="str" cm="1">
        <f t="array" ref="K254">TRIM(INDEX(MVI_Sample!X:X,$A254))</f>
        <v>K</v>
      </c>
      <c r="L254" s="305" t="str" cm="1">
        <f t="array" ref="L254">TRIM(INDEX(MVI_Sample!R:R,$A254))</f>
        <v>Y</v>
      </c>
      <c r="M254" s="305" t="str" cm="1">
        <f t="array" ref="M254">TRIM(INDEX(MVI_Sample!M:M,$A254))</f>
        <v>Y</v>
      </c>
      <c r="N254" s="305" t="str" cm="1">
        <f t="array" ref="N254">TRIM(INDEX(MVI_Sample!Q:Q,$A254))</f>
        <v>N</v>
      </c>
      <c r="O254" s="305" t="str" cm="1">
        <f t="array" ref="O254">TRIM(INDEX(MVI_Sample!N:N,$A254))</f>
        <v>N</v>
      </c>
      <c r="P254" s="305" t="str" cm="1">
        <f t="array" ref="P254">TRIM(CLEAN(INDEX(MVI_Sample!AQ:AQ,$A254)))</f>
        <v>GRCC SAS PREMIUM</v>
      </c>
      <c r="Q254" s="306" t="str" cm="1">
        <f t="array" ref="Q254">TRIM(CLEAN(INDEX(MVI_Sample!AO:AO,$A254)))</f>
        <v>SAS EuroBonus American Express Premium Credit Card</v>
      </c>
      <c r="R254" s="306" t="str" cm="1">
        <f t="array" ref="R254">TRIM(CLEAN(INDEX(MVI_Sample!E:E,$A254)))</f>
        <v>SAS PREMIUM</v>
      </c>
      <c r="S254" s="306" cm="1">
        <f t="array" ref="S254">INDEX(MVI_Sample!AA:AA,$A254)</f>
        <v>3746</v>
      </c>
    </row>
    <row r="255" spans="1:19" ht="15.75">
      <c r="A255" s="304">
        <v>291</v>
      </c>
      <c r="B255" s="304" t="str" cm="1">
        <f t="array" ref="B255">TRIM(INDEX(MVI_Sample!A:A,$A255))</f>
        <v>SWEDEN</v>
      </c>
      <c r="C255" s="304" t="str" cm="1">
        <f t="array" ref="C255">TRIM(INDEX(MVI_Sample!C:C,$A255))</f>
        <v>Consumer</v>
      </c>
      <c r="D255" s="304" t="str" cm="1">
        <f t="array" ref="D255">TRIM(INDEX(MVI_Sample!B:B,$A255))</f>
        <v>36</v>
      </c>
      <c r="E255" s="304">
        <v>1</v>
      </c>
      <c r="F255" s="304" t="str" cm="1">
        <f t="array" ref="F255">TRIM(INDEX(MVI_Sample!L:L,$A255))</f>
        <v>09</v>
      </c>
      <c r="G255" s="304"/>
      <c r="H255" s="304" t="str" cm="1">
        <f t="array" ref="H255">TRIM(INDEX(MVI_Sample!F:F,$A255))</f>
        <v>3664</v>
      </c>
      <c r="I255" s="305" t="str" cm="1">
        <f t="array" ref="I255">TRIM(INDEX(MVI_Sample!D:D,$A255))</f>
        <v>GRCC</v>
      </c>
      <c r="J255" s="305" t="str" cm="1">
        <f t="array" ref="J255">TRIM(INDEX(MVI_Sample!O:O,$A255))</f>
        <v>N</v>
      </c>
      <c r="K255" s="305" t="str" cm="1">
        <f t="array" ref="K255">TRIM(INDEX(MVI_Sample!X:X,$A255))</f>
        <v/>
      </c>
      <c r="L255" s="305" t="str" cm="1">
        <f t="array" ref="L255">TRIM(INDEX(MVI_Sample!R:R,$A255))</f>
        <v>N</v>
      </c>
      <c r="M255" s="305" t="str" cm="1">
        <f t="array" ref="M255">TRIM(INDEX(MVI_Sample!M:M,$A255))</f>
        <v>Y</v>
      </c>
      <c r="N255" s="305" t="str" cm="1">
        <f t="array" ref="N255">TRIM(INDEX(MVI_Sample!Q:Q,$A255))</f>
        <v>Y</v>
      </c>
      <c r="O255" s="305" t="str" cm="1">
        <f t="array" ref="O255">TRIM(INDEX(MVI_Sample!N:N,$A255))</f>
        <v>N</v>
      </c>
      <c r="P255" s="305" t="str" cm="1">
        <f t="array" ref="P255">TRIM(CLEAN(INDEX(MVI_Sample!AQ:AQ,$A255)))</f>
        <v>GRCC BLUE CASHBACK</v>
      </c>
      <c r="Q255" s="306" t="str" cm="1">
        <f t="array" ref="Q255">TRIM(CLEAN(INDEX(MVI_Sample!AO:AO,$A255)))</f>
        <v>American Express Green Credit Card</v>
      </c>
      <c r="R255" s="306" t="str" cm="1">
        <f t="array" ref="R255">TRIM(CLEAN(INDEX(MVI_Sample!E:E,$A255)))</f>
        <v>BLUE CASHBACK</v>
      </c>
      <c r="S255" s="306" cm="1">
        <f t="array" ref="S255">INDEX(MVI_Sample!AA:AA,$A255)</f>
        <v>242</v>
      </c>
    </row>
    <row r="256" spans="1:19" ht="15.75">
      <c r="A256" s="304">
        <v>292</v>
      </c>
      <c r="B256" s="304" t="str" cm="1">
        <f t="array" ref="B256">TRIM(INDEX(MVI_Sample!A:A,$A256))</f>
        <v>SWEDEN</v>
      </c>
      <c r="C256" s="304" t="str" cm="1">
        <f t="array" ref="C256">TRIM(INDEX(MVI_Sample!C:C,$A256))</f>
        <v>Consumer</v>
      </c>
      <c r="D256" s="304" t="str" cm="1">
        <f t="array" ref="D256">TRIM(INDEX(MVI_Sample!B:B,$A256))</f>
        <v>36</v>
      </c>
      <c r="E256" s="304">
        <v>1</v>
      </c>
      <c r="F256" s="304" t="str" cm="1">
        <f t="array" ref="F256">TRIM(INDEX(MVI_Sample!L:L,$A256))</f>
        <v>10</v>
      </c>
      <c r="G256" s="304"/>
      <c r="H256" s="304" t="str" cm="1">
        <f t="array" ref="H256">TRIM(INDEX(MVI_Sample!F:F,$A256))</f>
        <v>3665</v>
      </c>
      <c r="I256" s="305" t="str" cm="1">
        <f t="array" ref="I256">TRIM(INDEX(MVI_Sample!D:D,$A256))</f>
        <v>GRCC</v>
      </c>
      <c r="J256" s="305" t="str" cm="1">
        <f t="array" ref="J256">TRIM(INDEX(MVI_Sample!O:O,$A256))</f>
        <v>N</v>
      </c>
      <c r="K256" s="305" t="str" cm="1">
        <f t="array" ref="K256">TRIM(INDEX(MVI_Sample!X:X,$A256))</f>
        <v>K</v>
      </c>
      <c r="L256" s="305" t="str" cm="1">
        <f t="array" ref="L256">TRIM(INDEX(MVI_Sample!R:R,$A256))</f>
        <v>Y</v>
      </c>
      <c r="M256" s="305" t="str" cm="1">
        <f t="array" ref="M256">TRIM(INDEX(MVI_Sample!M:M,$A256))</f>
        <v>Y</v>
      </c>
      <c r="N256" s="305" t="str" cm="1">
        <f t="array" ref="N256">TRIM(INDEX(MVI_Sample!Q:Q,$A256))</f>
        <v>N</v>
      </c>
      <c r="O256" s="305" t="str" cm="1">
        <f t="array" ref="O256">TRIM(INDEX(MVI_Sample!N:N,$A256))</f>
        <v>Y</v>
      </c>
      <c r="P256" s="305" t="str" cm="1">
        <f t="array" ref="P256">TRIM(CLEAN(INDEX(MVI_Sample!AQ:AQ,$A256)))</f>
        <v>GRCC GOLD</v>
      </c>
      <c r="Q256" s="306" t="str" cm="1">
        <f t="array" ref="Q256">TRIM(CLEAN(INDEX(MVI_Sample!AO:AO,$A256)))</f>
        <v>American Express Gold Credit Card</v>
      </c>
      <c r="R256" s="306" t="str" cm="1">
        <f t="array" ref="R256">TRIM(CLEAN(INDEX(MVI_Sample!E:E,$A256)))</f>
        <v>GOLD</v>
      </c>
      <c r="S256" s="306" cm="1">
        <f t="array" ref="S256">INDEX(MVI_Sample!AA:AA,$A256)</f>
        <v>1252</v>
      </c>
    </row>
    <row r="257" spans="1:19" ht="15.75">
      <c r="A257" s="304">
        <v>293</v>
      </c>
      <c r="B257" s="304" t="str" cm="1">
        <f t="array" ref="B257">TRIM(INDEX(MVI_Sample!A:A,$A257))</f>
        <v>SWEDEN</v>
      </c>
      <c r="C257" s="304" t="str" cm="1">
        <f t="array" ref="C257">TRIM(INDEX(MVI_Sample!C:C,$A257))</f>
        <v>Consumer</v>
      </c>
      <c r="D257" s="304" t="str" cm="1">
        <f t="array" ref="D257">TRIM(INDEX(MVI_Sample!B:B,$A257))</f>
        <v>36</v>
      </c>
      <c r="E257" s="304">
        <v>1</v>
      </c>
      <c r="F257" s="304" t="str" cm="1">
        <f t="array" ref="F257">TRIM(INDEX(MVI_Sample!L:L,$A257))</f>
        <v>11</v>
      </c>
      <c r="G257" s="304"/>
      <c r="H257" s="304" t="str" cm="1">
        <f t="array" ref="H257">TRIM(INDEX(MVI_Sample!F:F,$A257))</f>
        <v>3666</v>
      </c>
      <c r="I257" s="305" t="str" cm="1">
        <f t="array" ref="I257">TRIM(INDEX(MVI_Sample!D:D,$A257))</f>
        <v>GRCC</v>
      </c>
      <c r="J257" s="305" t="str" cm="1">
        <f t="array" ref="J257">TRIM(INDEX(MVI_Sample!O:O,$A257))</f>
        <v>N</v>
      </c>
      <c r="K257" s="305" t="str" cm="1">
        <f t="array" ref="K257">TRIM(INDEX(MVI_Sample!X:X,$A257))</f>
        <v>K</v>
      </c>
      <c r="L257" s="305" t="str" cm="1">
        <f t="array" ref="L257">TRIM(INDEX(MVI_Sample!R:R,$A257))</f>
        <v>Y</v>
      </c>
      <c r="M257" s="305" t="str" cm="1">
        <f t="array" ref="M257">TRIM(INDEX(MVI_Sample!M:M,$A257))</f>
        <v>Y</v>
      </c>
      <c r="N257" s="305" t="str" cm="1">
        <f t="array" ref="N257">TRIM(INDEX(MVI_Sample!Q:Q,$A257))</f>
        <v>N</v>
      </c>
      <c r="O257" s="305" t="str" cm="1">
        <f t="array" ref="O257">TRIM(INDEX(MVI_Sample!N:N,$A257))</f>
        <v>Y</v>
      </c>
      <c r="P257" s="305" t="str" cm="1">
        <f t="array" ref="P257">TRIM(CLEAN(INDEX(MVI_Sample!AQ:AQ,$A257)))</f>
        <v>GRCC PLATINUM</v>
      </c>
      <c r="Q257" s="306" t="str" cm="1">
        <f t="array" ref="Q257">TRIM(CLEAN(INDEX(MVI_Sample!AO:AO,$A257)))</f>
        <v>American Express Platinum Credit Card</v>
      </c>
      <c r="R257" s="306" t="str" cm="1">
        <f t="array" ref="R257">TRIM(CLEAN(INDEX(MVI_Sample!E:E,$A257)))</f>
        <v>PLATINUM</v>
      </c>
      <c r="S257" s="306" cm="1">
        <f t="array" ref="S257">INDEX(MVI_Sample!AA:AA,$A257)</f>
        <v>1313</v>
      </c>
    </row>
    <row r="258" spans="1:19" ht="15.75">
      <c r="A258" s="304">
        <v>294</v>
      </c>
      <c r="B258" s="304" t="str" cm="1">
        <f t="array" ref="B258">TRIM(INDEX(MVI_Sample!A:A,$A258))</f>
        <v>SWEDEN</v>
      </c>
      <c r="C258" s="304" t="str" cm="1">
        <f t="array" ref="C258">TRIM(INDEX(MVI_Sample!C:C,$A258))</f>
        <v>Consumer</v>
      </c>
      <c r="D258" s="304" t="str" cm="1">
        <f t="array" ref="D258">TRIM(INDEX(MVI_Sample!B:B,$A258))</f>
        <v>36</v>
      </c>
      <c r="E258" s="304">
        <v>1</v>
      </c>
      <c r="F258" s="304" t="str" cm="1">
        <f t="array" ref="F258">TRIM(INDEX(MVI_Sample!L:L,$A258))</f>
        <v>12</v>
      </c>
      <c r="G258" s="304"/>
      <c r="H258" s="304" t="str" cm="1">
        <f t="array" ref="H258">TRIM(INDEX(MVI_Sample!F:F,$A258))</f>
        <v>3667</v>
      </c>
      <c r="I258" s="305" t="str" cm="1">
        <f t="array" ref="I258">TRIM(INDEX(MVI_Sample!D:D,$A258))</f>
        <v>GRCC</v>
      </c>
      <c r="J258" s="305" t="str" cm="1">
        <f t="array" ref="J258">TRIM(INDEX(MVI_Sample!O:O,$A258))</f>
        <v>N</v>
      </c>
      <c r="K258" s="305" t="str" cm="1">
        <f t="array" ref="K258">TRIM(INDEX(MVI_Sample!X:X,$A258))</f>
        <v/>
      </c>
      <c r="L258" s="305" t="str" cm="1">
        <f t="array" ref="L258">TRIM(INDEX(MVI_Sample!R:R,$A258))</f>
        <v>N</v>
      </c>
      <c r="M258" s="305" t="str" cm="1">
        <f t="array" ref="M258">TRIM(INDEX(MVI_Sample!M:M,$A258))</f>
        <v>Y</v>
      </c>
      <c r="N258" s="305" t="str" cm="1">
        <f t="array" ref="N258">TRIM(INDEX(MVI_Sample!Q:Q,$A258))</f>
        <v>N</v>
      </c>
      <c r="O258" s="305" t="str" cm="1">
        <f t="array" ref="O258">TRIM(INDEX(MVI_Sample!N:N,$A258))</f>
        <v>Y</v>
      </c>
      <c r="P258" s="305" t="str" cm="1">
        <f t="array" ref="P258">TRIM(CLEAN(INDEX(MVI_Sample!AQ:AQ,$A258)))</f>
        <v>GRCC GREEN</v>
      </c>
      <c r="Q258" s="306" t="str" cm="1">
        <f t="array" ref="Q258">TRIM(CLEAN(INDEX(MVI_Sample!AO:AO,$A258)))</f>
        <v>American Express Green Credit Card</v>
      </c>
      <c r="R258" s="306" t="str" cm="1">
        <f t="array" ref="R258">TRIM(CLEAN(INDEX(MVI_Sample!E:E,$A258)))</f>
        <v>GREEN</v>
      </c>
      <c r="S258" s="306" cm="1">
        <f t="array" ref="S258">INDEX(MVI_Sample!AA:AA,$A258)</f>
        <v>1127</v>
      </c>
    </row>
    <row r="259" spans="1:19" ht="15.75">
      <c r="A259" s="304">
        <v>297</v>
      </c>
      <c r="B259" s="304" t="str" cm="1">
        <f t="array" ref="B259">TRIM(INDEX(MVI_Sample!A:A,$A259))</f>
        <v>TAIWAN</v>
      </c>
      <c r="C259" s="304" t="str" cm="1">
        <f t="array" ref="C259">TRIM(INDEX(MVI_Sample!C:C,$A259))</f>
        <v>Consumer</v>
      </c>
      <c r="D259" s="304" t="str" cm="1">
        <f t="array" ref="D259">TRIM(INDEX(MVI_Sample!B:B,$A259))</f>
        <v>37</v>
      </c>
      <c r="E259" s="304">
        <v>1</v>
      </c>
      <c r="F259" s="304" t="str" cm="1">
        <f t="array" ref="F259">TRIM(INDEX(MVI_Sample!L:L,$A259))</f>
        <v>01</v>
      </c>
      <c r="G259" s="304"/>
      <c r="H259" s="304" t="str" cm="1">
        <f t="array" ref="H259">TRIM(INDEX(MVI_Sample!F:F,$A259))</f>
        <v>3799</v>
      </c>
      <c r="I259" s="305" t="str" cm="1">
        <f t="array" ref="I259">TRIM(INDEX(MVI_Sample!D:D,$A259))</f>
        <v>RCP</v>
      </c>
      <c r="J259" s="305" t="str" cm="1">
        <f t="array" ref="J259">TRIM(INDEX(MVI_Sample!O:O,$A259))</f>
        <v>N</v>
      </c>
      <c r="K259" s="305" t="str" cm="1">
        <f t="array" ref="K259">TRIM(INDEX(MVI_Sample!X:X,$A259))</f>
        <v>K</v>
      </c>
      <c r="L259" s="305" t="str" cm="1">
        <f t="array" ref="L259">TRIM(INDEX(MVI_Sample!R:R,$A259))</f>
        <v>Y</v>
      </c>
      <c r="M259" s="305" t="str" cm="1">
        <f t="array" ref="M259">TRIM(INDEX(MVI_Sample!M:M,$A259))</f>
        <v>Y</v>
      </c>
      <c r="N259" s="305" t="str" cm="1">
        <f t="array" ref="N259">TRIM(INDEX(MVI_Sample!Q:Q,$A259))</f>
        <v>N</v>
      </c>
      <c r="O259" s="305" t="str" cm="1">
        <f t="array" ref="O259">TRIM(INDEX(MVI_Sample!N:N,$A259))</f>
        <v>Y</v>
      </c>
      <c r="P259" s="305" t="str" cm="1">
        <f t="array" ref="P259">TRIM(CLEAN(INDEX(MVI_Sample!AQ:AQ,$A259)))</f>
        <v>RCP CENTURION</v>
      </c>
      <c r="Q259" s="306" t="str" cm="1">
        <f t="array" ref="Q259">TRIM(CLEAN(INDEX(MVI_Sample!AO:AO,$A259)))</f>
        <v>美國運通Centurion卡</v>
      </c>
      <c r="R259" s="306" t="str" cm="1">
        <f t="array" ref="R259">TRIM(CLEAN(INDEX(MVI_Sample!E:E,$A259)))</f>
        <v>CENTURION</v>
      </c>
      <c r="S259" s="306" cm="1">
        <f t="array" ref="S259">INDEX(MVI_Sample!AA:AA,$A259)</f>
        <v>596</v>
      </c>
    </row>
    <row r="260" spans="1:19" ht="15.75">
      <c r="A260" s="304">
        <v>298</v>
      </c>
      <c r="B260" s="304" t="str" cm="1">
        <f t="array" ref="B260">TRIM(INDEX(MVI_Sample!A:A,$A260))</f>
        <v>TAIWAN</v>
      </c>
      <c r="C260" s="304" t="str" cm="1">
        <f t="array" ref="C260">TRIM(INDEX(MVI_Sample!C:C,$A260))</f>
        <v>Consumer</v>
      </c>
      <c r="D260" s="304" t="str" cm="1">
        <f t="array" ref="D260">TRIM(INDEX(MVI_Sample!B:B,$A260))</f>
        <v>37</v>
      </c>
      <c r="E260" s="304">
        <v>1</v>
      </c>
      <c r="F260" s="304" t="str" cm="1">
        <f t="array" ref="F260">TRIM(INDEX(MVI_Sample!L:L,$A260))</f>
        <v>02</v>
      </c>
      <c r="G260" s="304"/>
      <c r="H260" s="304" t="str" cm="1">
        <f t="array" ref="H260">TRIM(INDEX(MVI_Sample!F:F,$A260))</f>
        <v>3754</v>
      </c>
      <c r="I260" s="305" t="str" cm="1">
        <f t="array" ref="I260">TRIM(INDEX(MVI_Sample!D:D,$A260))</f>
        <v>RCP</v>
      </c>
      <c r="J260" s="305" t="str" cm="1">
        <f t="array" ref="J260">TRIM(INDEX(MVI_Sample!O:O,$A260))</f>
        <v>N</v>
      </c>
      <c r="K260" s="305" t="str" cm="1">
        <f t="array" ref="K260">TRIM(INDEX(MVI_Sample!X:X,$A260))</f>
        <v>K</v>
      </c>
      <c r="L260" s="305" t="str" cm="1">
        <f t="array" ref="L260">TRIM(INDEX(MVI_Sample!R:R,$A260))</f>
        <v>Y</v>
      </c>
      <c r="M260" s="305" t="str" cm="1">
        <f t="array" ref="M260">TRIM(INDEX(MVI_Sample!M:M,$A260))</f>
        <v>Y</v>
      </c>
      <c r="N260" s="305" t="str" cm="1">
        <f t="array" ref="N260">TRIM(INDEX(MVI_Sample!Q:Q,$A260))</f>
        <v>N</v>
      </c>
      <c r="O260" s="305" t="str" cm="1">
        <f t="array" ref="O260">TRIM(INDEX(MVI_Sample!N:N,$A260))</f>
        <v>Y</v>
      </c>
      <c r="P260" s="305" t="str" cm="1">
        <f t="array" ref="P260">TRIM(CLEAN(INDEX(MVI_Sample!AQ:AQ,$A260)))</f>
        <v>RCP PLATINUM</v>
      </c>
      <c r="Q260" s="306" t="str" cm="1">
        <f t="array" ref="Q260">TRIM(CLEAN(INDEX(MVI_Sample!AO:AO,$A260)))</f>
        <v>美國運通簽帳白金卡</v>
      </c>
      <c r="R260" s="306" t="str" cm="1">
        <f t="array" ref="R260">TRIM(CLEAN(INDEX(MVI_Sample!E:E,$A260)))</f>
        <v>PLATINUM</v>
      </c>
      <c r="S260" s="306" cm="1">
        <f t="array" ref="S260">INDEX(MVI_Sample!AA:AA,$A260)</f>
        <v>1132</v>
      </c>
    </row>
    <row r="261" spans="1:19" ht="15.75">
      <c r="A261" s="304">
        <v>299</v>
      </c>
      <c r="B261" s="304" t="str" cm="1">
        <f t="array" ref="B261">TRIM(INDEX(MVI_Sample!A:A,$A261))</f>
        <v>TAIWAN</v>
      </c>
      <c r="C261" s="304" t="str" cm="1">
        <f t="array" ref="C261">TRIM(INDEX(MVI_Sample!C:C,$A261))</f>
        <v>Consumer</v>
      </c>
      <c r="D261" s="304" t="str" cm="1">
        <f t="array" ref="D261">TRIM(INDEX(MVI_Sample!B:B,$A261))</f>
        <v>37</v>
      </c>
      <c r="E261" s="304">
        <v>1</v>
      </c>
      <c r="F261" s="304" t="str" cm="1">
        <f t="array" ref="F261">TRIM(INDEX(MVI_Sample!L:L,$A261))</f>
        <v>03</v>
      </c>
      <c r="G261" s="304"/>
      <c r="H261" s="304" t="str" cm="1">
        <f t="array" ref="H261">TRIM(INDEX(MVI_Sample!F:F,$A261))</f>
        <v>3722</v>
      </c>
      <c r="I261" s="305" t="str" cm="1">
        <f t="array" ref="I261">TRIM(INDEX(MVI_Sample!D:D,$A261))</f>
        <v>GRCC</v>
      </c>
      <c r="J261" s="305" t="str" cm="1">
        <f t="array" ref="J261">TRIM(INDEX(MVI_Sample!O:O,$A261))</f>
        <v>N</v>
      </c>
      <c r="K261" s="305" t="str" cm="1">
        <f t="array" ref="K261">TRIM(INDEX(MVI_Sample!X:X,$A261))</f>
        <v/>
      </c>
      <c r="L261" s="305" t="str" cm="1">
        <f t="array" ref="L261">TRIM(INDEX(MVI_Sample!R:R,$A261))</f>
        <v>Y</v>
      </c>
      <c r="M261" s="305" t="str" cm="1">
        <f t="array" ref="M261">TRIM(INDEX(MVI_Sample!M:M,$A261))</f>
        <v>Y</v>
      </c>
      <c r="N261" s="305" t="str" cm="1">
        <f t="array" ref="N261">TRIM(INDEX(MVI_Sample!Q:Q,$A261))</f>
        <v>N</v>
      </c>
      <c r="O261" s="305" t="str" cm="1">
        <f t="array" ref="O261">TRIM(INDEX(MVI_Sample!N:N,$A261))</f>
        <v>Y</v>
      </c>
      <c r="P261" s="305" t="str" cm="1">
        <f t="array" ref="P261">TRIM(CLEAN(INDEX(MVI_Sample!AQ:AQ,$A261)))</f>
        <v>GRCC GOLD</v>
      </c>
      <c r="Q261" s="306" t="str" cm="1">
        <f t="array" ref="Q261">TRIM(CLEAN(INDEX(MVI_Sample!AO:AO,$A261)))</f>
        <v>美國運通信用金卡</v>
      </c>
      <c r="R261" s="306" t="str" cm="1">
        <f t="array" ref="R261">TRIM(CLEAN(INDEX(MVI_Sample!E:E,$A261)))</f>
        <v>GOLD</v>
      </c>
      <c r="S261" s="306" cm="1">
        <f t="array" ref="S261">INDEX(MVI_Sample!AA:AA,$A261)</f>
        <v>1873</v>
      </c>
    </row>
    <row r="262" spans="1:19" ht="15.75" customHeight="1">
      <c r="A262" s="304">
        <v>300</v>
      </c>
      <c r="B262" s="304" t="str" cm="1">
        <f t="array" ref="B262">TRIM(INDEX(MVI_Sample!A:A,$A262))</f>
        <v>TAIWAN</v>
      </c>
      <c r="C262" s="304" t="str" cm="1">
        <f t="array" ref="C262">TRIM(INDEX(MVI_Sample!C:C,$A262))</f>
        <v>Consumer</v>
      </c>
      <c r="D262" s="304" t="str" cm="1">
        <f t="array" ref="D262">TRIM(INDEX(MVI_Sample!B:B,$A262))</f>
        <v>37</v>
      </c>
      <c r="E262" s="304">
        <v>1</v>
      </c>
      <c r="F262" s="304" t="str" cm="1">
        <f t="array" ref="F262">TRIM(INDEX(MVI_Sample!L:L,$A262))</f>
        <v>04</v>
      </c>
      <c r="G262" s="304"/>
      <c r="H262" s="304" t="str" cm="1">
        <f t="array" ref="H262">TRIM(INDEX(MVI_Sample!F:F,$A262))</f>
        <v>3724</v>
      </c>
      <c r="I262" s="305" t="str" cm="1">
        <f t="array" ref="I262">TRIM(INDEX(MVI_Sample!D:D,$A262))</f>
        <v>GRCC</v>
      </c>
      <c r="J262" s="305" t="str" cm="1">
        <f t="array" ref="J262">TRIM(INDEX(MVI_Sample!O:O,$A262))</f>
        <v>N</v>
      </c>
      <c r="K262" s="305" t="str" cm="1">
        <f t="array" ref="K262">TRIM(INDEX(MVI_Sample!X:X,$A262))</f>
        <v>K</v>
      </c>
      <c r="L262" s="305" t="str" cm="1">
        <f t="array" ref="L262">TRIM(INDEX(MVI_Sample!R:R,$A262))</f>
        <v>Y</v>
      </c>
      <c r="M262" s="305" t="str" cm="1">
        <f t="array" ref="M262">TRIM(INDEX(MVI_Sample!M:M,$A262))</f>
        <v>Y</v>
      </c>
      <c r="N262" s="305" t="str" cm="1">
        <f t="array" ref="N262">TRIM(INDEX(MVI_Sample!Q:Q,$A262))</f>
        <v>N</v>
      </c>
      <c r="O262" s="305" t="str" cm="1">
        <f t="array" ref="O262">TRIM(INDEX(MVI_Sample!N:N,$A262))</f>
        <v>Y</v>
      </c>
      <c r="P262" s="305" t="str" cm="1">
        <f t="array" ref="P262">TRIM(CLEAN(INDEX(MVI_Sample!AQ:AQ,$A262)))</f>
        <v>GRCC PLATINUM</v>
      </c>
      <c r="Q262" s="306" t="str" cm="1">
        <f t="array" ref="Q262">TRIM(CLEAN(INDEX(MVI_Sample!AO:AO,$A262)))</f>
        <v>美國運通信用白金卡</v>
      </c>
      <c r="R262" s="306" t="str" cm="1">
        <f t="array" ref="R262">TRIM(CLEAN(INDEX(MVI_Sample!E:E,$A262)))</f>
        <v>PLATINUM</v>
      </c>
      <c r="S262" s="306" cm="1">
        <f t="array" ref="S262">INDEX(MVI_Sample!AA:AA,$A262)</f>
        <v>2352</v>
      </c>
    </row>
    <row r="263" spans="1:19" ht="15.75">
      <c r="A263" s="304">
        <v>301</v>
      </c>
      <c r="B263" s="304" t="str" cm="1">
        <f t="array" ref="B263">TRIM(INDEX(MVI_Sample!A:A,$A263))</f>
        <v>TAIWAN</v>
      </c>
      <c r="C263" s="304" t="str" cm="1">
        <f t="array" ref="C263">TRIM(INDEX(MVI_Sample!C:C,$A263))</f>
        <v>Consumer</v>
      </c>
      <c r="D263" s="304" t="str" cm="1">
        <f t="array" ref="D263">TRIM(INDEX(MVI_Sample!B:B,$A263))</f>
        <v>37</v>
      </c>
      <c r="E263" s="304">
        <v>1</v>
      </c>
      <c r="F263" s="304" t="str" cm="1">
        <f t="array" ref="F263">TRIM(INDEX(MVI_Sample!L:L,$A263))</f>
        <v>05</v>
      </c>
      <c r="G263" s="304"/>
      <c r="H263" s="304" t="str" cm="1">
        <f t="array" ref="H263">TRIM(INDEX(MVI_Sample!F:F,$A263))</f>
        <v>3750</v>
      </c>
      <c r="I263" s="305" t="str" cm="1">
        <f t="array" ref="I263">TRIM(INDEX(MVI_Sample!D:D,$A263))</f>
        <v>RCP</v>
      </c>
      <c r="J263" s="305" t="str" cm="1">
        <f t="array" ref="J263">TRIM(INDEX(MVI_Sample!O:O,$A263))</f>
        <v>Y</v>
      </c>
      <c r="K263" s="305" t="str" cm="1">
        <f t="array" ref="K263">TRIM(INDEX(MVI_Sample!X:X,$A263))</f>
        <v>K</v>
      </c>
      <c r="L263" s="305" t="str" cm="1">
        <f t="array" ref="L263">TRIM(INDEX(MVI_Sample!R:R,$A263))</f>
        <v>Y</v>
      </c>
      <c r="M263" s="305" t="str" cm="1">
        <f t="array" ref="M263">TRIM(INDEX(MVI_Sample!M:M,$A263))</f>
        <v>Y</v>
      </c>
      <c r="N263" s="305" t="str" cm="1">
        <f t="array" ref="N263">TRIM(INDEX(MVI_Sample!Q:Q,$A263))</f>
        <v>N</v>
      </c>
      <c r="O263" s="305" t="str" cm="1">
        <f t="array" ref="O263">TRIM(INDEX(MVI_Sample!N:N,$A263))</f>
        <v>N</v>
      </c>
      <c r="P263" s="305" t="str" cm="1">
        <f t="array" ref="P263">TRIM(CLEAN(INDEX(MVI_Sample!AQ:AQ,$A263)))</f>
        <v>RCP EVA GOLD</v>
      </c>
      <c r="Q263" s="306" t="str" cm="1">
        <f t="array" ref="Q263">TRIM(CLEAN(INDEX(MVI_Sample!AO:AO,$A263)))</f>
        <v>美國運通長榮航空簽帳金卡</v>
      </c>
      <c r="R263" s="306" t="str" cm="1">
        <f t="array" ref="R263">TRIM(CLEAN(INDEX(MVI_Sample!E:E,$A263)))</f>
        <v>EVA GOLD</v>
      </c>
      <c r="S263" s="306" cm="1">
        <f t="array" ref="S263">INDEX(MVI_Sample!AA:AA,$A263)</f>
        <v>674</v>
      </c>
    </row>
    <row r="264" spans="1:19" ht="15.75">
      <c r="A264" s="304">
        <v>302</v>
      </c>
      <c r="B264" s="304" t="str" cm="1">
        <f t="array" ref="B264">TRIM(INDEX(MVI_Sample!A:A,$A264))</f>
        <v>TAIWAN</v>
      </c>
      <c r="C264" s="304" t="str" cm="1">
        <f t="array" ref="C264">TRIM(INDEX(MVI_Sample!C:C,$A264))</f>
        <v>Consumer</v>
      </c>
      <c r="D264" s="304" t="str" cm="1">
        <f t="array" ref="D264">TRIM(INDEX(MVI_Sample!B:B,$A264))</f>
        <v>37</v>
      </c>
      <c r="E264" s="304">
        <v>1</v>
      </c>
      <c r="F264" s="304" t="str" cm="1">
        <f t="array" ref="F264">TRIM(INDEX(MVI_Sample!L:L,$A264))</f>
        <v>06</v>
      </c>
      <c r="G264" s="304"/>
      <c r="H264" s="304" t="str" cm="1">
        <f t="array" ref="H264">TRIM(INDEX(MVI_Sample!F:F,$A264))</f>
        <v>3751</v>
      </c>
      <c r="I264" s="305" t="str" cm="1">
        <f t="array" ref="I264">TRIM(INDEX(MVI_Sample!D:D,$A264))</f>
        <v>RCP</v>
      </c>
      <c r="J264" s="305" t="str" cm="1">
        <f t="array" ref="J264">TRIM(INDEX(MVI_Sample!O:O,$A264))</f>
        <v>Y</v>
      </c>
      <c r="K264" s="305" t="str" cm="1">
        <f t="array" ref="K264">TRIM(INDEX(MVI_Sample!X:X,$A264))</f>
        <v>K</v>
      </c>
      <c r="L264" s="305" t="str" cm="1">
        <f t="array" ref="L264">TRIM(INDEX(MVI_Sample!R:R,$A264))</f>
        <v>Y</v>
      </c>
      <c r="M264" s="305" t="str" cm="1">
        <f t="array" ref="M264">TRIM(INDEX(MVI_Sample!M:M,$A264))</f>
        <v>Y</v>
      </c>
      <c r="N264" s="305" t="str" cm="1">
        <f t="array" ref="N264">TRIM(INDEX(MVI_Sample!Q:Q,$A264))</f>
        <v>N</v>
      </c>
      <c r="O264" s="305" t="str" cm="1">
        <f t="array" ref="O264">TRIM(INDEX(MVI_Sample!N:N,$A264))</f>
        <v>N</v>
      </c>
      <c r="P264" s="305" t="str" cm="1">
        <f t="array" ref="P264">TRIM(CLEAN(INDEX(MVI_Sample!AQ:AQ,$A264)))</f>
        <v>RCP EVA PLATINUM</v>
      </c>
      <c r="Q264" s="306" t="str" cm="1">
        <f t="array" ref="Q264">TRIM(CLEAN(INDEX(MVI_Sample!AO:AO,$A264)))</f>
        <v>美國運通長榮航空簽帳白金卡</v>
      </c>
      <c r="R264" s="306" t="str" cm="1">
        <f t="array" ref="R264">TRIM(CLEAN(INDEX(MVI_Sample!E:E,$A264)))</f>
        <v>EVA PLATINUM</v>
      </c>
      <c r="S264" s="306" cm="1">
        <f t="array" ref="S264">INDEX(MVI_Sample!AA:AA,$A264)</f>
        <v>1684</v>
      </c>
    </row>
    <row r="265" spans="1:19" ht="15.75">
      <c r="A265" s="304">
        <v>303</v>
      </c>
      <c r="B265" s="304" t="str" cm="1">
        <f t="array" ref="B265">TRIM(INDEX(MVI_Sample!A:A,$A265))</f>
        <v>TAIWAN</v>
      </c>
      <c r="C265" s="304" t="str" cm="1">
        <f t="array" ref="C265">TRIM(INDEX(MVI_Sample!C:C,$A265))</f>
        <v>Consumer</v>
      </c>
      <c r="D265" s="304" t="str" cm="1">
        <f t="array" ref="D265">TRIM(INDEX(MVI_Sample!B:B,$A265))</f>
        <v>37</v>
      </c>
      <c r="E265" s="304">
        <v>1</v>
      </c>
      <c r="F265" s="304" t="str" cm="1">
        <f t="array" ref="F265">TRIM(INDEX(MVI_Sample!L:L,$A265))</f>
        <v>07</v>
      </c>
      <c r="G265" s="304"/>
      <c r="H265" s="304" t="str" cm="1">
        <f t="array" ref="H265">TRIM(INDEX(MVI_Sample!F:F,$A265))</f>
        <v>3752</v>
      </c>
      <c r="I265" s="305" t="str" cm="1">
        <f t="array" ref="I265">TRIM(INDEX(MVI_Sample!D:D,$A265))</f>
        <v>RCP</v>
      </c>
      <c r="J265" s="305" t="str" cm="1">
        <f t="array" ref="J265">TRIM(INDEX(MVI_Sample!O:O,$A265))</f>
        <v>N</v>
      </c>
      <c r="K265" s="305" t="str" cm="1">
        <f t="array" ref="K265">TRIM(INDEX(MVI_Sample!X:X,$A265))</f>
        <v/>
      </c>
      <c r="L265" s="305" t="str" cm="1">
        <f t="array" ref="L265">TRIM(INDEX(MVI_Sample!R:R,$A265))</f>
        <v>Y</v>
      </c>
      <c r="M265" s="305" t="str" cm="1">
        <f t="array" ref="M265">TRIM(INDEX(MVI_Sample!M:M,$A265))</f>
        <v>Y</v>
      </c>
      <c r="N265" s="305" t="str" cm="1">
        <f t="array" ref="N265">TRIM(INDEX(MVI_Sample!Q:Q,$A265))</f>
        <v>N</v>
      </c>
      <c r="O265" s="305" t="str" cm="1">
        <f t="array" ref="O265">TRIM(INDEX(MVI_Sample!N:N,$A265))</f>
        <v>Y</v>
      </c>
      <c r="P265" s="305" t="str" cm="1">
        <f t="array" ref="P265">TRIM(CLEAN(INDEX(MVI_Sample!AQ:AQ,$A265)))</f>
        <v>RCP GOLD</v>
      </c>
      <c r="Q265" s="306" t="str" cm="1">
        <f t="array" ref="Q265">TRIM(CLEAN(INDEX(MVI_Sample!AO:AO,$A265)))</f>
        <v>美國運通簽帳金卡</v>
      </c>
      <c r="R265" s="306" t="str" cm="1">
        <f t="array" ref="R265">TRIM(CLEAN(INDEX(MVI_Sample!E:E,$A265)))</f>
        <v>GOLD</v>
      </c>
      <c r="S265" s="306" cm="1">
        <f t="array" ref="S265">INDEX(MVI_Sample!AA:AA,$A265)</f>
        <v>931</v>
      </c>
    </row>
    <row r="266" spans="1:19" ht="15.75">
      <c r="A266" s="304">
        <v>304</v>
      </c>
      <c r="B266" s="304" t="str" cm="1">
        <f t="array" ref="B266">TRIM(INDEX(MVI_Sample!A:A,$A266))</f>
        <v>TAIWAN</v>
      </c>
      <c r="C266" s="304" t="str" cm="1">
        <f t="array" ref="C266">TRIM(INDEX(MVI_Sample!C:C,$A266))</f>
        <v>Consumer</v>
      </c>
      <c r="D266" s="304" t="str" cm="1">
        <f t="array" ref="D266">TRIM(INDEX(MVI_Sample!B:B,$A266))</f>
        <v>37</v>
      </c>
      <c r="E266" s="304">
        <v>1</v>
      </c>
      <c r="F266" s="304" t="str" cm="1">
        <f t="array" ref="F266">TRIM(INDEX(MVI_Sample!L:L,$A266))</f>
        <v>08</v>
      </c>
      <c r="G266" s="304"/>
      <c r="H266" s="304" t="str" cm="1">
        <f t="array" ref="H266">TRIM(INDEX(MVI_Sample!F:F,$A266))</f>
        <v>3753</v>
      </c>
      <c r="I266" s="305" t="str" cm="1">
        <f t="array" ref="I266">TRIM(INDEX(MVI_Sample!D:D,$A266))</f>
        <v>RCP</v>
      </c>
      <c r="J266" s="305" t="str" cm="1">
        <f t="array" ref="J266">TRIM(INDEX(MVI_Sample!O:O,$A266))</f>
        <v>N</v>
      </c>
      <c r="K266" s="305" t="str" cm="1">
        <f t="array" ref="K266">TRIM(INDEX(MVI_Sample!X:X,$A266))</f>
        <v/>
      </c>
      <c r="L266" s="305" t="str" cm="1">
        <f t="array" ref="L266">TRIM(INDEX(MVI_Sample!R:R,$A266))</f>
        <v>Y</v>
      </c>
      <c r="M266" s="305" t="str" cm="1">
        <f t="array" ref="M266">TRIM(INDEX(MVI_Sample!M:M,$A266))</f>
        <v>Y</v>
      </c>
      <c r="N266" s="305" t="str" cm="1">
        <f t="array" ref="N266">TRIM(INDEX(MVI_Sample!Q:Q,$A266))</f>
        <v>N</v>
      </c>
      <c r="O266" s="305" t="str" cm="1">
        <f t="array" ref="O266">TRIM(INDEX(MVI_Sample!N:N,$A266))</f>
        <v>Y</v>
      </c>
      <c r="P266" s="305" t="str" cm="1">
        <f t="array" ref="P266">TRIM(CLEAN(INDEX(MVI_Sample!AQ:AQ,$A266)))</f>
        <v>RCP GREEN</v>
      </c>
      <c r="Q266" s="306" t="str" cm="1">
        <f t="array" ref="Q266">TRIM(CLEAN(INDEX(MVI_Sample!AO:AO,$A266)))</f>
        <v>美國運通簽帳卡</v>
      </c>
      <c r="R266" s="306" t="str" cm="1">
        <f t="array" ref="R266">TRIM(CLEAN(INDEX(MVI_Sample!E:E,$A266)))</f>
        <v>GREEN</v>
      </c>
      <c r="S266" s="306" cm="1">
        <f t="array" ref="S266">INDEX(MVI_Sample!AA:AA,$A266)</f>
        <v>374</v>
      </c>
    </row>
    <row r="267" spans="1:19" ht="15.75">
      <c r="A267" s="304">
        <v>307</v>
      </c>
      <c r="B267" s="304" t="str" cm="1">
        <f t="array" ref="B267">TRIM(INDEX(MVI_Sample!A:A,$A267))</f>
        <v>THAILAND-English (34%)</v>
      </c>
      <c r="C267" s="304" t="str" cm="1">
        <f t="array" ref="C267">TRIM(INDEX(MVI_Sample!C:C,$A267))</f>
        <v>Consumer</v>
      </c>
      <c r="D267" s="304" t="str" cm="1">
        <f t="array" ref="D267">TRIM(INDEX(MVI_Sample!B:B,$A267))</f>
        <v>38</v>
      </c>
      <c r="E267" s="304">
        <v>1</v>
      </c>
      <c r="F267" s="304" t="str" cm="1">
        <f t="array" ref="F267">TRIM(INDEX(MVI_Sample!L:L,$A267))</f>
        <v>01</v>
      </c>
      <c r="G267" s="304"/>
      <c r="H267" s="304" t="str" cm="1">
        <f t="array" ref="H267">TRIM(INDEX(MVI_Sample!F:F,$A267))</f>
        <v>3852</v>
      </c>
      <c r="I267" s="305" t="str" cm="1">
        <f t="array" ref="I267">TRIM(INDEX(MVI_Sample!D:D,$A267))</f>
        <v>RCP</v>
      </c>
      <c r="J267" s="305" t="str" cm="1">
        <f t="array" ref="J267">TRIM(INDEX(MVI_Sample!O:O,$A267))</f>
        <v>N</v>
      </c>
      <c r="K267" s="305" t="str" cm="1">
        <f t="array" ref="K267">TRIM(INDEX(MVI_Sample!X:X,$A267))</f>
        <v>K</v>
      </c>
      <c r="L267" s="305" t="str" cm="1">
        <f t="array" ref="L267">TRIM(INDEX(MVI_Sample!R:R,$A267))</f>
        <v>Y</v>
      </c>
      <c r="M267" s="305" t="str" cm="1">
        <f t="array" ref="M267">TRIM(INDEX(MVI_Sample!M:M,$A267))</f>
        <v>Y</v>
      </c>
      <c r="N267" s="305" t="str" cm="1">
        <f t="array" ref="N267">TRIM(INDEX(MVI_Sample!Q:Q,$A267))</f>
        <v>N</v>
      </c>
      <c r="O267" s="305" t="str" cm="1">
        <f t="array" ref="O267">TRIM(INDEX(MVI_Sample!N:N,$A267))</f>
        <v>Y</v>
      </c>
      <c r="P267" s="305" t="str" cm="1">
        <f t="array" ref="P267">TRIM(CLEAN(INDEX(MVI_Sample!AQ:AQ,$A267)))</f>
        <v>RCP PLATINUM</v>
      </c>
      <c r="Q267" s="306" t="str" cm="1">
        <f t="array" ref="Q267">TRIM(CLEAN(INDEX(MVI_Sample!AO:AO,$A267)))</f>
        <v>American Express Platinum Card</v>
      </c>
      <c r="R267" s="306" t="str" cm="1">
        <f t="array" ref="R267">TRIM(CLEAN(INDEX(MVI_Sample!E:E,$A267)))</f>
        <v>PLATINUM</v>
      </c>
      <c r="S267" s="306" cm="1">
        <f t="array" ref="S267">INDEX(MVI_Sample!AA:AA,$A267)</f>
        <v>553</v>
      </c>
    </row>
    <row r="268" spans="1:19" ht="15.75">
      <c r="A268" s="304">
        <v>308</v>
      </c>
      <c r="B268" s="304" t="str" cm="1">
        <f t="array" ref="B268">TRIM(INDEX(MVI_Sample!A:A,$A268))</f>
        <v>THAILAND-English (34%)</v>
      </c>
      <c r="C268" s="304" t="str" cm="1">
        <f t="array" ref="C268">TRIM(INDEX(MVI_Sample!C:C,$A268))</f>
        <v>Consumer</v>
      </c>
      <c r="D268" s="304" t="str" cm="1">
        <f t="array" ref="D268">TRIM(INDEX(MVI_Sample!B:B,$A268))</f>
        <v>38</v>
      </c>
      <c r="E268" s="304">
        <v>1</v>
      </c>
      <c r="F268" s="304" t="str" cm="1">
        <f t="array" ref="F268">TRIM(INDEX(MVI_Sample!L:L,$A268))</f>
        <v>02</v>
      </c>
      <c r="G268" s="304"/>
      <c r="H268" s="304" t="str" cm="1">
        <f t="array" ref="H268">TRIM(INDEX(MVI_Sample!F:F,$A268))</f>
        <v>3820</v>
      </c>
      <c r="I268" s="305" t="str" cm="1">
        <f t="array" ref="I268">TRIM(INDEX(MVI_Sample!D:D,$A268))</f>
        <v>GRCC</v>
      </c>
      <c r="J268" s="305" t="str" cm="1">
        <f t="array" ref="J268">TRIM(INDEX(MVI_Sample!O:O,$A268))</f>
        <v>N</v>
      </c>
      <c r="K268" s="305" t="str" cm="1">
        <f t="array" ref="K268">TRIM(INDEX(MVI_Sample!X:X,$A268))</f>
        <v>K</v>
      </c>
      <c r="L268" s="305" t="str" cm="1">
        <f t="array" ref="L268">TRIM(INDEX(MVI_Sample!R:R,$A268))</f>
        <v>Y</v>
      </c>
      <c r="M268" s="305" t="str" cm="1">
        <f t="array" ref="M268">TRIM(INDEX(MVI_Sample!M:M,$A268))</f>
        <v>Y</v>
      </c>
      <c r="N268" s="305" t="str" cm="1">
        <f t="array" ref="N268">TRIM(INDEX(MVI_Sample!Q:Q,$A268))</f>
        <v>N</v>
      </c>
      <c r="O268" s="305" t="str" cm="1">
        <f t="array" ref="O268">TRIM(INDEX(MVI_Sample!N:N,$A268))</f>
        <v>Y</v>
      </c>
      <c r="P268" s="305" t="str" cm="1">
        <f t="array" ref="P268">TRIM(CLEAN(INDEX(MVI_Sample!AQ:AQ,$A268)))</f>
        <v>GRCC GOLD</v>
      </c>
      <c r="Q268" s="306" t="str" cm="1">
        <f t="array" ref="Q268">TRIM(CLEAN(INDEX(MVI_Sample!AO:AO,$A268)))</f>
        <v>American Express Credit Card</v>
      </c>
      <c r="R268" s="306" t="str" cm="1">
        <f t="array" ref="R268">TRIM(CLEAN(INDEX(MVI_Sample!E:E,$A268)))</f>
        <v>GOLD</v>
      </c>
      <c r="S268" s="306" cm="1">
        <f t="array" ref="S268">INDEX(MVI_Sample!AA:AA,$A268)</f>
        <v>196</v>
      </c>
    </row>
    <row r="269" spans="1:19" ht="15.75">
      <c r="A269" s="304">
        <v>309</v>
      </c>
      <c r="B269" s="304" t="str" cm="1">
        <f t="array" ref="B269">TRIM(INDEX(MVI_Sample!A:A,$A269))</f>
        <v>THAILAND-English (34%)</v>
      </c>
      <c r="C269" s="304" t="str" cm="1">
        <f t="array" ref="C269">TRIM(INDEX(MVI_Sample!C:C,$A269))</f>
        <v>Consumer</v>
      </c>
      <c r="D269" s="304" t="str" cm="1">
        <f t="array" ref="D269">TRIM(INDEX(MVI_Sample!B:B,$A269))</f>
        <v>38</v>
      </c>
      <c r="E269" s="304">
        <v>1</v>
      </c>
      <c r="F269" s="304" t="str" cm="1">
        <f t="array" ref="F269">TRIM(INDEX(MVI_Sample!L:L,$A269))</f>
        <v>03</v>
      </c>
      <c r="G269" s="304"/>
      <c r="H269" s="304" t="str" cm="1">
        <f t="array" ref="H269">TRIM(INDEX(MVI_Sample!F:F,$A269))</f>
        <v>3821</v>
      </c>
      <c r="I269" s="305" t="str" cm="1">
        <f t="array" ref="I269">TRIM(INDEX(MVI_Sample!D:D,$A269))</f>
        <v>GRCC</v>
      </c>
      <c r="J269" s="305" t="str" cm="1">
        <f t="array" ref="J269">TRIM(INDEX(MVI_Sample!O:O,$A269))</f>
        <v>Y</v>
      </c>
      <c r="K269" s="305" t="str" cm="1">
        <f t="array" ref="K269">TRIM(INDEX(MVI_Sample!X:X,$A269))</f>
        <v>K</v>
      </c>
      <c r="L269" s="305" t="str" cm="1">
        <f t="array" ref="L269">TRIM(INDEX(MVI_Sample!R:R,$A269))</f>
        <v>Y</v>
      </c>
      <c r="M269" s="305" t="str" cm="1">
        <f t="array" ref="M269">TRIM(INDEX(MVI_Sample!M:M,$A269))</f>
        <v>Y</v>
      </c>
      <c r="N269" s="305" t="str" cm="1">
        <f t="array" ref="N269">TRIM(INDEX(MVI_Sample!Q:Q,$A269))</f>
        <v>N</v>
      </c>
      <c r="O269" s="305" t="str" cm="1">
        <f t="array" ref="O269">TRIM(INDEX(MVI_Sample!N:N,$A269))</f>
        <v>N</v>
      </c>
      <c r="P269" s="305" t="str" cm="1">
        <f t="array" ref="P269">TRIM(CLEAN(INDEX(MVI_Sample!AQ:AQ,$A269)))</f>
        <v>GRCC THAI AIR PLATINUM</v>
      </c>
      <c r="Q269" s="306" t="str" cm="1">
        <f t="array" ref="Q269">TRIM(CLEAN(INDEX(MVI_Sample!AO:AO,$A269)))</f>
        <v>THAI American Express Platinum Credit Card</v>
      </c>
      <c r="R269" s="306" t="str" cm="1">
        <f t="array" ref="R269">TRIM(CLEAN(INDEX(MVI_Sample!E:E,$A269)))</f>
        <v>THAI AIR PLATINUM</v>
      </c>
      <c r="S269" s="306" cm="1">
        <f t="array" ref="S269">INDEX(MVI_Sample!AA:AA,$A269)</f>
        <v>2873</v>
      </c>
    </row>
    <row r="270" spans="1:19" ht="15.75">
      <c r="A270" s="308">
        <v>310</v>
      </c>
      <c r="B270" s="308" t="str" cm="1">
        <f t="array" ref="B270">TRIM(INDEX(MVI_Sample!A:A,$A270))</f>
        <v>THAILAND-English (34%)</v>
      </c>
      <c r="C270" s="308" t="str" cm="1">
        <f t="array" ref="C270">TRIM(INDEX(MVI_Sample!C:C,$A270))</f>
        <v>Consumer</v>
      </c>
      <c r="D270" s="308" t="str" cm="1">
        <f t="array" ref="D270">TRIM(INDEX(MVI_Sample!B:B,$A270))</f>
        <v>38</v>
      </c>
      <c r="E270" s="308">
        <v>1</v>
      </c>
      <c r="F270" s="308" t="str" cm="1">
        <f t="array" ref="F270">TRIM(INDEX(MVI_Sample!L:L,$A270))</f>
        <v>04</v>
      </c>
      <c r="G270" s="304"/>
      <c r="H270" s="308" t="str" cm="1">
        <f t="array" ref="H270">TRIM(INDEX(MVI_Sample!F:F,$A270))</f>
        <v>3850</v>
      </c>
      <c r="I270" s="309" t="str" cm="1">
        <f t="array" ref="I270">TRIM(INDEX(MVI_Sample!D:D,$A270))</f>
        <v>RCP</v>
      </c>
      <c r="J270" s="309" t="str" cm="1">
        <f t="array" ref="J270">TRIM(INDEX(MVI_Sample!O:O,$A270))</f>
        <v>N</v>
      </c>
      <c r="K270" s="309" t="str" cm="1">
        <f t="array" ref="K270">TRIM(INDEX(MVI_Sample!X:X,$A270))</f>
        <v>K</v>
      </c>
      <c r="L270" s="309" t="str" cm="1">
        <f t="array" ref="L270">TRIM(INDEX(MVI_Sample!R:R,$A270))</f>
        <v>Y</v>
      </c>
      <c r="M270" s="309" t="str" cm="1">
        <f t="array" ref="M270">TRIM(INDEX(MVI_Sample!M:M,$A270))</f>
        <v>Y</v>
      </c>
      <c r="N270" s="309" t="str" cm="1">
        <f t="array" ref="N270">TRIM(INDEX(MVI_Sample!Q:Q,$A270))</f>
        <v>N</v>
      </c>
      <c r="O270" s="309" t="str" cm="1">
        <f t="array" ref="O270">TRIM(INDEX(MVI_Sample!N:N,$A270))</f>
        <v>Y</v>
      </c>
      <c r="P270" s="309" t="str" cm="1">
        <f t="array" ref="P270">TRIM(CLEAN(INDEX(MVI_Sample!AQ:AQ,$A270)))</f>
        <v>RCP GOLD</v>
      </c>
      <c r="Q270" s="310" t="str" cm="1">
        <f t="array" ref="Q270">TRIM(CLEAN(INDEX(MVI_Sample!AO:AO,$A270)))</f>
        <v/>
      </c>
      <c r="R270" s="310" t="str" cm="1">
        <f t="array" ref="R270">TRIM(CLEAN(INDEX(MVI_Sample!E:E,$A270)))</f>
        <v>GOLD</v>
      </c>
      <c r="S270" s="310" cm="1">
        <f t="array" ref="S270">INDEX(MVI_Sample!AA:AA,$A270)</f>
        <v>0</v>
      </c>
    </row>
    <row r="271" spans="1:19" ht="15.75">
      <c r="A271" s="308">
        <v>311</v>
      </c>
      <c r="B271" s="308" t="str" cm="1">
        <f t="array" ref="B271">TRIM(INDEX(MVI_Sample!A:A,$A271))</f>
        <v>THAILAND-English (34%)</v>
      </c>
      <c r="C271" s="308" t="str" cm="1">
        <f t="array" ref="C271">TRIM(INDEX(MVI_Sample!C:C,$A271))</f>
        <v>Consumer</v>
      </c>
      <c r="D271" s="308" t="str" cm="1">
        <f t="array" ref="D271">TRIM(INDEX(MVI_Sample!B:B,$A271))</f>
        <v>38</v>
      </c>
      <c r="E271" s="308">
        <v>1</v>
      </c>
      <c r="F271" s="308" t="str" cm="1">
        <f t="array" ref="F271">TRIM(INDEX(MVI_Sample!L:L,$A271))</f>
        <v>05</v>
      </c>
      <c r="G271" s="304"/>
      <c r="H271" s="308" t="str" cm="1">
        <f t="array" ref="H271">TRIM(INDEX(MVI_Sample!F:F,$A271))</f>
        <v>3851</v>
      </c>
      <c r="I271" s="309" t="str" cm="1">
        <f t="array" ref="I271">TRIM(INDEX(MVI_Sample!D:D,$A271))</f>
        <v>RCP</v>
      </c>
      <c r="J271" s="309" t="str" cm="1">
        <f t="array" ref="J271">TRIM(INDEX(MVI_Sample!O:O,$A271))</f>
        <v>N</v>
      </c>
      <c r="K271" s="309" t="str" cm="1">
        <f t="array" ref="K271">TRIM(INDEX(MVI_Sample!X:X,$A271))</f>
        <v>K</v>
      </c>
      <c r="L271" s="309" t="str" cm="1">
        <f t="array" ref="L271">TRIM(INDEX(MVI_Sample!R:R,$A271))</f>
        <v>Y</v>
      </c>
      <c r="M271" s="309" t="str" cm="1">
        <f t="array" ref="M271">TRIM(INDEX(MVI_Sample!M:M,$A271))</f>
        <v>Y</v>
      </c>
      <c r="N271" s="309" t="str" cm="1">
        <f t="array" ref="N271">TRIM(INDEX(MVI_Sample!Q:Q,$A271))</f>
        <v>N</v>
      </c>
      <c r="O271" s="309" t="str" cm="1">
        <f t="array" ref="O271">TRIM(INDEX(MVI_Sample!N:N,$A271))</f>
        <v>Y</v>
      </c>
      <c r="P271" s="309" t="str" cm="1">
        <f t="array" ref="P271">TRIM(CLEAN(INDEX(MVI_Sample!AQ:AQ,$A271)))</f>
        <v>RCP GREEN</v>
      </c>
      <c r="Q271" s="310" t="str" cm="1">
        <f t="array" ref="Q271">TRIM(CLEAN(INDEX(MVI_Sample!AO:AO,$A271)))</f>
        <v/>
      </c>
      <c r="R271" s="310" t="str" cm="1">
        <f t="array" ref="R271">TRIM(CLEAN(INDEX(MVI_Sample!E:E,$A271)))</f>
        <v>GREEN</v>
      </c>
      <c r="S271" s="310" cm="1">
        <f t="array" ref="S271">INDEX(MVI_Sample!AA:AA,$A271)</f>
        <v>0</v>
      </c>
    </row>
    <row r="272" spans="1:19" ht="15.75">
      <c r="A272" s="304">
        <v>313</v>
      </c>
      <c r="B272" s="304" t="str" cm="1">
        <f t="array" ref="B272">TRIM(INDEX(MVI_Sample!A:A,$A272))</f>
        <v>THAILAND - Thai (66%)</v>
      </c>
      <c r="C272" s="304" t="str" cm="1">
        <f t="array" ref="C272">TRIM(INDEX(MVI_Sample!C:C,$A272))</f>
        <v>Consumer</v>
      </c>
      <c r="D272" s="304" t="str" cm="1">
        <f t="array" ref="D272">TRIM(INDEX(MVI_Sample!B:B,$A272))</f>
        <v>38</v>
      </c>
      <c r="E272" s="307">
        <v>2</v>
      </c>
      <c r="F272" s="304" t="str" cm="1">
        <f t="array" ref="F272">TRIM(INDEX(MVI_Sample!L:L,$A272))</f>
        <v>01</v>
      </c>
      <c r="G272" s="304"/>
      <c r="H272" s="304" t="str" cm="1">
        <f t="array" ref="H272">TRIM(INDEX(MVI_Sample!F:F,$A272))</f>
        <v>3852</v>
      </c>
      <c r="I272" s="305" t="str" cm="1">
        <f t="array" ref="I272">TRIM(INDEX(MVI_Sample!D:D,$A272))</f>
        <v>RCP</v>
      </c>
      <c r="J272" s="305" t="str" cm="1">
        <f t="array" ref="J272">TRIM(INDEX(MVI_Sample!O:O,$A272))</f>
        <v>N</v>
      </c>
      <c r="K272" s="305" t="str" cm="1">
        <f t="array" ref="K272">TRIM(INDEX(MVI_Sample!X:X,$A272))</f>
        <v>K</v>
      </c>
      <c r="L272" s="305" t="str" cm="1">
        <f t="array" ref="L272">TRIM(INDEX(MVI_Sample!R:R,$A272))</f>
        <v>Y</v>
      </c>
      <c r="M272" s="305" t="str" cm="1">
        <f t="array" ref="M272">TRIM(INDEX(MVI_Sample!M:M,$A272))</f>
        <v>Y</v>
      </c>
      <c r="N272" s="305" t="str" cm="1">
        <f t="array" ref="N272">TRIM(INDEX(MVI_Sample!Q:Q,$A272))</f>
        <v>N</v>
      </c>
      <c r="O272" s="305" t="str" cm="1">
        <f t="array" ref="O272">TRIM(INDEX(MVI_Sample!N:N,$A272))</f>
        <v>Y</v>
      </c>
      <c r="P272" s="305" t="str" cm="1">
        <f t="array" ref="P272">TRIM(CLEAN(INDEX(MVI_Sample!AQ:AQ,$A272)))</f>
        <v>RCP PLATINUM</v>
      </c>
      <c r="Q272" s="306" t="str" cm="1">
        <f t="array" ref="Q272">TRIM(CLEAN(INDEX(MVI_Sample!AO:AO,$A272)))</f>
        <v>บัตรแพลทินัมอเมริกัน เอ็กซ์เพรส</v>
      </c>
      <c r="R272" s="306" t="str" cm="1">
        <f t="array" ref="R272">TRIM(CLEAN(INDEX(MVI_Sample!E:E,$A272)))</f>
        <v>PLATINUM</v>
      </c>
      <c r="S272" s="306" cm="1">
        <f t="array" ref="S272">INDEX(MVI_Sample!AA:AA,$A272)</f>
        <v>1145</v>
      </c>
    </row>
    <row r="273" spans="1:19" ht="15.75">
      <c r="A273" s="304">
        <v>314</v>
      </c>
      <c r="B273" s="304" t="str" cm="1">
        <f t="array" ref="B273">TRIM(INDEX(MVI_Sample!A:A,$A273))</f>
        <v>THAILAND - Thai (66%)</v>
      </c>
      <c r="C273" s="304" t="str" cm="1">
        <f t="array" ref="C273">TRIM(INDEX(MVI_Sample!C:C,$A273))</f>
        <v>Consumer</v>
      </c>
      <c r="D273" s="304" t="str" cm="1">
        <f t="array" ref="D273">TRIM(INDEX(MVI_Sample!B:B,$A273))</f>
        <v>38</v>
      </c>
      <c r="E273" s="307">
        <v>2</v>
      </c>
      <c r="F273" s="304" t="str" cm="1">
        <f t="array" ref="F273">TRIM(INDEX(MVI_Sample!L:L,$A273))</f>
        <v>02</v>
      </c>
      <c r="G273" s="304"/>
      <c r="H273" s="304" t="str" cm="1">
        <f t="array" ref="H273">TRIM(INDEX(MVI_Sample!F:F,$A273))</f>
        <v>3820</v>
      </c>
      <c r="I273" s="305" t="str" cm="1">
        <f t="array" ref="I273">TRIM(INDEX(MVI_Sample!D:D,$A273))</f>
        <v>GRCC</v>
      </c>
      <c r="J273" s="305" t="str" cm="1">
        <f t="array" ref="J273">TRIM(INDEX(MVI_Sample!O:O,$A273))</f>
        <v>N</v>
      </c>
      <c r="K273" s="305" t="str" cm="1">
        <f t="array" ref="K273">TRIM(INDEX(MVI_Sample!X:X,$A273))</f>
        <v>K</v>
      </c>
      <c r="L273" s="305" t="str" cm="1">
        <f t="array" ref="L273">TRIM(INDEX(MVI_Sample!R:R,$A273))</f>
        <v>Y</v>
      </c>
      <c r="M273" s="305" t="str" cm="1">
        <f t="array" ref="M273">TRIM(INDEX(MVI_Sample!M:M,$A273))</f>
        <v>Y</v>
      </c>
      <c r="N273" s="305" t="str" cm="1">
        <f t="array" ref="N273">TRIM(INDEX(MVI_Sample!Q:Q,$A273))</f>
        <v>N</v>
      </c>
      <c r="O273" s="305" t="str" cm="1">
        <f t="array" ref="O273">TRIM(INDEX(MVI_Sample!N:N,$A273))</f>
        <v>Y</v>
      </c>
      <c r="P273" s="305" t="str" cm="1">
        <f t="array" ref="P273">TRIM(CLEAN(INDEX(MVI_Sample!AQ:AQ,$A273)))</f>
        <v>GRCC GOLD</v>
      </c>
      <c r="Q273" s="306" t="str" cm="1">
        <f t="array" ref="Q273">TRIM(CLEAN(INDEX(MVI_Sample!AO:AO,$A273)))</f>
        <v>บัตรเครดิตอเมริกัน เอ็กซ์เพรส</v>
      </c>
      <c r="R273" s="306" t="str" cm="1">
        <f t="array" ref="R273">TRIM(CLEAN(INDEX(MVI_Sample!E:E,$A273)))</f>
        <v>GOLD</v>
      </c>
      <c r="S273" s="306" cm="1">
        <f t="array" ref="S273">INDEX(MVI_Sample!AA:AA,$A273)</f>
        <v>672</v>
      </c>
    </row>
    <row r="274" spans="1:19" ht="15.75">
      <c r="A274" s="304">
        <v>315</v>
      </c>
      <c r="B274" s="304" t="str" cm="1">
        <f t="array" ref="B274">TRIM(INDEX(MVI_Sample!A:A,$A274))</f>
        <v>THAILAND - Thai (66%)</v>
      </c>
      <c r="C274" s="304" t="str" cm="1">
        <f t="array" ref="C274">TRIM(INDEX(MVI_Sample!C:C,$A274))</f>
        <v>Consumer</v>
      </c>
      <c r="D274" s="304" t="str" cm="1">
        <f t="array" ref="D274">TRIM(INDEX(MVI_Sample!B:B,$A274))</f>
        <v>38</v>
      </c>
      <c r="E274" s="307">
        <v>2</v>
      </c>
      <c r="F274" s="304" t="str" cm="1">
        <f t="array" ref="F274">TRIM(INDEX(MVI_Sample!L:L,$A274))</f>
        <v>03</v>
      </c>
      <c r="G274" s="304"/>
      <c r="H274" s="304" t="str" cm="1">
        <f t="array" ref="H274">TRIM(INDEX(MVI_Sample!F:F,$A274))</f>
        <v>3821</v>
      </c>
      <c r="I274" s="305" t="str" cm="1">
        <f t="array" ref="I274">TRIM(INDEX(MVI_Sample!D:D,$A274))</f>
        <v>GRCC</v>
      </c>
      <c r="J274" s="305" t="str" cm="1">
        <f t="array" ref="J274">TRIM(INDEX(MVI_Sample!O:O,$A274))</f>
        <v>Y</v>
      </c>
      <c r="K274" s="305" t="str" cm="1">
        <f t="array" ref="K274">TRIM(INDEX(MVI_Sample!X:X,$A274))</f>
        <v>K</v>
      </c>
      <c r="L274" s="305" t="str" cm="1">
        <f t="array" ref="L274">TRIM(INDEX(MVI_Sample!R:R,$A274))</f>
        <v>Y</v>
      </c>
      <c r="M274" s="305" t="str" cm="1">
        <f t="array" ref="M274">TRIM(INDEX(MVI_Sample!M:M,$A274))</f>
        <v>Y</v>
      </c>
      <c r="N274" s="305" t="str" cm="1">
        <f t="array" ref="N274">TRIM(INDEX(MVI_Sample!Q:Q,$A274))</f>
        <v>N</v>
      </c>
      <c r="O274" s="305" t="str" cm="1">
        <f t="array" ref="O274">TRIM(INDEX(MVI_Sample!N:N,$A274))</f>
        <v>N</v>
      </c>
      <c r="P274" s="305" t="str" cm="1">
        <f t="array" ref="P274">TRIM(CLEAN(INDEX(MVI_Sample!AQ:AQ,$A274)))</f>
        <v>GRCC THAI AIR PLATINUM</v>
      </c>
      <c r="Q274" s="306" t="str" cm="1">
        <f t="array" ref="Q274">TRIM(CLEAN(INDEX(MVI_Sample!AO:AO,$A274)))</f>
        <v>บัตรเครดิตแพลทินัม การบินไทย อเมริกัน เอ็กซ์เพรส</v>
      </c>
      <c r="R274" s="306" t="str" cm="1">
        <f t="array" ref="R274">TRIM(CLEAN(INDEX(MVI_Sample!E:E,$A274)))</f>
        <v>THAI AIR PLATINUM</v>
      </c>
      <c r="S274" s="306" cm="1">
        <f t="array" ref="S274">INDEX(MVI_Sample!AA:AA,$A274)</f>
        <v>5403</v>
      </c>
    </row>
    <row r="275" spans="1:19" ht="15.75">
      <c r="A275" s="304">
        <v>316</v>
      </c>
      <c r="B275" s="304" t="str" cm="1">
        <f t="array" ref="B275">TRIM(INDEX(MVI_Sample!A:A,$A275))</f>
        <v>THAILAND - Thai (66%)</v>
      </c>
      <c r="C275" s="304" t="str" cm="1">
        <f t="array" ref="C275">TRIM(INDEX(MVI_Sample!C:C,$A275))</f>
        <v>Consumer</v>
      </c>
      <c r="D275" s="304" t="str" cm="1">
        <f t="array" ref="D275">TRIM(INDEX(MVI_Sample!B:B,$A275))</f>
        <v>38</v>
      </c>
      <c r="E275" s="307">
        <v>2</v>
      </c>
      <c r="F275" s="304" t="str" cm="1">
        <f t="array" ref="F275">TRIM(INDEX(MVI_Sample!L:L,$A275))</f>
        <v>04</v>
      </c>
      <c r="G275" s="304"/>
      <c r="H275" s="304" t="str" cm="1">
        <f t="array" ref="H275">TRIM(INDEX(MVI_Sample!F:F,$A275))</f>
        <v>3850</v>
      </c>
      <c r="I275" s="305" t="str" cm="1">
        <f t="array" ref="I275">TRIM(INDEX(MVI_Sample!D:D,$A275))</f>
        <v>RCP</v>
      </c>
      <c r="J275" s="305" t="str" cm="1">
        <f t="array" ref="J275">TRIM(INDEX(MVI_Sample!O:O,$A275))</f>
        <v>N</v>
      </c>
      <c r="K275" s="305" t="str" cm="1">
        <f t="array" ref="K275">TRIM(INDEX(MVI_Sample!X:X,$A275))</f>
        <v>K</v>
      </c>
      <c r="L275" s="305" t="str" cm="1">
        <f t="array" ref="L275">TRIM(INDEX(MVI_Sample!R:R,$A275))</f>
        <v>Y</v>
      </c>
      <c r="M275" s="305" t="str" cm="1">
        <f t="array" ref="M275">TRIM(INDEX(MVI_Sample!M:M,$A275))</f>
        <v>Y</v>
      </c>
      <c r="N275" s="305" t="str" cm="1">
        <f t="array" ref="N275">TRIM(INDEX(MVI_Sample!Q:Q,$A275))</f>
        <v>N</v>
      </c>
      <c r="O275" s="305" t="str" cm="1">
        <f t="array" ref="O275">TRIM(INDEX(MVI_Sample!N:N,$A275))</f>
        <v>Y</v>
      </c>
      <c r="P275" s="305" t="str" cm="1">
        <f t="array" ref="P275">TRIM(CLEAN(INDEX(MVI_Sample!AQ:AQ,$A275)))</f>
        <v>RCP GOLD</v>
      </c>
      <c r="Q275" s="306" t="str" cm="1">
        <f t="array" ref="Q275">TRIM(CLEAN(INDEX(MVI_Sample!AO:AO,$A275)))</f>
        <v>บัตรทองอเมริกัน เอ็กซ์เพรส</v>
      </c>
      <c r="R275" s="306" t="str" cm="1">
        <f t="array" ref="R275">TRIM(CLEAN(INDEX(MVI_Sample!E:E,$A275)))</f>
        <v>GOLD</v>
      </c>
      <c r="S275" s="306" cm="1">
        <f t="array" ref="S275">INDEX(MVI_Sample!AA:AA,$A275)</f>
        <v>868</v>
      </c>
    </row>
    <row r="276" spans="1:19" ht="15.75">
      <c r="A276" s="304">
        <v>317</v>
      </c>
      <c r="B276" s="304" t="str" cm="1">
        <f t="array" ref="B276">TRIM(INDEX(MVI_Sample!A:A,$A276))</f>
        <v>THAILAND - Thai (66%)</v>
      </c>
      <c r="C276" s="304" t="str" cm="1">
        <f t="array" ref="C276">TRIM(INDEX(MVI_Sample!C:C,$A276))</f>
        <v>Consumer</v>
      </c>
      <c r="D276" s="304" t="str" cm="1">
        <f t="array" ref="D276">TRIM(INDEX(MVI_Sample!B:B,$A276))</f>
        <v>38</v>
      </c>
      <c r="E276" s="307">
        <v>2</v>
      </c>
      <c r="F276" s="304" t="str" cm="1">
        <f t="array" ref="F276">TRIM(INDEX(MVI_Sample!L:L,$A276))</f>
        <v>05</v>
      </c>
      <c r="G276" s="304"/>
      <c r="H276" s="304" t="str" cm="1">
        <f t="array" ref="H276">TRIM(INDEX(MVI_Sample!F:F,$A276))</f>
        <v>3851</v>
      </c>
      <c r="I276" s="305" t="str" cm="1">
        <f t="array" ref="I276">TRIM(INDEX(MVI_Sample!D:D,$A276))</f>
        <v>RCP</v>
      </c>
      <c r="J276" s="305" t="str" cm="1">
        <f t="array" ref="J276">TRIM(INDEX(MVI_Sample!O:O,$A276))</f>
        <v>N</v>
      </c>
      <c r="K276" s="305" t="str" cm="1">
        <f t="array" ref="K276">TRIM(INDEX(MVI_Sample!X:X,$A276))</f>
        <v>K</v>
      </c>
      <c r="L276" s="305" t="str" cm="1">
        <f t="array" ref="L276">TRIM(INDEX(MVI_Sample!R:R,$A276))</f>
        <v>Y</v>
      </c>
      <c r="M276" s="305" t="str" cm="1">
        <f t="array" ref="M276">TRIM(INDEX(MVI_Sample!M:M,$A276))</f>
        <v>Y</v>
      </c>
      <c r="N276" s="305" t="str" cm="1">
        <f t="array" ref="N276">TRIM(INDEX(MVI_Sample!Q:Q,$A276))</f>
        <v>N</v>
      </c>
      <c r="O276" s="305" t="str" cm="1">
        <f t="array" ref="O276">TRIM(INDEX(MVI_Sample!N:N,$A276))</f>
        <v>Y</v>
      </c>
      <c r="P276" s="305" t="str" cm="1">
        <f t="array" ref="P276">TRIM(CLEAN(INDEX(MVI_Sample!AQ:AQ,$A276)))</f>
        <v>RCP GREEN</v>
      </c>
      <c r="Q276" s="306" t="str" cm="1">
        <f t="array" ref="Q276">TRIM(CLEAN(INDEX(MVI_Sample!AO:AO,$A276)))</f>
        <v>บัตรอเมริกัน เอ็กซ์เพรส</v>
      </c>
      <c r="R276" s="306" t="str" cm="1">
        <f t="array" ref="R276">TRIM(CLEAN(INDEX(MVI_Sample!E:E,$A276)))</f>
        <v>GREEN</v>
      </c>
      <c r="S276" s="306" cm="1">
        <f t="array" ref="S276">INDEX(MVI_Sample!AA:AA,$A276)</f>
        <v>483</v>
      </c>
    </row>
    <row r="277" spans="1:19" ht="15.75">
      <c r="A277" s="304">
        <v>321</v>
      </c>
      <c r="B277" s="304" t="str" cm="1">
        <f t="array" ref="B277">TRIM(INDEX(MVI_Sample!A:A,$A277))</f>
        <v>ICC (EMEA_IDC)</v>
      </c>
      <c r="C277" s="304" t="str" cm="1">
        <f t="array" ref="C277">TRIM(INDEX(MVI_Sample!C:C,$A277))</f>
        <v>Consumer</v>
      </c>
      <c r="D277" s="304" t="str" cm="1">
        <f t="array" ref="D277">TRIM(INDEX(MVI_Sample!B:B,$A277))</f>
        <v>50</v>
      </c>
      <c r="E277" s="304">
        <v>1</v>
      </c>
      <c r="F277" s="304" t="str" cm="1">
        <f t="array" ref="F277">TRIM(INDEX(MVI_Sample!L:L,$A277))</f>
        <v>01</v>
      </c>
      <c r="G277" s="304">
        <v>1</v>
      </c>
      <c r="H277" s="304" t="str" cm="1">
        <f t="array" ref="H277">TRIM(INDEX(MVI_Sample!F:F,$A277))</f>
        <v>5099</v>
      </c>
      <c r="I277" s="305" t="str" cm="1">
        <f t="array" ref="I277">TRIM(INDEX(MVI_Sample!D:D,$A277))</f>
        <v>RCP</v>
      </c>
      <c r="J277" s="305" t="str" cm="1">
        <f t="array" ref="J277">TRIM(INDEX(MVI_Sample!O:O,$A277))</f>
        <v>N</v>
      </c>
      <c r="K277" s="305" t="str" cm="1">
        <f t="array" ref="K277">TRIM(INDEX(MVI_Sample!X:X,$A277))</f>
        <v>K</v>
      </c>
      <c r="L277" s="305" t="str" cm="1">
        <f t="array" ref="L277">TRIM(INDEX(MVI_Sample!R:R,$A277))</f>
        <v>Y</v>
      </c>
      <c r="M277" s="305" t="str" cm="1">
        <f t="array" ref="M277">TRIM(INDEX(MVI_Sample!M:M,$A277))</f>
        <v>Y</v>
      </c>
      <c r="N277" s="305" t="str" cm="1">
        <f t="array" ref="N277">TRIM(INDEX(MVI_Sample!Q:Q,$A277))</f>
        <v>N</v>
      </c>
      <c r="O277" s="305" t="str" cm="1">
        <f t="array" ref="O277">TRIM(INDEX(MVI_Sample!N:N,$A277))</f>
        <v>Y</v>
      </c>
      <c r="P277" s="305" t="str" cm="1">
        <f t="array" ref="P277">TRIM(CLEAN(INDEX(MVI_Sample!AQ:AQ,$A277)))</f>
        <v>RCP CENTURION</v>
      </c>
      <c r="Q277" s="306" t="str" cm="1">
        <f t="array" ref="Q277">TRIM(CLEAN(INDEX(MVI_Sample!AO:AO,$A277)))</f>
        <v>American Express Centurion Card</v>
      </c>
      <c r="R277" s="306" t="str" cm="1">
        <f t="array" ref="R277">TRIM(CLEAN(INDEX(MVI_Sample!E:E,$A277)))</f>
        <v>CENTURION</v>
      </c>
      <c r="S277" s="306" cm="1">
        <f t="array" ref="S277">INDEX(MVI_Sample!AA:AA,$A277)</f>
        <v>360</v>
      </c>
    </row>
    <row r="278" spans="1:19" ht="15.75">
      <c r="A278" s="304">
        <v>322</v>
      </c>
      <c r="B278" s="304" t="str" cm="1">
        <f t="array" ref="B278">TRIM(INDEX(MVI_Sample!A:A,$A278))</f>
        <v>ICC (EMEA_IDC)</v>
      </c>
      <c r="C278" s="304" t="str" cm="1">
        <f t="array" ref="C278">TRIM(INDEX(MVI_Sample!C:C,$A278))</f>
        <v>Consumer</v>
      </c>
      <c r="D278" s="304" t="str" cm="1">
        <f t="array" ref="D278">TRIM(INDEX(MVI_Sample!B:B,$A278))</f>
        <v>50</v>
      </c>
      <c r="E278" s="304">
        <v>1</v>
      </c>
      <c r="F278" s="304" t="str" cm="1">
        <f t="array" ref="F278">TRIM(INDEX(MVI_Sample!L:L,$A278))</f>
        <v>02</v>
      </c>
      <c r="G278" s="304">
        <v>1</v>
      </c>
      <c r="H278" s="304" t="str" cm="1">
        <f t="array" ref="H278">TRIM(INDEX(MVI_Sample!F:F,$A278))</f>
        <v>5052</v>
      </c>
      <c r="I278" s="305" t="str" cm="1">
        <f t="array" ref="I278">TRIM(INDEX(MVI_Sample!D:D,$A278))</f>
        <v>RCP</v>
      </c>
      <c r="J278" s="305" t="str" cm="1">
        <f t="array" ref="J278">TRIM(INDEX(MVI_Sample!O:O,$A278))</f>
        <v>N</v>
      </c>
      <c r="K278" s="305" t="str" cm="1">
        <f t="array" ref="K278">TRIM(INDEX(MVI_Sample!X:X,$A278))</f>
        <v>K</v>
      </c>
      <c r="L278" s="305" t="str" cm="1">
        <f t="array" ref="L278">TRIM(INDEX(MVI_Sample!R:R,$A278))</f>
        <v>Y</v>
      </c>
      <c r="M278" s="305" t="str" cm="1">
        <f t="array" ref="M278">TRIM(INDEX(MVI_Sample!M:M,$A278))</f>
        <v>Y</v>
      </c>
      <c r="N278" s="305" t="str" cm="1">
        <f t="array" ref="N278">TRIM(INDEX(MVI_Sample!Q:Q,$A278))</f>
        <v>N</v>
      </c>
      <c r="O278" s="305" t="str" cm="1">
        <f t="array" ref="O278">TRIM(INDEX(MVI_Sample!N:N,$A278))</f>
        <v>Y</v>
      </c>
      <c r="P278" s="305" t="str" cm="1">
        <f t="array" ref="P278">TRIM(CLEAN(INDEX(MVI_Sample!AQ:AQ,$A278)))</f>
        <v>RCP PLATINUM</v>
      </c>
      <c r="Q278" s="306" t="str" cm="1">
        <f t="array" ref="Q278">TRIM(CLEAN(INDEX(MVI_Sample!AO:AO,$A278)))</f>
        <v>American Express Platinum Card</v>
      </c>
      <c r="R278" s="306" t="str" cm="1">
        <f t="array" ref="R278">TRIM(CLEAN(INDEX(MVI_Sample!E:E,$A278)))</f>
        <v>PLATINUM/HSBC PLATINUM</v>
      </c>
      <c r="S278" s="306" cm="1">
        <f t="array" ref="S278">INDEX(MVI_Sample!AA:AA,$A278)</f>
        <v>387</v>
      </c>
    </row>
    <row r="279" spans="1:19" ht="15.75">
      <c r="A279" s="304">
        <v>324</v>
      </c>
      <c r="B279" s="304" t="str" cm="1">
        <f t="array" ref="B279">TRIM(INDEX(MVI_Sample!A:A,$A279))</f>
        <v>ICC (Eurocard - IECC)</v>
      </c>
      <c r="C279" s="304" t="str" cm="1">
        <f t="array" ref="C279">TRIM(INDEX(MVI_Sample!C:C,$A279))</f>
        <v>Consumer</v>
      </c>
      <c r="D279" s="304" t="str" cm="1">
        <f t="array" ref="D279">TRIM(INDEX(MVI_Sample!B:B,$A279))</f>
        <v>50</v>
      </c>
      <c r="E279" s="304">
        <v>1</v>
      </c>
      <c r="F279" s="304" t="str" cm="1">
        <f t="array" ref="F279">TRIM(INDEX(MVI_Sample!L:L,$A279))</f>
        <v>01</v>
      </c>
      <c r="G279" s="304">
        <v>2</v>
      </c>
      <c r="H279" s="304" t="str" cm="1">
        <f t="array" ref="H279">TRIM(INDEX(MVI_Sample!F:F,$A279))</f>
        <v>5099</v>
      </c>
      <c r="I279" s="305" t="str" cm="1">
        <f t="array" ref="I279">TRIM(INDEX(MVI_Sample!D:D,$A279))</f>
        <v>RCP</v>
      </c>
      <c r="J279" s="305" t="str" cm="1">
        <f t="array" ref="J279">TRIM(INDEX(MVI_Sample!O:O,$A279))</f>
        <v>N</v>
      </c>
      <c r="K279" s="305" t="str" cm="1">
        <f t="array" ref="K279">TRIM(INDEX(MVI_Sample!X:X,$A279))</f>
        <v>K</v>
      </c>
      <c r="L279" s="305" t="str" cm="1">
        <f t="array" ref="L279">TRIM(INDEX(MVI_Sample!R:R,$A279))</f>
        <v>Y</v>
      </c>
      <c r="M279" s="305" t="str" cm="1">
        <f t="array" ref="M279">TRIM(INDEX(MVI_Sample!M:M,$A279))</f>
        <v>Y</v>
      </c>
      <c r="N279" s="305" t="str" cm="1">
        <f t="array" ref="N279">TRIM(INDEX(MVI_Sample!Q:Q,$A279))</f>
        <v>N</v>
      </c>
      <c r="O279" s="305" t="str" cm="1">
        <f t="array" ref="O279">TRIM(INDEX(MVI_Sample!N:N,$A279))</f>
        <v>Y</v>
      </c>
      <c r="P279" s="305" t="str" cm="1">
        <f t="array" ref="P279">TRIM(CLEAN(INDEX(MVI_Sample!AQ:AQ,$A279)))</f>
        <v>RCP CENTURION</v>
      </c>
      <c r="Q279" s="306" t="str" cm="1">
        <f t="array" ref="Q279">TRIM(CLEAN(INDEX(MVI_Sample!AO:AO,$A279)))</f>
        <v>American Express Centurion Card</v>
      </c>
      <c r="R279" s="306" t="str" cm="1">
        <f t="array" ref="R279">TRIM(CLEAN(INDEX(MVI_Sample!E:E,$A279)))</f>
        <v>CENTURION</v>
      </c>
      <c r="S279" s="306" cm="1">
        <f t="array" ref="S279">INDEX(MVI_Sample!AA:AA,$A279)</f>
        <v>165</v>
      </c>
    </row>
    <row r="280" spans="1:19" ht="15.75">
      <c r="A280" s="304">
        <v>325</v>
      </c>
      <c r="B280" s="304" t="str" cm="1">
        <f t="array" ref="B280">TRIM(INDEX(MVI_Sample!A:A,$A280))</f>
        <v>ICC (Eurocard - IECC)</v>
      </c>
      <c r="C280" s="304" t="str" cm="1">
        <f t="array" ref="C280">TRIM(INDEX(MVI_Sample!C:C,$A280))</f>
        <v>Consumer</v>
      </c>
      <c r="D280" s="304" t="str" cm="1">
        <f t="array" ref="D280">TRIM(INDEX(MVI_Sample!B:B,$A280))</f>
        <v>50</v>
      </c>
      <c r="E280" s="304">
        <v>1</v>
      </c>
      <c r="F280" s="304" t="str" cm="1">
        <f t="array" ref="F280">TRIM(INDEX(MVI_Sample!L:L,$A280))</f>
        <v>02</v>
      </c>
      <c r="G280" s="304">
        <v>2</v>
      </c>
      <c r="H280" s="304" t="str" cm="1">
        <f t="array" ref="H280">TRIM(INDEX(MVI_Sample!F:F,$A280))</f>
        <v>5052</v>
      </c>
      <c r="I280" s="305" t="str" cm="1">
        <f t="array" ref="I280">TRIM(INDEX(MVI_Sample!D:D,$A280))</f>
        <v>RCP</v>
      </c>
      <c r="J280" s="305" t="str" cm="1">
        <f t="array" ref="J280">TRIM(INDEX(MVI_Sample!O:O,$A280))</f>
        <v>N</v>
      </c>
      <c r="K280" s="305" t="str" cm="1">
        <f t="array" ref="K280">TRIM(INDEX(MVI_Sample!X:X,$A280))</f>
        <v>K</v>
      </c>
      <c r="L280" s="305" t="str" cm="1">
        <f t="array" ref="L280">TRIM(INDEX(MVI_Sample!R:R,$A280))</f>
        <v>Y</v>
      </c>
      <c r="M280" s="305" t="str" cm="1">
        <f t="array" ref="M280">TRIM(INDEX(MVI_Sample!M:M,$A280))</f>
        <v>Y</v>
      </c>
      <c r="N280" s="305" t="str" cm="1">
        <f t="array" ref="N280">TRIM(INDEX(MVI_Sample!Q:Q,$A280))</f>
        <v>N</v>
      </c>
      <c r="O280" s="305" t="str" cm="1">
        <f t="array" ref="O280">TRIM(INDEX(MVI_Sample!N:N,$A280))</f>
        <v>Y</v>
      </c>
      <c r="P280" s="305" t="str" cm="1">
        <f t="array" ref="P280">TRIM(CLEAN(INDEX(MVI_Sample!AQ:AQ,$A280)))</f>
        <v>RCP PLATINUM</v>
      </c>
      <c r="Q280" s="306" t="str" cm="1">
        <f t="array" ref="Q280">TRIM(CLEAN(INDEX(MVI_Sample!AO:AO,$A280)))</f>
        <v>American Express Platinum Card</v>
      </c>
      <c r="R280" s="306" t="str" cm="1">
        <f t="array" ref="R280">TRIM(CLEAN(INDEX(MVI_Sample!E:E,$A280)))</f>
        <v>PLATINUM/HSBC PLATINUM</v>
      </c>
      <c r="S280" s="306" cm="1">
        <f t="array" ref="S280">INDEX(MVI_Sample!AA:AA,$A280)</f>
        <v>329</v>
      </c>
    </row>
    <row r="281" spans="1:19" ht="15.75">
      <c r="A281" s="304">
        <v>328</v>
      </c>
      <c r="B281" s="304" t="str" cm="1">
        <f t="array" ref="B281">TRIM(INDEX(MVI_Sample!A:A,$A281))</f>
        <v>BELGIUM - French</v>
      </c>
      <c r="C281" s="304" t="str" cm="1">
        <f t="array" ref="C281">TRIM(INDEX(MVI_Sample!C:C,$A281))</f>
        <v>Consumer</v>
      </c>
      <c r="D281" s="304" t="str" cm="1">
        <f t="array" ref="D281">TRIM(INDEX(MVI_Sample!B:B,$A281))</f>
        <v>41</v>
      </c>
      <c r="E281" s="304">
        <v>1</v>
      </c>
      <c r="F281" s="304" t="str" cm="1">
        <f t="array" ref="F281">TRIM(INDEX(MVI_Sample!L:L,$A281))</f>
        <v>01</v>
      </c>
      <c r="G281" s="304"/>
      <c r="H281" s="304" t="str" cm="1">
        <f t="array" ref="H281">TRIM(INDEX(MVI_Sample!F:F,$A281))</f>
        <v>4104</v>
      </c>
      <c r="I281" s="305" t="str" cm="1">
        <f t="array" ref="I281">TRIM(INDEX(MVI_Sample!D:D,$A281))</f>
        <v>RCP</v>
      </c>
      <c r="J281" s="305" t="str" cm="1">
        <f t="array" ref="J281">TRIM(INDEX(MVI_Sample!O:O,$A281))</f>
        <v>N</v>
      </c>
      <c r="K281" s="305" t="str" cm="1">
        <f t="array" ref="K281">TRIM(INDEX(MVI_Sample!X:X,$A281))</f>
        <v>K</v>
      </c>
      <c r="L281" s="305" t="str" cm="1">
        <f t="array" ref="L281">TRIM(INDEX(MVI_Sample!R:R,$A281))</f>
        <v>Y</v>
      </c>
      <c r="M281" s="305" t="str" cm="1">
        <f t="array" ref="M281">TRIM(INDEX(MVI_Sample!M:M,$A281))</f>
        <v>Y</v>
      </c>
      <c r="N281" s="305" t="str" cm="1">
        <f t="array" ref="N281">TRIM(INDEX(MVI_Sample!Q:Q,$A281))</f>
        <v>N</v>
      </c>
      <c r="O281" s="305" t="str" cm="1">
        <f t="array" ref="O281">TRIM(INDEX(MVI_Sample!N:N,$A281))</f>
        <v>Y</v>
      </c>
      <c r="P281" s="305" t="str" cm="1">
        <f t="array" ref="P281">TRIM(CLEAN(INDEX(MVI_Sample!AQ:AQ,$A281)))</f>
        <v>RCP PLATINUM</v>
      </c>
      <c r="Q281" s="306" t="str" cm="1">
        <f t="array" ref="Q281">TRIM(CLEAN(INDEX(MVI_Sample!AO:AO,$A281)))</f>
        <v>Carte Platinum American Express</v>
      </c>
      <c r="R281" s="306" t="str" cm="1">
        <f t="array" ref="R281">TRIM(CLEAN(INDEX(MVI_Sample!E:E,$A281)))</f>
        <v>PLATINUM</v>
      </c>
      <c r="S281" s="306" cm="1">
        <f t="array" ref="S281">INDEX(MVI_Sample!AA:AA,$A281)</f>
        <v>840</v>
      </c>
    </row>
    <row r="282" spans="1:19" ht="15.75">
      <c r="A282" s="304">
        <v>329</v>
      </c>
      <c r="B282" s="304" t="str" cm="1">
        <f t="array" ref="B282">TRIM(INDEX(MVI_Sample!A:A,$A282))</f>
        <v>BELGIUM - French</v>
      </c>
      <c r="C282" s="304" t="str" cm="1">
        <f t="array" ref="C282">TRIM(INDEX(MVI_Sample!C:C,$A282))</f>
        <v>Consumer</v>
      </c>
      <c r="D282" s="304" t="str" cm="1">
        <f t="array" ref="D282">TRIM(INDEX(MVI_Sample!B:B,$A282))</f>
        <v>41</v>
      </c>
      <c r="E282" s="304">
        <v>1</v>
      </c>
      <c r="F282" s="304" t="str" cm="1">
        <f t="array" ref="F282">TRIM(INDEX(MVI_Sample!L:L,$A282))</f>
        <v>02</v>
      </c>
      <c r="G282" s="304"/>
      <c r="H282" s="304" t="str" cm="1">
        <f t="array" ref="H282">TRIM(INDEX(MVI_Sample!F:F,$A282))</f>
        <v>4101</v>
      </c>
      <c r="I282" s="305" t="str" cm="1">
        <f t="array" ref="I282">TRIM(INDEX(MVI_Sample!D:D,$A282))</f>
        <v>RCP</v>
      </c>
      <c r="J282" s="305" t="str" cm="1">
        <f t="array" ref="J282">TRIM(INDEX(MVI_Sample!O:O,$A282))</f>
        <v>N</v>
      </c>
      <c r="K282" s="305" t="str" cm="1">
        <f t="array" ref="K282">TRIM(INDEX(MVI_Sample!X:X,$A282))</f>
        <v>K</v>
      </c>
      <c r="L282" s="305" t="str" cm="1">
        <f t="array" ref="L282">TRIM(INDEX(MVI_Sample!R:R,$A282))</f>
        <v>Y</v>
      </c>
      <c r="M282" s="305" t="str" cm="1">
        <f t="array" ref="M282">TRIM(INDEX(MVI_Sample!M:M,$A282))</f>
        <v>Y</v>
      </c>
      <c r="N282" s="305" t="str" cm="1">
        <f t="array" ref="N282">TRIM(INDEX(MVI_Sample!Q:Q,$A282))</f>
        <v>N</v>
      </c>
      <c r="O282" s="305" t="str" cm="1">
        <f t="array" ref="O282">TRIM(INDEX(MVI_Sample!N:N,$A282))</f>
        <v>Y</v>
      </c>
      <c r="P282" s="305" t="str" cm="1">
        <f t="array" ref="P282">TRIM(CLEAN(INDEX(MVI_Sample!AQ:AQ,$A282)))</f>
        <v>RCP BLUE</v>
      </c>
      <c r="Q282" s="306" t="str" cm="1">
        <f t="array" ref="Q282">TRIM(CLEAN(INDEX(MVI_Sample!AO:AO,$A282)))</f>
        <v>Carte Blue d'American Express</v>
      </c>
      <c r="R282" s="306" t="str" cm="1">
        <f t="array" ref="R282">TRIM(CLEAN(INDEX(MVI_Sample!E:E,$A282)))</f>
        <v>BLUE</v>
      </c>
      <c r="S282" s="306" cm="1">
        <f t="array" ref="S282">INDEX(MVI_Sample!AA:AA,$A282)</f>
        <v>537</v>
      </c>
    </row>
    <row r="283" spans="1:19" ht="15.75">
      <c r="A283" s="304">
        <v>330</v>
      </c>
      <c r="B283" s="304" t="str" cm="1">
        <f t="array" ref="B283">TRIM(INDEX(MVI_Sample!A:A,$A283))</f>
        <v>BELGIUM - French</v>
      </c>
      <c r="C283" s="304" t="str" cm="1">
        <f t="array" ref="C283">TRIM(INDEX(MVI_Sample!C:C,$A283))</f>
        <v>Consumer</v>
      </c>
      <c r="D283" s="304" t="str" cm="1">
        <f t="array" ref="D283">TRIM(INDEX(MVI_Sample!B:B,$A283))</f>
        <v>41</v>
      </c>
      <c r="E283" s="304">
        <v>1</v>
      </c>
      <c r="F283" s="304" t="str" cm="1">
        <f t="array" ref="F283">TRIM(INDEX(MVI_Sample!L:L,$A283))</f>
        <v>03</v>
      </c>
      <c r="G283" s="304"/>
      <c r="H283" s="304" t="str" cm="1">
        <f t="array" ref="H283">TRIM(INDEX(MVI_Sample!F:F,$A283))</f>
        <v>4102</v>
      </c>
      <c r="I283" s="305" t="str" cm="1">
        <f t="array" ref="I283">TRIM(INDEX(MVI_Sample!D:D,$A283))</f>
        <v>RCP</v>
      </c>
      <c r="J283" s="305" t="str" cm="1">
        <f t="array" ref="J283">TRIM(INDEX(MVI_Sample!O:O,$A283))</f>
        <v>N</v>
      </c>
      <c r="K283" s="305" t="str" cm="1">
        <f t="array" ref="K283">TRIM(INDEX(MVI_Sample!X:X,$A283))</f>
        <v>K</v>
      </c>
      <c r="L283" s="305" t="str" cm="1">
        <f t="array" ref="L283">TRIM(INDEX(MVI_Sample!R:R,$A283))</f>
        <v>Y</v>
      </c>
      <c r="M283" s="305" t="str" cm="1">
        <f t="array" ref="M283">TRIM(INDEX(MVI_Sample!M:M,$A283))</f>
        <v>Y</v>
      </c>
      <c r="N283" s="305" t="str" cm="1">
        <f t="array" ref="N283">TRIM(INDEX(MVI_Sample!Q:Q,$A283))</f>
        <v>N</v>
      </c>
      <c r="O283" s="305" t="str" cm="1">
        <f t="array" ref="O283">TRIM(INDEX(MVI_Sample!N:N,$A283))</f>
        <v>Y</v>
      </c>
      <c r="P283" s="305" t="str" cm="1">
        <f t="array" ref="P283">TRIM(CLEAN(INDEX(MVI_Sample!AQ:AQ,$A283)))</f>
        <v>RCP GREEN</v>
      </c>
      <c r="Q283" s="306" t="str" cm="1">
        <f t="array" ref="Q283">TRIM(CLEAN(INDEX(MVI_Sample!AO:AO,$A283)))</f>
        <v>Carte Green American Express</v>
      </c>
      <c r="R283" s="306" t="str" cm="1">
        <f t="array" ref="R283">TRIM(CLEAN(INDEX(MVI_Sample!E:E,$A283)))</f>
        <v>GREEN</v>
      </c>
      <c r="S283" s="306" cm="1">
        <f t="array" ref="S283">INDEX(MVI_Sample!AA:AA,$A283)</f>
        <v>1095</v>
      </c>
    </row>
    <row r="284" spans="1:19" ht="15.75">
      <c r="A284" s="304">
        <v>331</v>
      </c>
      <c r="B284" s="304" t="str" cm="1">
        <f t="array" ref="B284">TRIM(INDEX(MVI_Sample!A:A,$A284))</f>
        <v>BELGIUM - French</v>
      </c>
      <c r="C284" s="304" t="str" cm="1">
        <f t="array" ref="C284">TRIM(INDEX(MVI_Sample!C:C,$A284))</f>
        <v>Consumer</v>
      </c>
      <c r="D284" s="304" t="str" cm="1">
        <f t="array" ref="D284">TRIM(INDEX(MVI_Sample!B:B,$A284))</f>
        <v>41</v>
      </c>
      <c r="E284" s="304">
        <v>1</v>
      </c>
      <c r="F284" s="304" t="str" cm="1">
        <f t="array" ref="F284">TRIM(INDEX(MVI_Sample!L:L,$A284))</f>
        <v>04</v>
      </c>
      <c r="G284" s="304"/>
      <c r="H284" s="304" t="str" cm="1">
        <f t="array" ref="H284">TRIM(INDEX(MVI_Sample!F:F,$A284))</f>
        <v>4103</v>
      </c>
      <c r="I284" s="305" t="str" cm="1">
        <f t="array" ref="I284">TRIM(INDEX(MVI_Sample!D:D,$A284))</f>
        <v>RCP</v>
      </c>
      <c r="J284" s="305" t="str" cm="1">
        <f t="array" ref="J284">TRIM(INDEX(MVI_Sample!O:O,$A284))</f>
        <v>N</v>
      </c>
      <c r="K284" s="305" t="str" cm="1">
        <f t="array" ref="K284">TRIM(INDEX(MVI_Sample!X:X,$A284))</f>
        <v>K</v>
      </c>
      <c r="L284" s="305" t="str" cm="1">
        <f t="array" ref="L284">TRIM(INDEX(MVI_Sample!R:R,$A284))</f>
        <v>Y</v>
      </c>
      <c r="M284" s="305" t="str" cm="1">
        <f t="array" ref="M284">TRIM(INDEX(MVI_Sample!M:M,$A284))</f>
        <v>Y</v>
      </c>
      <c r="N284" s="305" t="str" cm="1">
        <f t="array" ref="N284">TRIM(INDEX(MVI_Sample!Q:Q,$A284))</f>
        <v>N</v>
      </c>
      <c r="O284" s="305" t="str" cm="1">
        <f t="array" ref="O284">TRIM(INDEX(MVI_Sample!N:N,$A284))</f>
        <v>Y</v>
      </c>
      <c r="P284" s="305" t="str" cm="1">
        <f t="array" ref="P284">TRIM(CLEAN(INDEX(MVI_Sample!AQ:AQ,$A284)))</f>
        <v>RCP GOLD</v>
      </c>
      <c r="Q284" s="306" t="str" cm="1">
        <f t="array" ref="Q284">TRIM(CLEAN(INDEX(MVI_Sample!AO:AO,$A284)))</f>
        <v>Carte Gold American Express</v>
      </c>
      <c r="R284" s="306" t="str" cm="1">
        <f t="array" ref="R284">TRIM(CLEAN(INDEX(MVI_Sample!E:E,$A284)))</f>
        <v>GOLD</v>
      </c>
      <c r="S284" s="306" cm="1">
        <f t="array" ref="S284">INDEX(MVI_Sample!AA:AA,$A284)</f>
        <v>1153</v>
      </c>
    </row>
    <row r="285" spans="1:19" ht="15.75">
      <c r="A285" s="304">
        <v>332</v>
      </c>
      <c r="B285" s="304" t="str" cm="1">
        <f t="array" ref="B285">TRIM(INDEX(MVI_Sample!A:A,$A285))</f>
        <v>BELGIUM - French</v>
      </c>
      <c r="C285" s="304" t="str" cm="1">
        <f t="array" ref="C285">TRIM(INDEX(MVI_Sample!C:C,$A285))</f>
        <v>Consumer</v>
      </c>
      <c r="D285" s="304" t="str" cm="1">
        <f t="array" ref="D285">TRIM(INDEX(MVI_Sample!B:B,$A285))</f>
        <v>41</v>
      </c>
      <c r="E285" s="304">
        <v>1</v>
      </c>
      <c r="F285" s="304" t="str" cm="1">
        <f t="array" ref="F285">TRIM(INDEX(MVI_Sample!L:L,$A285))</f>
        <v>05</v>
      </c>
      <c r="G285" s="304"/>
      <c r="H285" s="304" t="str" cm="1">
        <f t="array" ref="H285">TRIM(INDEX(MVI_Sample!F:F,$A285))</f>
        <v>4105</v>
      </c>
      <c r="I285" s="305" t="str" cm="1">
        <f t="array" ref="I285">TRIM(INDEX(MVI_Sample!D:D,$A285))</f>
        <v>RCP</v>
      </c>
      <c r="J285" s="305" t="str" cm="1">
        <f t="array" ref="J285">TRIM(INDEX(MVI_Sample!O:O,$A285))</f>
        <v>Y</v>
      </c>
      <c r="K285" s="305" t="str" cm="1">
        <f t="array" ref="K285">TRIM(INDEX(MVI_Sample!X:X,$A285))</f>
        <v>K</v>
      </c>
      <c r="L285" s="305" t="str" cm="1">
        <f t="array" ref="L285">TRIM(INDEX(MVI_Sample!R:R,$A285))</f>
        <v>Y</v>
      </c>
      <c r="M285" s="305" t="str" cm="1">
        <f t="array" ref="M285">TRIM(INDEX(MVI_Sample!M:M,$A285))</f>
        <v>Y</v>
      </c>
      <c r="N285" s="305" t="str" cm="1">
        <f t="array" ref="N285">TRIM(INDEX(MVI_Sample!Q:Q,$A285))</f>
        <v>N</v>
      </c>
      <c r="O285" s="305" t="str" cm="1">
        <f t="array" ref="O285">TRIM(INDEX(MVI_Sample!N:N,$A285))</f>
        <v>N</v>
      </c>
      <c r="P285" s="305" t="str" cm="1">
        <f t="array" ref="P285">TRIM(CLEAN(INDEX(MVI_Sample!AQ:AQ,$A285)))</f>
        <v>RCP BRUSSELS AIRLINE SILVER</v>
      </c>
      <c r="Q285" s="306" t="str" cm="1">
        <f t="array" ref="Q285">TRIM(CLEAN(INDEX(MVI_Sample!AO:AO,$A285)))</f>
        <v>Carte Brussels Airlines Premium American Express</v>
      </c>
      <c r="R285" s="306" t="str" cm="1">
        <f t="array" ref="R285">TRIM(CLEAN(INDEX(MVI_Sample!E:E,$A285)))</f>
        <v>BRUSSELS AIRLINE SILVER</v>
      </c>
      <c r="S285" s="306" cm="1">
        <f t="array" ref="S285">INDEX(MVI_Sample!AA:AA,$A285)</f>
        <v>1021</v>
      </c>
    </row>
    <row r="286" spans="1:19" ht="15.75">
      <c r="A286" s="304">
        <v>333</v>
      </c>
      <c r="B286" s="304" t="str" cm="1">
        <f t="array" ref="B286">TRIM(INDEX(MVI_Sample!A:A,$A286))</f>
        <v>BELGIUM - French</v>
      </c>
      <c r="C286" s="304" t="str" cm="1">
        <f t="array" ref="C286">TRIM(INDEX(MVI_Sample!C:C,$A286))</f>
        <v>Consumer</v>
      </c>
      <c r="D286" s="304" t="str" cm="1">
        <f t="array" ref="D286">TRIM(INDEX(MVI_Sample!B:B,$A286))</f>
        <v>41</v>
      </c>
      <c r="E286" s="304">
        <v>1</v>
      </c>
      <c r="F286" s="304" t="str" cm="1">
        <f t="array" ref="F286">TRIM(INDEX(MVI_Sample!L:L,$A286))</f>
        <v>06</v>
      </c>
      <c r="G286" s="304"/>
      <c r="H286" s="304" t="str" cm="1">
        <f t="array" ref="H286">TRIM(INDEX(MVI_Sample!F:F,$A286))</f>
        <v>4107</v>
      </c>
      <c r="I286" s="305" t="str" cm="1">
        <f t="array" ref="I286">TRIM(INDEX(MVI_Sample!D:D,$A286))</f>
        <v>RCP</v>
      </c>
      <c r="J286" s="305" t="str" cm="1">
        <f t="array" ref="J286">TRIM(INDEX(MVI_Sample!O:O,$A286))</f>
        <v>Y</v>
      </c>
      <c r="K286" s="305" t="str" cm="1">
        <f t="array" ref="K286">TRIM(INDEX(MVI_Sample!X:X,$A286))</f>
        <v>K</v>
      </c>
      <c r="L286" s="305" t="str" cm="1">
        <f t="array" ref="L286">TRIM(INDEX(MVI_Sample!R:R,$A286))</f>
        <v>Y</v>
      </c>
      <c r="M286" s="305" t="str" cm="1">
        <f t="array" ref="M286">TRIM(INDEX(MVI_Sample!M:M,$A286))</f>
        <v>Y</v>
      </c>
      <c r="N286" s="305" t="str" cm="1">
        <f t="array" ref="N286">TRIM(INDEX(MVI_Sample!Q:Q,$A286))</f>
        <v>N</v>
      </c>
      <c r="O286" s="305" t="str" cm="1">
        <f t="array" ref="O286">TRIM(INDEX(MVI_Sample!N:N,$A286))</f>
        <v>N</v>
      </c>
      <c r="P286" s="305" t="str" cm="1">
        <f t="array" ref="P286">TRIM(CLEAN(INDEX(MVI_Sample!AQ:AQ,$A286)))</f>
        <v>RCP BRUSSELS AIRLINE BLUE (CLASSIC)</v>
      </c>
      <c r="Q286" s="306" t="str" cm="1">
        <f t="array" ref="Q286">TRIM(CLEAN(INDEX(MVI_Sample!AO:AO,$A286)))</f>
        <v>Carte Brussels Airlines Classic American Express</v>
      </c>
      <c r="R286" s="306" t="str" cm="1">
        <f t="array" ref="R286">TRIM(CLEAN(INDEX(MVI_Sample!E:E,$A286)))</f>
        <v>BRUSSELS AIRLINE BLUE (CLASSIC)</v>
      </c>
      <c r="S286" s="306" cm="1">
        <f t="array" ref="S286">INDEX(MVI_Sample!AA:AA,$A286)</f>
        <v>603</v>
      </c>
    </row>
    <row r="287" spans="1:19" ht="15.75">
      <c r="A287" s="304">
        <v>334</v>
      </c>
      <c r="B287" s="304" t="str" cm="1">
        <f t="array" ref="B287">TRIM(INDEX(MVI_Sample!A:A,$A287))</f>
        <v>BELGIUM - French</v>
      </c>
      <c r="C287" s="304" t="str" cm="1">
        <f t="array" ref="C287">TRIM(INDEX(MVI_Sample!C:C,$A287))</f>
        <v>Consumer</v>
      </c>
      <c r="D287" s="304" t="str" cm="1">
        <f t="array" ref="D287">TRIM(INDEX(MVI_Sample!B:B,$A287))</f>
        <v>41</v>
      </c>
      <c r="E287" s="304">
        <v>1</v>
      </c>
      <c r="F287" s="304" t="str" cm="1">
        <f t="array" ref="F287">TRIM(INDEX(MVI_Sample!L:L,$A287))</f>
        <v>07</v>
      </c>
      <c r="G287" s="304"/>
      <c r="H287" s="304" t="str" cm="1">
        <f t="array" ref="H287">TRIM(INDEX(MVI_Sample!F:F,$A287))</f>
        <v>4108</v>
      </c>
      <c r="I287" s="305" t="str" cm="1">
        <f t="array" ref="I287">TRIM(INDEX(MVI_Sample!D:D,$A287))</f>
        <v>RCP</v>
      </c>
      <c r="J287" s="305" t="str" cm="1">
        <f t="array" ref="J287">TRIM(INDEX(MVI_Sample!O:O,$A287))</f>
        <v>Y</v>
      </c>
      <c r="K287" s="305" t="str" cm="1">
        <f t="array" ref="K287">TRIM(INDEX(MVI_Sample!X:X,$A287))</f>
        <v>K</v>
      </c>
      <c r="L287" s="305" t="str" cm="1">
        <f t="array" ref="L287">TRIM(INDEX(MVI_Sample!R:R,$A287))</f>
        <v>Y</v>
      </c>
      <c r="M287" s="305" t="str" cm="1">
        <f t="array" ref="M287">TRIM(INDEX(MVI_Sample!M:M,$A287))</f>
        <v>Y</v>
      </c>
      <c r="N287" s="305" t="str" cm="1">
        <f t="array" ref="N287">TRIM(INDEX(MVI_Sample!Q:Q,$A287))</f>
        <v>N</v>
      </c>
      <c r="O287" s="305" t="str" cm="1">
        <f t="array" ref="O287">TRIM(INDEX(MVI_Sample!N:N,$A287))</f>
        <v>N</v>
      </c>
      <c r="P287" s="305" t="str" cm="1">
        <f t="array" ref="P287">TRIM(CLEAN(INDEX(MVI_Sample!AQ:AQ,$A287)))</f>
        <v>RCP BRUSSELS AIRLINE BLUE (PREFERRED)</v>
      </c>
      <c r="Q287" s="306" t="str" cm="1">
        <f t="array" ref="Q287">TRIM(CLEAN(INDEX(MVI_Sample!AO:AO,$A287)))</f>
        <v>Carte Brussels Airlines Preferred American Express</v>
      </c>
      <c r="R287" s="306" t="str" cm="1">
        <f t="array" ref="R287">TRIM(CLEAN(INDEX(MVI_Sample!E:E,$A287)))</f>
        <v>BRUSSELS AIRLINE BLUE (PREFERRED)</v>
      </c>
      <c r="S287" s="306" cm="1">
        <f t="array" ref="S287">INDEX(MVI_Sample!AA:AA,$A287)</f>
        <v>563</v>
      </c>
    </row>
    <row r="288" spans="1:19" ht="15.75">
      <c r="A288" s="304">
        <v>336</v>
      </c>
      <c r="B288" s="304" t="str" cm="1">
        <f t="array" ref="B288">TRIM(INDEX(MVI_Sample!A:A,$A288))</f>
        <v>BELGIUM - Flemish</v>
      </c>
      <c r="C288" s="304" t="str" cm="1">
        <f t="array" ref="C288">TRIM(INDEX(MVI_Sample!C:C,$A288))</f>
        <v>Consumer</v>
      </c>
      <c r="D288" s="304" t="str" cm="1">
        <f t="array" ref="D288">TRIM(INDEX(MVI_Sample!B:B,$A288))</f>
        <v>41</v>
      </c>
      <c r="E288" s="307">
        <v>2</v>
      </c>
      <c r="F288" s="304" t="str" cm="1">
        <f t="array" ref="F288">TRIM(INDEX(MVI_Sample!L:L,$A288))</f>
        <v>01</v>
      </c>
      <c r="G288" s="304"/>
      <c r="H288" s="304" t="str" cm="1">
        <f t="array" ref="H288">TRIM(INDEX(MVI_Sample!F:F,$A288))</f>
        <v>4104</v>
      </c>
      <c r="I288" s="305" t="str" cm="1">
        <f t="array" ref="I288">TRIM(INDEX(MVI_Sample!D:D,$A288))</f>
        <v>RCP</v>
      </c>
      <c r="J288" s="305" t="str" cm="1">
        <f t="array" ref="J288">TRIM(INDEX(MVI_Sample!O:O,$A288))</f>
        <v>N</v>
      </c>
      <c r="K288" s="305" t="str" cm="1">
        <f t="array" ref="K288">TRIM(INDEX(MVI_Sample!X:X,$A288))</f>
        <v>K</v>
      </c>
      <c r="L288" s="305" t="str" cm="1">
        <f t="array" ref="L288">TRIM(INDEX(MVI_Sample!R:R,$A288))</f>
        <v>Y</v>
      </c>
      <c r="M288" s="305" t="str" cm="1">
        <f t="array" ref="M288">TRIM(INDEX(MVI_Sample!M:M,$A288))</f>
        <v>Y</v>
      </c>
      <c r="N288" s="305" t="str" cm="1">
        <f t="array" ref="N288">TRIM(INDEX(MVI_Sample!Q:Q,$A288))</f>
        <v>N</v>
      </c>
      <c r="O288" s="305" t="str" cm="1">
        <f t="array" ref="O288">TRIM(INDEX(MVI_Sample!N:N,$A288))</f>
        <v>Y</v>
      </c>
      <c r="P288" s="305" t="str" cm="1">
        <f t="array" ref="P288">TRIM(CLEAN(INDEX(MVI_Sample!AQ:AQ,$A288)))</f>
        <v>RCP PLATINUM</v>
      </c>
      <c r="Q288" s="306" t="str" cm="1">
        <f t="array" ref="Q288">TRIM(CLEAN(INDEX(MVI_Sample!AO:AO,$A288)))</f>
        <v>American Express Platinum Kaart</v>
      </c>
      <c r="R288" s="306" t="str" cm="1">
        <f t="array" ref="R288">TRIM(CLEAN(INDEX(MVI_Sample!E:E,$A288)))</f>
        <v>PLATINUM</v>
      </c>
      <c r="S288" s="306" cm="1">
        <f t="array" ref="S288">INDEX(MVI_Sample!AA:AA,$A288)</f>
        <v>709</v>
      </c>
    </row>
    <row r="289" spans="1:19" ht="15.75">
      <c r="A289" s="304">
        <v>337</v>
      </c>
      <c r="B289" s="304" t="str" cm="1">
        <f t="array" ref="B289">TRIM(INDEX(MVI_Sample!A:A,$A289))</f>
        <v>BELGIUM - Flemish</v>
      </c>
      <c r="C289" s="304" t="str" cm="1">
        <f t="array" ref="C289">TRIM(INDEX(MVI_Sample!C:C,$A289))</f>
        <v>Consumer</v>
      </c>
      <c r="D289" s="304" t="str" cm="1">
        <f t="array" ref="D289">TRIM(INDEX(MVI_Sample!B:B,$A289))</f>
        <v>41</v>
      </c>
      <c r="E289" s="307">
        <v>2</v>
      </c>
      <c r="F289" s="304" t="str" cm="1">
        <f t="array" ref="F289">TRIM(INDEX(MVI_Sample!L:L,$A289))</f>
        <v>02</v>
      </c>
      <c r="G289" s="304"/>
      <c r="H289" s="304" t="str" cm="1">
        <f t="array" ref="H289">TRIM(INDEX(MVI_Sample!F:F,$A289))</f>
        <v>4101</v>
      </c>
      <c r="I289" s="305" t="str" cm="1">
        <f t="array" ref="I289">TRIM(INDEX(MVI_Sample!D:D,$A289))</f>
        <v>RCP</v>
      </c>
      <c r="J289" s="305" t="str" cm="1">
        <f t="array" ref="J289">TRIM(INDEX(MVI_Sample!O:O,$A289))</f>
        <v>N</v>
      </c>
      <c r="K289" s="305" t="str" cm="1">
        <f t="array" ref="K289">TRIM(INDEX(MVI_Sample!X:X,$A289))</f>
        <v>K</v>
      </c>
      <c r="L289" s="305" t="str" cm="1">
        <f t="array" ref="L289">TRIM(INDEX(MVI_Sample!R:R,$A289))</f>
        <v>Y</v>
      </c>
      <c r="M289" s="305" t="str" cm="1">
        <f t="array" ref="M289">TRIM(INDEX(MVI_Sample!M:M,$A289))</f>
        <v>Y</v>
      </c>
      <c r="N289" s="305" t="str" cm="1">
        <f t="array" ref="N289">TRIM(INDEX(MVI_Sample!Q:Q,$A289))</f>
        <v>N</v>
      </c>
      <c r="O289" s="305" t="str" cm="1">
        <f t="array" ref="O289">TRIM(INDEX(MVI_Sample!N:N,$A289))</f>
        <v>Y</v>
      </c>
      <c r="P289" s="305" t="str" cm="1">
        <f t="array" ref="P289">TRIM(CLEAN(INDEX(MVI_Sample!AQ:AQ,$A289)))</f>
        <v>RCP BLUE</v>
      </c>
      <c r="Q289" s="306" t="str" cm="1">
        <f t="array" ref="Q289">TRIM(CLEAN(INDEX(MVI_Sample!AO:AO,$A289)))</f>
        <v>American Express Blue Kaart</v>
      </c>
      <c r="R289" s="306" t="str" cm="1">
        <f t="array" ref="R289">TRIM(CLEAN(INDEX(MVI_Sample!E:E,$A289)))</f>
        <v>BLUE</v>
      </c>
      <c r="S289" s="306" cm="1">
        <f t="array" ref="S289">INDEX(MVI_Sample!AA:AA,$A289)</f>
        <v>459</v>
      </c>
    </row>
    <row r="290" spans="1:19" ht="15.75">
      <c r="A290" s="304">
        <v>338</v>
      </c>
      <c r="B290" s="304" t="str" cm="1">
        <f t="array" ref="B290">TRIM(INDEX(MVI_Sample!A:A,$A290))</f>
        <v>BELGIUM - Flemish</v>
      </c>
      <c r="C290" s="304" t="str" cm="1">
        <f t="array" ref="C290">TRIM(INDEX(MVI_Sample!C:C,$A290))</f>
        <v>Consumer</v>
      </c>
      <c r="D290" s="304" t="str" cm="1">
        <f t="array" ref="D290">TRIM(INDEX(MVI_Sample!B:B,$A290))</f>
        <v>41</v>
      </c>
      <c r="E290" s="307">
        <v>2</v>
      </c>
      <c r="F290" s="304" t="str" cm="1">
        <f t="array" ref="F290">TRIM(INDEX(MVI_Sample!L:L,$A290))</f>
        <v>03</v>
      </c>
      <c r="G290" s="304"/>
      <c r="H290" s="304" t="str" cm="1">
        <f t="array" ref="H290">TRIM(INDEX(MVI_Sample!F:F,$A290))</f>
        <v>4102</v>
      </c>
      <c r="I290" s="305" t="str" cm="1">
        <f t="array" ref="I290">TRIM(INDEX(MVI_Sample!D:D,$A290))</f>
        <v>RCP</v>
      </c>
      <c r="J290" s="305" t="str" cm="1">
        <f t="array" ref="J290">TRIM(INDEX(MVI_Sample!O:O,$A290))</f>
        <v>N</v>
      </c>
      <c r="K290" s="305" t="str" cm="1">
        <f t="array" ref="K290">TRIM(INDEX(MVI_Sample!X:X,$A290))</f>
        <v>K</v>
      </c>
      <c r="L290" s="305" t="str" cm="1">
        <f t="array" ref="L290">TRIM(INDEX(MVI_Sample!R:R,$A290))</f>
        <v>Y</v>
      </c>
      <c r="M290" s="305" t="str" cm="1">
        <f t="array" ref="M290">TRIM(INDEX(MVI_Sample!M:M,$A290))</f>
        <v>Y</v>
      </c>
      <c r="N290" s="305" t="str" cm="1">
        <f t="array" ref="N290">TRIM(INDEX(MVI_Sample!Q:Q,$A290))</f>
        <v>N</v>
      </c>
      <c r="O290" s="305" t="str" cm="1">
        <f t="array" ref="O290">TRIM(INDEX(MVI_Sample!N:N,$A290))</f>
        <v>Y</v>
      </c>
      <c r="P290" s="305" t="str" cm="1">
        <f t="array" ref="P290">TRIM(CLEAN(INDEX(MVI_Sample!AQ:AQ,$A290)))</f>
        <v>RCP GREEN</v>
      </c>
      <c r="Q290" s="306" t="str" cm="1">
        <f t="array" ref="Q290">TRIM(CLEAN(INDEX(MVI_Sample!AO:AO,$A290)))</f>
        <v>American Express Green Kaart</v>
      </c>
      <c r="R290" s="306" t="str" cm="1">
        <f t="array" ref="R290">TRIM(CLEAN(INDEX(MVI_Sample!E:E,$A290)))</f>
        <v>GREEN</v>
      </c>
      <c r="S290" s="306" cm="1">
        <f t="array" ref="S290">INDEX(MVI_Sample!AA:AA,$A290)</f>
        <v>951</v>
      </c>
    </row>
    <row r="291" spans="1:19" ht="15.75">
      <c r="A291" s="304">
        <v>339</v>
      </c>
      <c r="B291" s="304" t="str" cm="1">
        <f t="array" ref="B291">TRIM(INDEX(MVI_Sample!A:A,$A291))</f>
        <v>BELGIUM - Flemish</v>
      </c>
      <c r="C291" s="304" t="str" cm="1">
        <f t="array" ref="C291">TRIM(INDEX(MVI_Sample!C:C,$A291))</f>
        <v>Consumer</v>
      </c>
      <c r="D291" s="304" t="str" cm="1">
        <f t="array" ref="D291">TRIM(INDEX(MVI_Sample!B:B,$A291))</f>
        <v>41</v>
      </c>
      <c r="E291" s="307">
        <v>2</v>
      </c>
      <c r="F291" s="304" t="str" cm="1">
        <f t="array" ref="F291">TRIM(INDEX(MVI_Sample!L:L,$A291))</f>
        <v>04</v>
      </c>
      <c r="G291" s="304"/>
      <c r="H291" s="304" t="str" cm="1">
        <f t="array" ref="H291">TRIM(INDEX(MVI_Sample!F:F,$A291))</f>
        <v>4103</v>
      </c>
      <c r="I291" s="305" t="str" cm="1">
        <f t="array" ref="I291">TRIM(INDEX(MVI_Sample!D:D,$A291))</f>
        <v>RCP</v>
      </c>
      <c r="J291" s="305" t="str" cm="1">
        <f t="array" ref="J291">TRIM(INDEX(MVI_Sample!O:O,$A291))</f>
        <v>N</v>
      </c>
      <c r="K291" s="305" t="str" cm="1">
        <f t="array" ref="K291">TRIM(INDEX(MVI_Sample!X:X,$A291))</f>
        <v>K</v>
      </c>
      <c r="L291" s="305" t="str" cm="1">
        <f t="array" ref="L291">TRIM(INDEX(MVI_Sample!R:R,$A291))</f>
        <v>Y</v>
      </c>
      <c r="M291" s="305" t="str" cm="1">
        <f t="array" ref="M291">TRIM(INDEX(MVI_Sample!M:M,$A291))</f>
        <v>Y</v>
      </c>
      <c r="N291" s="305" t="str" cm="1">
        <f t="array" ref="N291">TRIM(INDEX(MVI_Sample!Q:Q,$A291))</f>
        <v>N</v>
      </c>
      <c r="O291" s="305" t="str" cm="1">
        <f t="array" ref="O291">TRIM(INDEX(MVI_Sample!N:N,$A291))</f>
        <v>Y</v>
      </c>
      <c r="P291" s="305" t="str" cm="1">
        <f t="array" ref="P291">TRIM(CLEAN(INDEX(MVI_Sample!AQ:AQ,$A291)))</f>
        <v>RCP GOLD</v>
      </c>
      <c r="Q291" s="306" t="str" cm="1">
        <f t="array" ref="Q291">TRIM(CLEAN(INDEX(MVI_Sample!AO:AO,$A291)))</f>
        <v>American Express Gold Kaart</v>
      </c>
      <c r="R291" s="306" t="str" cm="1">
        <f t="array" ref="R291">TRIM(CLEAN(INDEX(MVI_Sample!E:E,$A291)))</f>
        <v>GOLD</v>
      </c>
      <c r="S291" s="306" cm="1">
        <f t="array" ref="S291">INDEX(MVI_Sample!AA:AA,$A291)</f>
        <v>817</v>
      </c>
    </row>
    <row r="292" spans="1:19" ht="15.75">
      <c r="A292" s="304">
        <v>340</v>
      </c>
      <c r="B292" s="304" t="str" cm="1">
        <f t="array" ref="B292">TRIM(INDEX(MVI_Sample!A:A,$A292))</f>
        <v>BELGIUM - Flemish</v>
      </c>
      <c r="C292" s="304" t="str" cm="1">
        <f t="array" ref="C292">TRIM(INDEX(MVI_Sample!C:C,$A292))</f>
        <v>Consumer</v>
      </c>
      <c r="D292" s="304" t="str" cm="1">
        <f t="array" ref="D292">TRIM(INDEX(MVI_Sample!B:B,$A292))</f>
        <v>41</v>
      </c>
      <c r="E292" s="307">
        <v>2</v>
      </c>
      <c r="F292" s="304" t="str" cm="1">
        <f t="array" ref="F292">TRIM(INDEX(MVI_Sample!L:L,$A292))</f>
        <v>05</v>
      </c>
      <c r="G292" s="304"/>
      <c r="H292" s="304" t="str" cm="1">
        <f t="array" ref="H292">TRIM(INDEX(MVI_Sample!F:F,$A292))</f>
        <v>4105</v>
      </c>
      <c r="I292" s="305" t="str" cm="1">
        <f t="array" ref="I292">TRIM(INDEX(MVI_Sample!D:D,$A292))</f>
        <v>RCP</v>
      </c>
      <c r="J292" s="305" t="str" cm="1">
        <f t="array" ref="J292">TRIM(INDEX(MVI_Sample!O:O,$A292))</f>
        <v>Y</v>
      </c>
      <c r="K292" s="305" t="str" cm="1">
        <f t="array" ref="K292">TRIM(INDEX(MVI_Sample!X:X,$A292))</f>
        <v>K</v>
      </c>
      <c r="L292" s="305" t="str" cm="1">
        <f t="array" ref="L292">TRIM(INDEX(MVI_Sample!R:R,$A292))</f>
        <v>Y</v>
      </c>
      <c r="M292" s="305" t="str" cm="1">
        <f t="array" ref="M292">TRIM(INDEX(MVI_Sample!M:M,$A292))</f>
        <v>Y</v>
      </c>
      <c r="N292" s="305" t="str" cm="1">
        <f t="array" ref="N292">TRIM(INDEX(MVI_Sample!Q:Q,$A292))</f>
        <v>N</v>
      </c>
      <c r="O292" s="305" t="str" cm="1">
        <f t="array" ref="O292">TRIM(INDEX(MVI_Sample!N:N,$A292))</f>
        <v>N</v>
      </c>
      <c r="P292" s="305" t="str" cm="1">
        <f t="array" ref="P292">TRIM(CLEAN(INDEX(MVI_Sample!AQ:AQ,$A292)))</f>
        <v>RCP BRUSSELS AIRLINE SILVER</v>
      </c>
      <c r="Q292" s="306" t="str" cm="1">
        <f t="array" ref="Q292">TRIM(CLEAN(INDEX(MVI_Sample!AO:AO,$A292)))</f>
        <v>Brussels Airlines Premium American Express Kaart</v>
      </c>
      <c r="R292" s="306" t="str" cm="1">
        <f t="array" ref="R292">TRIM(CLEAN(INDEX(MVI_Sample!E:E,$A292)))</f>
        <v>BRUSSELS AIRLINE SlLVER</v>
      </c>
      <c r="S292" s="306" cm="1">
        <f t="array" ref="S292">INDEX(MVI_Sample!AA:AA,$A292)</f>
        <v>974</v>
      </c>
    </row>
    <row r="293" spans="1:19" ht="15.75">
      <c r="A293" s="304">
        <v>341</v>
      </c>
      <c r="B293" s="304" t="str" cm="1">
        <f t="array" ref="B293">TRIM(INDEX(MVI_Sample!A:A,$A293))</f>
        <v>BELGIUM - Flemish</v>
      </c>
      <c r="C293" s="304" t="str" cm="1">
        <f t="array" ref="C293">TRIM(INDEX(MVI_Sample!C:C,$A293))</f>
        <v>Consumer</v>
      </c>
      <c r="D293" s="304" t="str" cm="1">
        <f t="array" ref="D293">TRIM(INDEX(MVI_Sample!B:B,$A293))</f>
        <v>41</v>
      </c>
      <c r="E293" s="307">
        <v>2</v>
      </c>
      <c r="F293" s="304" t="str" cm="1">
        <f t="array" ref="F293">TRIM(INDEX(MVI_Sample!L:L,$A293))</f>
        <v>06</v>
      </c>
      <c r="G293" s="304"/>
      <c r="H293" s="304" t="str" cm="1">
        <f t="array" ref="H293">TRIM(INDEX(MVI_Sample!F:F,$A293))</f>
        <v>4107</v>
      </c>
      <c r="I293" s="305" t="str" cm="1">
        <f t="array" ref="I293">TRIM(INDEX(MVI_Sample!D:D,$A293))</f>
        <v>RCP</v>
      </c>
      <c r="J293" s="305" t="str" cm="1">
        <f t="array" ref="J293">TRIM(INDEX(MVI_Sample!O:O,$A293))</f>
        <v>Y</v>
      </c>
      <c r="K293" s="305" t="str" cm="1">
        <f t="array" ref="K293">TRIM(INDEX(MVI_Sample!X:X,$A293))</f>
        <v>K</v>
      </c>
      <c r="L293" s="305" t="str" cm="1">
        <f t="array" ref="L293">TRIM(INDEX(MVI_Sample!R:R,$A293))</f>
        <v>Y</v>
      </c>
      <c r="M293" s="305" t="str" cm="1">
        <f t="array" ref="M293">TRIM(INDEX(MVI_Sample!M:M,$A293))</f>
        <v>Y</v>
      </c>
      <c r="N293" s="305" t="str" cm="1">
        <f t="array" ref="N293">TRIM(INDEX(MVI_Sample!Q:Q,$A293))</f>
        <v>N</v>
      </c>
      <c r="O293" s="305" t="str" cm="1">
        <f t="array" ref="O293">TRIM(INDEX(MVI_Sample!N:N,$A293))</f>
        <v>N</v>
      </c>
      <c r="P293" s="305" t="str" cm="1">
        <f t="array" ref="P293">TRIM(CLEAN(INDEX(MVI_Sample!AQ:AQ,$A293)))</f>
        <v>RCP BRUSSELS AIRLINE BLUE (CLASSIC)</v>
      </c>
      <c r="Q293" s="306" t="str" cm="1">
        <f t="array" ref="Q293">TRIM(CLEAN(INDEX(MVI_Sample!AO:AO,$A293)))</f>
        <v>Brussels Airlines Classic American Express Kaart</v>
      </c>
      <c r="R293" s="306" t="str" cm="1">
        <f t="array" ref="R293">TRIM(CLEAN(INDEX(MVI_Sample!E:E,$A293)))</f>
        <v>BRUSSELS AIRLINE BLUE (CLASSIC)</v>
      </c>
      <c r="S293" s="306" cm="1">
        <f t="array" ref="S293">INDEX(MVI_Sample!AA:AA,$A293)</f>
        <v>521</v>
      </c>
    </row>
    <row r="294" spans="1:19" ht="15.75">
      <c r="A294" s="304">
        <v>342</v>
      </c>
      <c r="B294" s="304" t="str" cm="1">
        <f t="array" ref="B294">TRIM(INDEX(MVI_Sample!A:A,$A294))</f>
        <v>BELGIUM - Flemish</v>
      </c>
      <c r="C294" s="304" t="str" cm="1">
        <f t="array" ref="C294">TRIM(INDEX(MVI_Sample!C:C,$A294))</f>
        <v>Consumer</v>
      </c>
      <c r="D294" s="304" t="str" cm="1">
        <f t="array" ref="D294">TRIM(INDEX(MVI_Sample!B:B,$A294))</f>
        <v>41</v>
      </c>
      <c r="E294" s="307">
        <v>2</v>
      </c>
      <c r="F294" s="304" t="str" cm="1">
        <f t="array" ref="F294">TRIM(INDEX(MVI_Sample!L:L,$A294))</f>
        <v>07</v>
      </c>
      <c r="G294" s="304"/>
      <c r="H294" s="304" t="str" cm="1">
        <f t="array" ref="H294">TRIM(INDEX(MVI_Sample!F:F,$A294))</f>
        <v>4108</v>
      </c>
      <c r="I294" s="305" t="str" cm="1">
        <f t="array" ref="I294">TRIM(INDEX(MVI_Sample!D:D,$A294))</f>
        <v>RCP</v>
      </c>
      <c r="J294" s="305" t="str" cm="1">
        <f t="array" ref="J294">TRIM(INDEX(MVI_Sample!O:O,$A294))</f>
        <v>Y</v>
      </c>
      <c r="K294" s="305" t="str" cm="1">
        <f t="array" ref="K294">TRIM(INDEX(MVI_Sample!X:X,$A294))</f>
        <v>K</v>
      </c>
      <c r="L294" s="305" t="str" cm="1">
        <f t="array" ref="L294">TRIM(INDEX(MVI_Sample!R:R,$A294))</f>
        <v>Y</v>
      </c>
      <c r="M294" s="305" t="str" cm="1">
        <f t="array" ref="M294">TRIM(INDEX(MVI_Sample!M:M,$A294))</f>
        <v>Y</v>
      </c>
      <c r="N294" s="305" t="str" cm="1">
        <f t="array" ref="N294">TRIM(INDEX(MVI_Sample!Q:Q,$A294))</f>
        <v>N</v>
      </c>
      <c r="O294" s="305" t="str" cm="1">
        <f t="array" ref="O294">TRIM(INDEX(MVI_Sample!N:N,$A294))</f>
        <v>N</v>
      </c>
      <c r="P294" s="305" t="str" cm="1">
        <f t="array" ref="P294">TRIM(CLEAN(INDEX(MVI_Sample!AQ:AQ,$A294)))</f>
        <v>RCP BRUSSELS AIRLINE BLUE (PREFERRED)</v>
      </c>
      <c r="Q294" s="306" t="str" cm="1">
        <f t="array" ref="Q294">TRIM(CLEAN(INDEX(MVI_Sample!AO:AO,$A294)))</f>
        <v>Brussels Airlines Preferred American Express Kaart</v>
      </c>
      <c r="R294" s="306" t="str" cm="1">
        <f t="array" ref="R294">TRIM(CLEAN(INDEX(MVI_Sample!E:E,$A294)))</f>
        <v>BRUSSELS AIRLINE BLUE (PREFERRED)</v>
      </c>
      <c r="S294" s="306" cm="1">
        <f t="array" ref="S294">INDEX(MVI_Sample!AA:AA,$A294)</f>
        <v>556</v>
      </c>
    </row>
  </sheetData>
  <conditionalFormatting sqref="S2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Country_Info</vt:lpstr>
      <vt:lpstr>CV_Product_Codes</vt:lpstr>
      <vt:lpstr>Variable_Info</vt:lpstr>
      <vt:lpstr>Weighting_Segments</vt:lpstr>
      <vt:lpstr>MVI_Sample</vt:lpstr>
      <vt:lpstr>PML_Info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dcterms:created xsi:type="dcterms:W3CDTF">2015-06-05T18:17:20Z</dcterms:created>
  <dcterms:modified xsi:type="dcterms:W3CDTF">2023-04-05T19:23:43Z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2023-03-10T19:18:31Z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260bc20a-5c05-4326-857f-00fd3d146d9b</vt:lpwstr>
  </property>
  <property fmtid="{D5CDD505-2E9C-101B-9397-08002B2CF9AE}" pid="8" name="MSIP_Label_4bba711e-105b-499f-91fa-eabdf1048d84_ContentBits">
    <vt:lpwstr>0</vt:lpwstr>
  </property>
</Properties>
</file>