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<sst xmlns="http://schemas.openxmlformats.org/spreadsheetml/2006/main" count="5351" uniqueCount="547">
  <si>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</si>
  <si>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</si>
  <si>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</si>
  <si>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</si>
  <si>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</si>
  <si>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</si>
  <si>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</si>
  <si>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</si>
  <si>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</si>
  <si>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</si>
  <si>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</si>
  <si>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</si>
  <si>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</si>
  <si>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</si>
  <si>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</si>
  <si>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</si>
  <si>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</si>
  <si>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</si>
  <si>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</si>
  <si>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</si>
  <si>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GLM5.2</t>
  </si>
  <si>
    <t>```result
Scores:
1. Design aligns with requirement (all functionalities, no hallucinations/additions): Model 1 = 4, Model 2 = 3; Evidence: Model 1 covers all required concepts: AlloyBatch, MaterialSpecimen (with grainStructure and defectAnnotation attributes per "classify grain structure, and annotate any defects"), ElementComposition, PhaseDistribution, HeatTreatmentProfile (with isValidated per "validated before use"), ProcessingStep (supported by "define processing steps"), StressTestRunner/StressTestRun (separating runner from individual test runs), ResearchProject with principalInvestigator and budget, ExperimentalDataset, SpectroscopyData, MicrostructureAnalysis, PerformanceMetric, OptimizationResult, DesignConstraint (with effectiveDate), RegulatoryStandard (with effectiveDate), ComplianceArchive, BatchRecord, CostEstimator, SupplierNetwork, QualityAssurance, ReportGenerator, SummaryReport (with ReportFormat enum). Extra classes like CostEstimation and Supplier are reasonable refinements implied by "calculating raw material expenses" and "finding vendors." Model 2 misses ProcessingStep as a separate entity (uses processingSteps: List attribute), conflates StressTestRun into StressTestRunner (no separate test-run entity), lacks SummaryReport class (format as attribute on ReportGenerator), and critically omits effectiveDate from DesignConstraint despite the requirement stating "Design Constraints and Regulatory Standards, which specify limit values and effective dates." Model 2 also lacks grainStructure and defectAnnotation on MaterialSpecimen.
2. Conceptual classes and relationships (associations, cardinalities, types: inheritance, aggregation, composition): Model 1 = 4, Model 2 = 3; Evidence: Model 1 correctly uses composition for whole-part relationships (AlloyBatch "1" *-- "1..*" MaterialSpecimen, ResearchProject "1" *-- "1..*" ExperimentalDataset, ExperimentalDataset "1" *-- "*" SpectroscopyData) and directed associations for functional relationships. It correctly attributes "utilizes simulator" and "adheres to protocols" to ProcessController (ProcessController "1" --&gt; "1" ThermalCycleSimulator: utilizes simulator; ProcessController "1" --&gt; "1..*" SafetyProtocol: adheres to protocols), matching the requirement that says "a Process Controller manages Thermal Analysis Runs, utilizing a Thermal Cycle Simulator...while adhering to strict Safety Protocols." PhaseDiagramCalculator is linked to both HeatTreatmentProfile (planning) and MicrostructureAnalysis (analysis reference). Model 2 incorrectly places these relationships on ThermalAnalysisRun instead of ProcessController (ThermalAnalysisRun ..&gt; ThermalCycleSimulator : utilizes; ThermalAnalysisRun ..&gt; SafetyProtocol : adheres to), contradicting the requirement's subject. Model 2 also extensively uses dependency relationships (..&gt;) instead of associations for structural connections (e.g., ExperimentPlanner ..&gt; HeatTreatmentProfile, CostEstimator ..&gt; ElementComposition, SupplierNetwork ..&gt; DesignConstraint), which are semantically weaker and lose structural relationship meaning. However, Model 2 does have one advantage: OptimizationResult --&gt; ElementComposition : recommends creates a proper structural link, whereas Model 1 uses recommendedComposition: String (a weaker representation).
3. Clarity in class names and optional inclusion of attributes: Model 1 = 5, Model 2 = 3; Evidence: Model 1 uses clear, domain-aligned class names and rich attributes with six enumerations (SurfaceFinish, PhaseType, TestType, QualityStatus, RunState, ReportFormat) providing domain type-safety. All attributes map to requirement details (e.g., SafetyProtocol has maxTemperatureLimit, minTemperatureLimit, emergencyStopEnabled per "emergency stop capabilities and temperature limits"). Model 2 has clear class names but uses methods/operations (e.g., generateProfile(), manageRun(), runAnalysis()) where attributes or relationships would be more appropriate for a domain class diagram. DesignConstraint is missing effectiveDate (explicitly required). ElementComposition uses chemicalMakeup: Map and HeatTreatmentProfile uses processingSteps: List, which are implementation-flavored types. MaterialSpecimen lacks grainStructure and defectAnnotation attributes. Some classes have no domain attributes at all (e.g., ThermalAnalysisRun only has runAnalysis()).
Total: Model 1 = 13, Model 2 = 9
Choice: A
Reason:
1. Design alignment: Model 1 covers all required functionalities comprehensively, including ProcessingStep, StressTestRun, and SummaryReport as proper entities, and correctly includes effectiveDate on both DesignConstraint and RegulatoryStandard. Model 2 omits effectiveDate from DesignConstraint (a direct requirement violation), conflates StressTestRunner with test runs, and lacks separate ProcessingStep and SummaryReport entities.
2. Relationships and cardinalities: Model 1 correctly attributes the "utilizes" and "adheres to" relationships to ProcessController as the requirement specifies, uses appropriate relationship types (composition for containment, associations for functional links), and provides comprehensive multiplicities. Model 2 misattributes these to ThermalAnalysisRun, overuses dependency arrows (..&gt;) instead of structural associations, and loses the compositional semantics for several key relationships.
3. Clarity and attributes: Model 1 provides rich, domain-accurate attributes and enumerations that enhance semantic clarity. Model 2 uses implementation types (Map, List), omits required attributes (effectiveDate on DesignConstraint, grainStructure and defectAnnotation on MaterialSpecimen), and substitutes methods for structural attributes in several classes.
4. Rejected or checked issues: Model 2's advantage of putting coolingRate and peakTemperature on ThermalCycleSimulator (more accurate per "a Thermal Cycle Simulator to model cooling rates and peak temperatures") and linking OptimizationResult to ElementComposition via association were considered as positive factors, but they do not compensate for the missing classes, wrong relationship attributions, and absent required attributes. Model 1's extra classes (CostEstimation, Supplier) were checked against the "no additions" criterion but found to be reasonable refinements implied by the requirement text rather than hallucinations.
5. Overall judgment: Model 1 is clearly superior due to complete requirement coverage, correct relationship attribution, proper use of UML relationship types, and comprehensive domain-accurate attributes. Model 2 has several structural inaccuracies and missing required elements that undermine its alignment with the requirement.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</si>
  <si>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</si>
  <si>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</si>
  <si>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</si>
  <si>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Based on my thorough trace of every requirement element against both models, I now have enough evidence to evaluate criterion-by-criterion.
```result
Scores:
1. Strict requirement alignment (all functionalities, no hallucinations): Model 1 = 2.5, Model 2 = 3.5; Evidence: M1 omits `grainStructure` and `defectAnnotation` from MaterialSpecimen (requirement: "classify grain structure, and annotate any defects"), omits `effectiveDate` from DesignConstraint (requirement: "specify limit values and effective dates"), and omits `detectedPhase` from SpectroscopyData (requirement: "detect phases"). M2 includes all of these (`grainStructure`, `defectAnnotation`, `detectedPhase`, `effectiveDate` on DesignConstraint). However, M2 misplaces `coolingRate`/`peakTemperature` onto `ThermalAnalysisRun` rather than `ThermalCycleSimulator` (requirement: "utilizing a Thermal Cycle Simulator to model cooling rates and peak temperatures"), and loses the `OptimizationResult → ElementComposition` recommendation link (only `recommendedComposition: String`). M1 correctly places simulator attributes and the recommends-link. M2's extra classes (ProcessingStep, StressTestRun, CostEstimation, Supplier, SummaryReport) are transparent refinements mapping to requirement facts, not hallucinations.
2. Conceptual classes and relationships accurately represent essentials: Model 1 = 3, Model 2 = 3.5; Evidence: Both contain all core classes. M1 models most cross-cutting links as dependencies (`..&gt;`) without cardinality (e.g., `ExperimentPlanner ..&gt; HeatTreatmentProfile`, `MicrostructureAnalysis ..&gt; PhaseDiagramCalculator`, `CostEstimator ..&gt; ElementComposition`), which weakens structural representation. M2 uses proper associations with cardinalities throughout and adds recognizable refinement classes (Supplier↔"vendors", SummaryReport↔"summary reports", ProcessingStep↔"processing steps"). M2 reverses the `MicrostructureAnalysis → PhaseDiagramCalculator` direction (`PhaseDiagramCalculator "1" --&gt; "*" MicrostructureAnalysis` vs. requirement "utilizing the Phase Diagram Calculator as a reference"), and reverses `PhaseDiagramCalculator → HeatTreatmentProfile`; M1 has the correct direction for the MicrostructureAnalysis reference.
3. Associations, cardinalities, and relationship types: Model 1 = 2.5, Model 2 = 3.5; Evidence: M1 uses composition correctly for part-whole links (`AlloyBatch *-- MaterialSpecimen`, `ResearchProject *-- ExperimentalDataset`, `ComplianceArchive *-- BatchRecord`). But `ThermalAnalysisRun "1" --&gt; "1" HeatTreatmentProfile` is too restrictive (a profile can be applied by multiple runs; M2's `"*" --&gt; "1"` is correct), `BatchRecord "0..*" --&gt; "1" RegulatoryStandard` allows only one standard (requirement: "linking regulatory standards", plural; M2's `"*" --&gt; "1..*"` is correct), and M1 attributes "utilizes simulator"/"adheres to protocols" to `ThermalAnalysisRun` rather than `ProcessController` (requirement subject is ProcessController). M2 correctly attributes all three to `ProcessController` and has correct multiplicities for profile and standards, though M2's reversed MicrostructureAnalysis navigability is one error. M1's `AlloyBatch "1" *-- "0..*"` allows zero specimens vs. requirement "contains multiple".
4. Clarity in class names and optional attributes: Model 1 = 3.5, Model 2 = 4; Evidence: Both use clear, requirement-matching class names. M2 adds typed enums (`TestType{DESTRUCTIVE,NON_DESTRUCTIVE}`, `QualityStatus`, `PhaseType`, `ReportFormat`) that directly map to requirement facts ("destructive or non-destructive", "quality status", "various formats"), improving semantic clarity. M1 uses `testType: String` and `format: String` (acceptable but less precise). M1 hardcodes the four phase fractions as named attributes (`austenite`, `ferrite`, `martensite`, `pearlite`) which slightly over-constrains the "such as" non-closed list; M2's `phaseType` enum + `fraction` is more faithful.
Total: Model 1 = 11.5, Model 2 = 14.5
Choice: B
Reason:
1. Strict requirement alignment: M2 covers more requirement attributes (grainStructure, defectAnnotation, detectedPhase, DesignConstraint.effectiveDate) that M1 omits entirely. M2's extra classes are transparent refinements tied to requirement facts (Supplier↔"vendors", SummaryReport↔"summary reports", ProcessingStep↔"processing steps"), not hallucinations. M1 does better on three specific points (simulator attribute placement, MicrostructureAnalysis→Calculator direction, OptimizationResult→ElementComposition recommends link), but these are outweighed by its larger set of omissions.
2. Associations and cardinalities: M2 is clearly stronger — correct `ThermalAnalysisRun "*" --&gt; "1" HeatTreatmentProfile`, correct `BatchRecord "*" --&gt; "1..*" RegulatoryStandard` (plural standards), and correct ProcessController attribution for simulator/protocols. M1 has the restrictive `1..1` profile multiplicity, single-standard BatchRecord, and misattributed simulator/protocol links, plus relies heavily on uncardinalized dependencies.
3. Rejected or checked issues: I did not penalize M2 for implementation-oriented ids/timestamps (per guidelines, not rewarded but not penalized). I did not penalize M1 for using `Float`/`int` or `*` literals. I did not reward M2 merely for being longer — its additional classes were credited only where they map to stated requirement facts. M1's hardcoded four phase attributes were noted as slightly over-constrained by the "such as" phrasing but not heavily penalized. M2's reversed PhaseDiagramCalculator directions (to both HeatTreatmentProfile and MicrostructureAnalysis) were counted as domain/navigability errors, reducing its criterion-2/3 scores but not enough to override its coverage advantage.
4. Overall judgment: M2 is better. It achieves broader functional coverage of the requirement, uses proper associations with correct cardinalities, correctly attributes ProcessController's three responsibilities, and models standards/batch-record multiplicities faithfully. M1 is more compact but omits several stated attributes, uses dependency arrows without cardinality for most structural relationships, and has multiple multiplicity/attribution errors. M2's three directional/placement errors are real but fewer and less pervasive than M1's combined omissions and cardinality mistakes.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</si>
  <si>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</si>
  <si>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</si>
  <si>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</si>
  <si>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26 required domain classes (e.g., AlloyBatch, MaterialSpecimen, PhaseDistribution, HeatTreatmentProfile, PhaseDiagramCalculator, ThermalCycleSimulator, SafetyProtocol, MicrostructureAnalysis, StressTestRunner, OptimizationResult, ComplianceArchive, BatchRecord, QualityAssurance, ReportGenerator) plus reasonable refinements: ProcessingStep (profiles "define processing steps"), StressTestRun (tensile tests on specimens), Supplier (vendors in SupplierNetwork), QualityAssuranceReview (inspectors approve batches), SummaryReport (reports in various formats), CostEstimation. Model 2 includes all core classes but collapses several: no ProcessingStep (uses `processingSteps: List` attribute), no StressTestRun (conflates testType into StressTestRunner), no Supplier, no SummaryReport, no CostEstimation, no QualityAssuranceReview. Model 2 also lacks enums for PhaseType, TestType, QualityStatus, ReportFormat which the domain explicitly enumerates.
2. Associations/Multiplicities between classes for domain reasoning: Model 1 = 4, Model 2 = 3; Evidence: Model 1 specifies multiplicities on virtually all associations (e.g., `AlloyBatch "1" *-- "1..*" MaterialSpecimen`, `ThermalAnalysisRun "*" --&gt; "1" HeatTreatmentProfile`, `ExperimentalDataset "1" *-- "*" SpectroscopyData`, `ComplianceArchive "1" *-- "1..*" BatchRecord`). Model 2 uses `..&gt;` dependency arrows without multiplicities for many critical relationships (e.g., `ExperimentPlanner ..&gt; HeatTreatmentProfile`, `MicrostructureAnalysis ..&gt; MaterialSpecimen`, `StressTestRunner ..&gt; MaterialSpecimen`, `ReportGenerator ..&gt; PerformanceMetric`), losing multiplicity information the requirement specifies (e.g., "contains multiple Material Specimens"). Model 2 also assigns SafetyProtocol adherence to ThermalAnalysisRun (`ThermalAnalysisRun ..&gt; SafetyProtocol`) whereas the requirement states the ProcessController adheres to SafetyProtocols. Model 2 does capture `OptimizationResult --&gt; ElementComposition : recommends` which Model 1 only represents via a `recommendedComposition: String` attribute rather than an association. Model 1 also lacks an explicit link from OptimizationResult to ElementComposition.
3. Model attributes with appropriate data types: Model 1 = 5, Model 2 = 3; Evidence: Model 1 models attributes comprehensively with proper types and enums: MaterialSpecimen has `density: double`, `surfaceFinish: SurfaceFinish`, `grainStructure: String`, `defectAnnotation: String` (requirement: "classify grain structure, and annotate any defects"); SpectroscopyData has `wavelength: double`, `emissionIntensity: double`, `detectedPhase: PhaseType` (requirement: "detect phases and analyze elemental composition"); OptimizationResult has `convergenceTracked: boolean` and `recommendedComposition: String`; DesignConstraint has `limitValue: double` and `effectiveDate: Date`; StressTestRun has `testType: TestType` (DESTRUCTIVE/NON_DESTRUCTIVE). Model 2 omits critical attributes: MaterialSpecimen is missing `grainStructure` and `defectAnnotation`; ElementComposition uses vague `chemicalMakeup: Map`; SpectroscopyData is missing `detectedPhase`; OptimizationResult is missing `recommendedComposition` (only has `convergence: Float`); DesignConstraint is missing `effectiveDate`; StressTestRunner conflates `testType: String` without enum.
4. Consistencies of Terminology with given context: Model 1 = 5, Model 2 = 4; Evidence: Both models use class names directly matching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additionally uses domain-consistent terminology for refinement classes (ProcessingStep, QualityAssuranceReview, SummaryReport) and enum values (AUSTENITE, FERRITE, MARTENSITE, PEARLITE from the requirement). Model 2 uses `chemicalMakeup` aligning with "chemical makeup" and `integrityVerified` aligning with "verify data integrity," but introduces method names (e.g., `generateProfile()`, `correlateData()`, `refinePhases()`) that are implementation-oriented rather than domain-conceptual, slightly diluting terminology focus.
5. Adherence of UML class diagram standards: Model 1 = 5, Model 2 = 4; Evidence: Model 1 uses valid UML notation throughout: class declarations with typed attributes, enums, composition (`*--`), directed associations (`--&gt;`) with role labels and multiplicities. No syntax violations. Model 2 also uses valid UML (classes, composition, associations, dependencies `..&gt;`), and `skinparam`/`hide empty members` are presentation directives ignored per guidelines. However, Model 2's heavy reliance on `..&gt;` dependency arrows for structural domain relationships (e.g., "generates," "correlates," "compiles") rather than associations reduces diagram expressiveness—dependencies do not carry multiplicities or composition semantics, making the structural relationships less precise. Both are syntactically valid, but Model 1 is more consistently modeled with appropriate UML relationship types.
Total: Model 1 = 24, Model 2 = 18
Choice: A
Reason:
1. Appropriate conceptual classes aligned with the domain: Model 1 is more comprehensive, introducing traceable intermediate classes (ProcessingStep for profile steps, StressTestRun for tensile tests, Supplier for vendors, QualityAssuranceReview for inspector approvals, SummaryReport for compiled reports) that directly map to requirement sentences. Model 2 collapses several of these into attributes or methods, reducing domain concept coverage.
2. Associations/Multiplicities between classes for domain reasoning: Model 1 provides explicit multiplicities on nearly all relationships, enabling precise domain reasoning (e.g., `AlloyBatch "1" *-- "1..*" MaterialSpecimen`, `ResearchProject "1" *-- "1..*" ExperimentalDataset`). Model 2 loses multiplicity information on many relationships by using `..&gt;` dependencies, and misassigns SafetyProtocol adherence to ThermalAnalysisRun instead of ProcessController, contradicting the requirement. Model 2 does gain a point for the explicit `OptimizationResult --&gt; ElementComposition : recommends` association that Model 1 represents only as a string attribute.
3. Model attributes with appropriate data types: Model 1 captures all critical attributes mentioned in the requirement with proper data types and enums (grainStructure, defectAnnotation, detectedPhase, effectiveDate on DesignConstraint, recommendedComposition, TestType enum). Model 2 omits several critical attributes (grainStructure, defectAnnotation, detectedPhase, recommendedComposition, effectiveDate on DesignConstraint) and uses overly generic types (`chemicalMakeup: Map`, `testType: String`).
4. Consistencies of Terminology with given context: Both models maintain strong terminology alignment with the requirement. Model 1 edges ahead by using domain-specific enums (PhaseType with AUSTENITE/FERRITE/MARTENSITE/PEARLITE, TestType with DESTRUCTIVE/NON_DESTRUCTIVE, QualityStatus, ReportFormat) that directly mirror requirement language. Model 2 introduces operation-method names that are implementation-flavored rather than domain-conceptual.
5. Rejected or checked issues: I did not penalize Model 2 for using `..&gt;` vs `--&gt;` as an "association style" (forbidden penalty #1 covers bidirectional vs unidirectional equivalence). The penalty here is the loss of multiplicity information and misassignment of SafetyProtocol adherence, which are domain-reasoning issues, not style preferences. I also did not penalize Model 2 for its `skinparam`/`hide empty members` directives (presentation-only, ignored per guidelines) or for using `Float` vs `double` (forbidden penalty #3 on primitive types). I did not reward Model 1 for extra identifiers/timestamps/statuses unless they covered a stated requirement fact.
6. Overall judgment: Model 1 is clearly superior across all five criteria. It provides a more complete, accurate, and standards-compliant domain model with comprehensive class coverage, explicit multiplicities, well-typed attributes, domain-faithful enums, and consistent UML notation. Model 2, while syntactically valid, suffers from missing attributes, collapsed classes, imprecise dependency-based relationships without multiplicities, and a misassigned SafetyProtocol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</si>
  <si>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</si>
  <si>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all 26 core domain classes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models processing steps as an attribute (`processingSteps: List` on HeatTreatmentProfile) and lacks separate classes for Supplier, SummaryReport, and ProcessingStep. Model 2 introduces ProcessingStep (matching "define processing steps"), Supplier (matching "finding vendors"), SummaryReport (matching "summary reports in various formats"), and enumerations (TestType for destructive/non-destructive, ReportFormat for various formats, PhaseType, QualityStatus), all of which improve coverage of stated requirement facts. Model 2 also adds grainStructure and defectAnnotation to MaterialSpecimen, directly matching the requirement's "classify grain structure, and annotate any defects."
2. Associations/Multiplicities between classes for domain reasoning: Model 1 = 3, Model 2 = 4; Evidence: Model 1 uses proper associations with multiplicities for structural relationships (e.g., `AlloyBatch "1" *-- "0..*" MaterialSpecimen`, `ResearchProject "1" *-- "0..*" ExperimentalDataset`, `ComplianceArchive "1" *-- "0..*" BatchRecord`), but uses dependency arrows (`..&gt;`) without multiplicity for key persistent relationships such as `MicrostructureAnalysis ..&gt; MaterialSpecimen : correlates` and `MicrostructureAnalysis ..&gt; SpectroscopyData : correlates` (requirement says "correlates specimen samples with spectroscopic data" — a persistent relationship needing multiplicity), and `QualityAssurance ..&gt; AlloyBatch : approves`. Model 1 also places `ThermalAnalysisRun ..&gt; ThermalCycleSimulator : utilizes` and `ThermalAnalysisRun ..&gt; SafetyProtocol : adheres to` on ThermalAnalysisRun, whereas the requirement's subject is the ProcessController ("a Process Controller manages Thermal Analysis Runs, utilizing a Thermal Cycle Simulator... while adhering to strict Safety Protocols"). Model 2 uses associations with multiplicities throughout (e.g., `MicrostructureAnalysis "*" --&gt; "1" MaterialSpecimen`, `MicrostructureAnalysis "*" --&gt; "1" SpectroscopyData`, `QualityAssurance "1" --&gt; "*" QualityAssuranceReview`, `AlloyBatch "1" --&gt; "*" QualityAssuranceReview`) and correctly places the simulator and safety protocol associations on ProcessController (`ProcessController "1" --&gt; "1" ThermalCycleSimulator`, `ProcessController "1" --&gt; "1..*" SafetyProtocol`). However, Model 2 reverses some directions: `PhaseDiagramCalculator "1" --&gt; "*" HeatTreatmentProfile : references for planning` (should be profile/planner → calculator) and `PhaseDiagramCalculator "1" --&gt; "*" MicrostructureAnalysis` (requirement says MicrostructureAnalysis uses calculator "as a reference," so direction is reversed). Overall, Model 2 has better multiplicity coverage with minor directional errors.
3. Model attributes with appropriate data types: Model 1 = 3, Model 2 = 4; Evidence: Model 1 has correct attributes for many classes (e.g., `AlloyBatch.creationDate: Date`, `HeatTreatmentProfile` with `name: String, quenchingStatus: Boolean, isValidated: Boolean`, `PerformanceMetric` with `load: Float, incrementStep: Integer`, `PhaseDistribution` with named phase fractions `austenite/ferrite/martensite/pearlite: Float`), but has notable omissions: `DesignConstraint` has only `limitValue: Float` and is missing `effectiveDate` (requirement explicitly says "limit values and effective dates" for both Design Constraints and Regulatory Standards); `MaterialSpecimen` is missing `grainStructure` and `defectAnnotation` (requirement: "classify grain structure, and annotate any defects"); `SpectroscopyData` lacks a `detectedPhase` attribute (requirement: "to detect phases"). Model 2 covers all these: `DesignConstraint` has `limitValue: double` and `effectiveDate: Date`; `MaterialSpecimen` has `grainStructure: String` and `defectAnnotation: String`; `SpectroscopyData` has `detectedPhase: PhaseType`. Model 2 also uses enumerations for type safety (SurfaceFinish, PhaseType, TestType, QualityStatus, ReportFormat). Minor issue in Model 2: `OptimizationResult.recommendedComposition: String` is less semantically rich than Model 1's association `OptimizationResult --&gt; ElementComposition : recommends`, but the attribute is still a valid representation.
4. Consistencies of Terminology with given context: Model 1 = 5, Model 2 = 5; Evidence: Both models use terminology directly from the requirement. Model 1 class names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all match the requirement exactly. Association labels mirror the requirement's verbs ("generates," "manages," "utilizes," "adheres to," "applies," "correlates," "references," "recommends," "compiles"). Model 2 uses the same class names plus additional refinement classes (ProcessingStep, StressTestRun, CostEstimation, Supplier, QualityAssuranceReview, SummaryReport) and enumerations (PhaseType with AUSTENITE/FERRITE/MARTENSITE/PEARLITE, TestType with DESTRUCTIVE/NON_DESTRUCTIVE, QualityStatus with APPROVED/REJECTED/PENDING) whose values directly match the requirement's terminology. Both models are fully consistent.
5. Adherence of UML class diagram standards: Model 1 = 5, Model 2 = 5; Evidence: Both models use valid PlantUML class diagram syntax with standard UML constructs. Model 1 correctly uses composition (`*--`), directed association (`--&gt;`), dependency (`..&gt;`), multiplicities (e.g., `"1"`, `"0..*"`), and role labels. Methods without return types (e.g., `generateProfile()`, `runAnalysis()`) are valid UML. Model 2 correctly uses composition, directed associations, multiplicities (e.g., `"1"`, `"*"`, `"1..*"`), role labels, and additionally enumerations (`enum`) which are standard UML. Both diagrams are readable and well-formed with no syntax errors. Presentation directives (`skinparam`, `hide empty members`) and comments (single-quote lines) are ignored per guidelines.
Total: Model 1 = 20, Model 2 = 23
Choice: B
Reason:
1. Appropriate conceptual classes: Model 2 covers more stated requirement facts through additional classes — ProcessingStep (requirement: "define processing steps"), Supplier (requirement: "finding vendors"), SummaryReport (requirement: "summary reports in various formats"), and enumerations for TestType, ReportFormat, and QualityStatus. Model 1 models processing steps as an attribute and lacks Supplier/SummaryReport classes. Model 2 also captures grainStructure and defectAnnotation on MaterialSpecimen, directly matching the requirement.
2. Associations/multiplicities: Model 2 uses associations with multiplicities consistently, including for key persistent relationships (MicrostructureAnalysis → MaterialSpecimen, MicrostructureAnalysis → SpectroscopyData, QualityAssurance → reviews) where Model 1 uses dependencies without multiplicity. Model 2 also correctly places the ThermalCycleSimulator and SafetyProtocol associations on ProcessController, matching the requirement's grammar. Both models have some directional issues (Model 2 reverses PhaseDiagramCalculator associations; Model 1 places simulator/safety on ThermalAnalysisRun), but Model 2's overall multiplicity coverage is superior.
3. Attributes with data types: Model 2 covers all required attributes including DesignConstraint.effectiveDate, MaterialSpecimen.grainStructure/defectAnnotation, and SpectroscopyData.detectedPhase, all of which Model 1 omits. Model 2's use of enumerations adds type appropriateness. Model 1's PhaseDistribution with named phase fractions is a good design choice, but the missing attributes are more impactful.
4. Terminology consistency: Both models are fully consistent with the requirement's terminology — no meaningful difference.
5. UML standards: Both models adhere fully to UML/PlantUML syntax and conventions — no meaningful difference.
6. Rejected or checked issues: I did not penalize Model 2 for extra ID attributes, timestamps, or implementation-oriented detail (e.g., stressValue/strainValue on PerformanceMetric) per the guidelines. I did not penalize Model 1 for using `int`/`String`/`Float` instead of `Integer`/`String`/`Float` type aliases. I did not penalize Model 2 for using `*` instead of `0..*`. I did not reward Model 2 merely for being more detailed — the extra classes were evaluated against whether they improve coverage of stated requirement facts.
7. Overall judgment: Model 2 is better due to more complete class coverage (ProcessingStep, Supplier, SummaryReport, enumerations), more complete attributes (effectiveDate on DesignConstraint, grainStructure/defectAnnotation on MaterialSpecimen, detectedPhase on SpectroscopyData), and better multiplicity coverage through consistent use of associations rather than dependencies. The 3-point gap (20 vs 23) reflects these substantive domain-coverage differences.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</si>
  <si>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</si>
  <si>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</si>
  <si>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maintains high cohesion through dedicated single-responsibility classes such as `StressTestRunner` (executor) vs. `StressTestRun` (execution record) vs. `PerformanceMetric` (output), and `QualityAssurance` (module) vs. `QualityAssuranceReview` (review record), each with focused attributes. Model 2 merges concepts: `StressTestRunner` carries `testType` and `performTest()` directly, conflating runner and run; `QualityAssurance` bundles `inspector`, `isCertified`, and `approveBatch()` into one class, mixing module and inspector roles. Model 2's `ElementComposition` uses a single `chemicalMakeup: Map` attribute, reducing cohesion by dumping all composition data into one generic field, whereas Model 1's `ElementComposition` with `elementName` and `percentage` has a clear singular purpose. Both models avoid deep inheritance (depth 0), but Model 1's richer composition structure (e.g., `AlloyBatch *-- MaterialSpecimen`, `ResearchProject *-- ExperimentalDataset`) provides cleaner containment boundaries.
2. Complexity: Model 1 = 4, Model 2 = 3; Evidence: Model 1 has 32 domain classes plus 6 enums, which is high but traceable to requirement concepts: `ProcessingStep` maps to "define processing steps," `StressTestRun` maps to "perform destructive or non-destructive tensile tests," `SummaryReport` maps to "summary reports in various formats." Extra classes like `CostEstimation` and `Supplier` are not strictly required but don't cause harm. Model 2 has 26 classes with no enums; it collapses `ProcessingStep` into `processingSteps: List` on `HeatTreatmentProfile`, omits a separate `StressTestRun` class, and lacks `SummaryReport` entirely. Model 2's `PhaseDistribution` hardcodes four float fields (`austenite`, `ferrite`, `martensite`, `pearlite`) rather than using a flexible PhaseType+fraction approach — the requirement uses "such as," indicating these are examples, making Model 2's approach over-constrained. Model 1's complexity is better balanced against the detailed requirement, while Model 2 under-models key concepts.
3. Practicability: Model 1 = 4, Model 2 = 3; Evidence: Model 1 provides practical type-safety via six enums (`SurfaceFinish`, `PhaseType`, `TestType`, `QualityStatus`, `RunState`, `ReportFormat`) enabling validation and clear interfaces. `MaterialSpecimen` includes `grainStructure` and `defectAnnotation` matching the requirement's "classify grain structure, and annotate any defects" — Model 2 omits both. `DesignConstraint` in Model 1 includes `effectiveDate` per the requirement "specify limit values and effective dates" — Model 2's `DesignConstraint` has only `limitValue`, missing `effectiveDate`. Model 1's `ThermalAnalysisRun` carries `currentState`, `peakTemperature`, `coolingRate`, `startTime`, `endTime` for execution state tracking — Model 2's `ThermalAnalysisRun` has only a `runAnalysis()` method with no state attributes. Model 1 correctly places `ProcessController --&gt; ThermalCycleSimulator` and `ProcessController --&gt; SafetyProtocol` per the requirement "a Process Controller... utilizing a Thermal Cycle Simulator... adhering to strict Safety Protocols," while Model 2 places these as dependencies of `ThermalAnalysisRun` instead. Model 2 also uses `..&gt;` (dependency) for many structural relationships (e.g., `ExperimentPlanner ..&gt; HeatTreatmentProfile`, `CostEstimator ..&gt; ElementComposition`) which lack multiplicity precision and are semantically weaker for a class diagram. Both models support the major workflows, but Model 1's richer typing, complete attributes, and proper association semantics make it more practical for implementation and testing.
Total: Model 1 = 12, Model 2 = 9
Choice: A
Reason:
1. Cohesion and Decoupling: Model 1 separates concerns more effectively — e.g., `StressTestRunner`/`StressTestRun`/`PerformanceMetric` are three distinct concepts in the requirement (runner, test, metrics), and Model 1 gives each its own class; Model 2 merges runner and test into one class with `testType` and `performTest()`. Similarly, Model 1's `QualityAssurance`/`QualityAssuranceReview` separation mirrors the requirement's "Quality Assurance module where certified inspectors approve batches," whereas Model 2 collapses both into a single class. Model 1's `ElementComposition(elementName, percentage)` is more cohesive than Model 2's `chemicalMakeup: Map`.
2. Complexity: Model 1's larger class count (32 + 6 enums) is justified by the requirement's breadth — most classes map to explicitly named concepts (`ProcessingStep`, `StressTestRun`, `SummaryReport`, `BatchRecord`). Model 2's reduction to 26 classes drops key concepts: no `ProcessingStep` class, no `StressTestRun` class, no `SummaryReport` class, no `Supplier` class. Model 2's hardcoded phase fields in `PhaseDistribution` conflict with the requirement's "such as" language indicating a non-exhaustive list. Model 1's enum-based `PhaseDistribution(phaseType, fraction)` is more appropriately complex.
3. Rejected or checked issues: I did not penalize Model 2 for using `Float`/`Boolean`/`Integer` instead of `double`/`boolean`/`int` (primitive type aliases are allowed). I did not penalize Model 1 for its PlantUML comments or for using `1..*` vs `0..*` multiplicities as a forbidden style difference — the multiplicity difference is a domain-accuracy matter (requirement says "contains multiple" implying ≥1, favoring Model 1's `1..*`). I did not reward Model 1 for the `ExperimentalDataset *-- MicrostructureAnalysis` composition, since the requirement does not explicitly state datasets aggregate microstructure analyses. I did not penalize Model 2 for omitting `abstract` markers, as the requirement doesn't specify abstractness.
4. Overall judgment: Model 1 is clearly stronger across all three criteria. It covers more requirement concepts as explicit classes, provides better type safety through enums, includes all required attributes (grainStructure, defectAnnotation, effectiveDate on DesignConstraint), correctly places ProcessController's relationships to ThermalCycleSimulator and SafetyProtocol, and uses proper associations with multiplicities rather than vague dependency arrows. Model 2's compactness comes at the cost of missing concepts, merged responsibilities, and less precise relationship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</si>
  <si>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</si>
  <si>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evaluate both models criterion by criterion based on all the evidence gathered.
```result
Scores:
1. Cohesion and Decoupling: Model 1 = 3, Model 2 = 3; Evidence: Model 1 keeps classes focused with singular responsibilities (e.g., `StressTestRunner` with `performTest()`, `CostEstimator` with `calculateExpenses()`), and uses loose dependency arrows (`..&gt;`) for cross-cutting relationships like `OptimizationResult ..&gt; PerformanceMetric : fed by` and `ReportGenerator ..&gt; PerformanceMetric / QualityAssurance`. Coupling is moderate — `ThermalAnalysisRun` depends on both `ThermalCycleSimulator` and `SafetyProtocol` directly. Model 2 similarly separates concerns but introduces intermediaries like `CostEstimation`, `StressTestRun`, `QualityAssuranceReview`, and `SummaryReport` as separate classes, which adds indirection that can reduce coupling between the orchestrator and data (e.g., `QualityAssurance --&gt; QualityAssuranceReview` instead of directly to `AlloyBatch`). However, Model 2 also creates tighter coupling webs: `ProcessController --&gt; ThermalCycleSimulator`, `ThermalCycleSimulator --&gt; ThermalAnalysisRun`, AND `ThermalAnalysisRun --&gt; HeatTreatmentProfile`, distributing the thermal-run logic across three classes with bidirectional-ish links. Both models are comparable — Model 1 is slightly more direct with fewer hops, Model 2 uses intermediaries but adds some circular-ish paths. Net: roughly tied.
2. Complexity: Model 1 = 4, Model 2 = 3; Evidence: Model 1 has 26 classes, no enums, and keeps attribute lists concise (e.g., `PhaseDistribution` with 4 float fields, `SafetyProtocol` with 2 fields). It models `processingSteps: List` as an attribute of `HeatTreatmentProfile` rather than a separate class — reasonable for the requirement which says "define processing steps" without elaborating. Model 2 has 32 classes + 6 enums = 38 total classifiers, with extra classes like `ProcessingStep`, `StressTestRun`, `CostEstimation`, `Supplier`, `QualityAssuranceReview`, `SummaryReport` beyond what the requirement explicitly demands. Some additions are reasonable refinements (e.g., `ProcessingStep` for "processing steps"), but others like `CostEstimation` (with `currency`, `totalCost`) and `Supplier` (with `contactInfo`) add implementation detail not stated in the requirement. The inheritance tree depth is 0 in both (no inheritance used). Model 1's complexity is better balanced to the requirement scope; Model 2 is somewhat over-engineered with extra identifiers (`plannerId`, `controllerId`, `simulatorId`, etc.) and timestamp/status fields on nearly every class.
3. Practicability: Model 1 = 3, Model 2 = 4; Evidence: Model 1 provides a compact, readable diagram where each class maps to a requirement concept and methods are minimal but clear (`generateProfile()`, `manageRun()`, `runAnalysis()`, `correlateData()`, `refinePhases()`, `compileReport()`). However, some key domain semantics are under-modeled: `ElementComposition` has only `chemicalMakeup: Map` — vague; `PhaseDistribution` hardcodes the four phases as attributes (`austenite`, `ferrite`, `martensite`, `pearlite`) rather than modeling them as instances, which is less flexible; `StressTestRunner` has `testType: String` rather than destruct/non-destruct distinction; specimen analysis (grain structure, defects) is missing as attributes or methods on `MaterialSpecimen`. Model 2 is more practically implementable: it uses enums for `TestType` (DESTRUCTIVE/NON_DESTRUCTIVE), `PhaseType`, `QualityStatus`, `RunState`, `ReportFormat`, and `SurfaceFinish`, making the design more testable and type-safe. `MaterialSpecimen` includes `grainStructure` and `defectAnnotation` per the requirement. `SpectroscopyData` includes `detectedPhase: PhaseType` matching "detect phases." `BatchRecord` uses `qualityStatus: QualityStatus` enum. These make Model 2 more directly translatable to code and more testable. Model 2's `ProcessingStep` class with `stepOrder`, `targetTemperature`, `durationMinutes` is more practically usable than Model 1's `processingSteps: List`. Model 2 wins on practicability despite higher complexity.
Total: Model 1 = 10, Model 2 = 10
Choice: C
Reason:
1. Cohesion and Decouption: Both models achieve similar cohesion/decoupling levels. Model 1 uses fewer intermediary classes and relies on dependency relationships (`..&gt;`) for cross-cutting concerns. Model 2 introduces intermediary data classes (`CostEstimation`, `QualityAssuranceReview`, `SummaryReport`, `StressTestRun`) that can reduce direct coupling between orchestrators and domain entities, but also creates denser relationship webs around `ProcessController`/`ThermalCycleSimulator`/`ThermalAnalysisRun`. Neither is clearly superior — the trade-offs balance out.
2. Complexity: Model 1 is better calibrated — 26 classes with concise attributes map tightly to the requirement without over-elaboration. Model 2 has 38 classifiers (32 classes + 6 enums) with many extra IDs, timestamps, and helper classes (e.g., `CostEstimation` with `currency`, `Supplier` with `contactInfo`) that go beyond the stated requirement. Model 1 scores higher here for appropriate complexity balance. However, some of Model 2's additions (enums, `ProcessingStep`) genuinely aid clarity, so the gap is not large.
3. Practicability: Model 2 is clearly stronger here — it uses typed enums for `PhaseType`, `TestType`, `QualityStatus`, `RunState`, `ReportFormat`, and `SurfaceFinish`; includes `grainStructure` and `defectAnnotation` on `MaterialSpecimen` (which Model 1 omits entirely); models `detectedPhase` on `SpectroscopyData`; and decomposes `ProcessingStep` with concrete attributes. These make Model 2 more directly implementable and testable. Model 1's `chemicalMakeup: Map` and hardcoded phase attributes are vaguer and less type-safe.
4. Rejected or checked issues: I did not penalize Model 1 for using `Float`/`Boolean`/`String` instead of `double`/`boolean` (forbidden — primitive type aliases). I did not penalize either model for association style differences (Model 1 uses `..&gt;` dependency arrows extensively; Model 2 uses `--&gt;` navigable associations — both are semantically valid). I did not reward Model 2 merely for extra ID fields (`plannerId`, `controllerId`, etc.) since these are implementation detail not required. I did not penalize Model 2 for the extra helper classes like `CostEstimation` and `SummaryReport` as "transparent refinements" per the calibration guidance, but noted that some add unrequired detail.
5. Overall judgment: The two models are complementary in strengths — Model 1 is leaner and better complexity-calibrated, while Model 2 is more practically implementable with richer typing and better domain coverage (specimen analysis fields, enums, processing step decomposition). Model 1 loses points for omitting specimen grain structure/defect annotation entirely and using vague attribute types (`chemicalMakeup: Map`); Model 2 loses points for over-engineering with unrequired classes and fields. The total scores are equal (10 vs 10), and the meaningful quality difference is small — both models adequately cover the requirement with different trade-offs. A tie is the fair outcome.
```</t>
  </si>
  <si>
    <t>C</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</si>
  <si>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</si>
  <si>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</si>
  <si>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(strict functionality coverage without hallucinations): Model 1 = 5, Model 2 = 2; Evidence: Model 1 covers every requirement workflow: ExperimentPlanner "1" --&gt; "1..*" HeatTreatmentProfile with isValidated attribute and HeatTreatmentProfile "1" *-- "1..*" ProcessingStep; PhaseDiagramCalculator "1" --&gt; "*" HeatTreatmentProfile (planning) and "1" --&gt; "*" MicrostructureAnalysis (reference); MicrostructureAnalysis "*" --&gt; "1" MaterialSpecimen and "*" --&gt; "1" SpectroscopyData (correlates); PerformanceMetric "*" --&gt; "1" OptimizationResult (feeds into); ReportGenerator "*" --&gt; "*" PerformanceMetric and "*" --&gt; "*" QualityAssuranceReview (compiles sources); ComplianceArchive "1" *-- "1..*" BatchRecord with primaryPhase, qualityStatus, and BatchRecord "*" --&gt; "1" AlloyBatch and "*" --&gt; "1..*" RegulatoryStandard. Model 2 is missing BatchRecord entirely, has no ProcessingStep, no MicrostructureAnalysis correlations to specimen or spectroscopic data, no PerformanceMetric→OptimizationResult link, no ReportGenerator compilation sources, no CostEstimator→ElementComposition link, no SupplierNetwork→DesignConstraint link, no QualityAssurance→AlloyBatch approval link, and no ThermalCycleSimulator→ThermalAnalysisRun link.
2. Conceptual classes accurately represent essentials: Model 1 = 5, Model 2 = 2; Evidence: Model 1 represents all 24+ requirement concepts as classes with appropriate attributes — e.g., HeatTreatmentProfile has name, quenchingStatus, isValidated; SafetyProtocol has emergencyStopEnabled, maxTemperatureLimit, minTemperatureLimit; ResearchProject has principalInvestigator, budget; OptimizationResult has convergenceTracked, recommendedComposition; BatchRecord has primaryPhase, qualityStatus. Additional classes like StressTestRun, Supplier, QualityAssuranceReview, SummaryReport are transparent refinements directly traceable to requirement statements ("tensile tests on specimens," "finding vendors," "certified inspectors approve batches," "summary reports in various formats"). Model 2 is missing BatchRecord, ProcessingStep, Supplier, StressTestRun, and SummaryReport as classes entirely, and 16 of 25 classes have zero attributes (e.g., RegulatoryStandard has no limitValue or effectiveDate, OptimizationResult has no convergence or recommended composition, ExperimentalDataset has no data integrity or filter attributes, PhaseDiagramCalculator has no equilibrium or stable phases).
3. Associations, cardinalities, and relationship types: Model 1 = 5, Model 2 = 1; Evidence: Model 1 provides explicit multiplicities on all 38 relationships and correctly distinguishes composition (*--) for strong containment (AlloyBatch "1" *-- "1..*" MaterialSpecimen, ResearchProject "1" *-- "1..*" ExperimentalDataset, ComplianceArchive "1" *-- "1..*" BatchRecord, StressTestRun "1" *-- "1..*" PerformanceMetric) from association (--&gt;) for usage (PhaseDiagramCalculator --&gt; HeatTreatmentProfile, MicrostructureAnalysis --&gt; MaterialSpecimen/SpectroscopyData, ThermalAnalysisRun "*" --&gt; "1" HeatTreatmentProfile). Model 2 uses only plain associations (--) with no composition or aggregation markers, most relationships lack multiplicities entirely (e.g., MaterialSpecimen -- ElementComposition, ExperimentalDataset -- SpectroscopyData), and several relationships are semantically incorrect (PhaseDiagramCalculator -- PhaseDistribution instead of linking to HeatTreatmentProfile and MicrostructureAnalysis; DesignConstraint -- RegulatoryStandard instead of both being separately linked to specimens/batches; ComplianceArchive -- AlloyBatch instead of ComplianceArchive storing BatchRecords that link to AlloyBatch).
4. Clarity in class names and optional inclusion of attributes: Model 1 = 5, Model 2 = 2; Evidence: Model 1 class names are clear and match requirement terminology precisely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Attributes are comprehensive and well-named across all classes. Six enums (SurfaceFinish, PhaseType, TestType, QualityStatus, RunState, ReportFormat) add semantic clarity. Model 2 has correct class names but 16 of 25 classes are empty shells with no attributes — including RegulatoryStandard (requirement says "specify limit values and effective dates"), OptimizationResult (requirement says "track convergence and recommend optimal element compositions"), ExperimentalDataset (requirement says "verify data integrity, filter results, store generated outcomes"), and PhaseDiagramCalculator (requirement says "identify stable phases and check for equilibrium states").
Total: Model 1 = 20, Model 2 = 7
Choice: A
Reason:
1. Alignment with requirement: Model 1 achieves full functionality coverage — every workflow chain from the requirement is represented with appropriate classes, attributes, and relationships. Model 2 misses entire workflows: no BatchRecord with primary phase/quality status/batch link, no MicrostructureAnalysis correlations to specimens or spectroscopic data, no PerformanceMetric→OptimizationResult feed, no ReportGenerator compilation sources, no CostEstimator composition basis, no SupplierNetwork constraint matching, no QA batch approval, no ThermalCycleSimulator modeling link.
2. Conceptual classes and relationships: Model 1 accurately represents all essential domain concepts with proper composition vs. association distinctions and explicit cardinalities throughout. Model 2 has many empty classes, missing key classes (BatchRecord, ProcessingStep, Supplier, StressTestRun, SummaryReport), and several incorrect relationships (PhaseDiagramCalculator→PhaseDistribution, DesignConstraint→RegulatoryStandard, ComplianceArchive→AlloyBatch bypassing BatchRecord).
3. Rejected or checked issues: Did not penalize Model 2 for using plain associations instead of composition/aggregation markers as a style preference — the issue is that critical relationships are entirely missing or semantically wrong, not merely untyped. Did not penalize Model 1 for additional classes (CostEstimation, Supplier, StressTestRun, QualityAssuranceReview, SummaryReport) since these are transparent refinements traceable to explicit requirement statements, not hallucinations. Did not penalize Model 2 for lowercase type aliases or missing visibility markers per the forbidden penalties rules.
4. Overall judgment: Model 1 is decisively better — it provides comprehensive, accurate, and well-structured coverage of the entire requirement with proper relationship semantics, while Model 2 is missing critical classes, most attributes, the majority of required relationships, and contains several semantically incorrect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</si>
  <si>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</si>
  <si>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 all functionalities achieved without hallucinations: Model 1 = 2, Model 2 = 5; Evidence: Model 1 is missing the BatchRecord class entirely (requirement: "each record documents the primary phase, quality status, and the associated alloy batch") and the SummaryReport class (requirement: "compiles performance metrics and quality assurance sources into summary reports in various formats"). Multiple support modules are completely disconnected: CostEstimator, SupplierNetwork, QualityAssurance, and ReportGenerator exist as orphan classes with no relationships. Model 2 includes all required classes (BatchRecord with primaryPhase and qualityStatus, SummaryReport with format: ReportFormat) plus supporting classes like ProcessingStep, StressTestRun, Supplier, and QualityAssuranceReview that are transparent refinements of stated requirements (e.g., "define processing steps," "perform destructive or non-destructive tensile tests," "certified inspectors approve batches"). Model 2 links every module to its domain objects.
2. Conceptual classes and their relationships accurately represent essentials: Model 1 = 2, Model 2 = 5; Evidence: Model 1 connects PhaseDiagramCalculator to PhaseDistribution, which misrepresents the requirement — the calculator should support the planning process ("The planning process relies on a Phase Diagram Calculator to identify stable phases and check for equilibrium states") and serve as a reference for MicrostructureAnalysis, not link directly to PhaseDistribution. Model 1 also has DesignConstraint -- RegulatoryStandard, a relationship not supported by the requirement (they are separate compliance instruments). Model 2 correctly connects PhaseDiagramCalculator --&gt; HeatTreatmentProfile (planning reliance) and PhaseDiagramCalculator --&gt; MicrostructureAnalysis (reference for analysis), with attributes equilibriumState and stablePhases. MicrostructureAnalysis in Model 2 is linked to both MaterialSpecimen and SpectroscopyData ("correlates specimen samples with spectroscopic data"), whereas Model 1 has no such links. ThermalCycleSimulator in Model 1 is completely disconnected — an orphan class with zero relationships — while Model 2 links it to both ProcessController ("utilizing a Thermal Cycle Simulator") and ThermalAnalysisRun (modeling cooling rates and peak temperatures via attributes on that class).
3. Associations, cardinalities, and relationship types (inheritance, aggregation, composition): Model 1 = 2, Model 2 = 5; Evidence: Model 1 uses plain associations throughout with cardinalities only on a few relationships (AlloyBatch "1"--"*" MaterialSpecimen, ExperimentPlanner "1"--"*" HeatTreatmentProfile, ProcessController "1"--"*" ThermalAnalysisRun, ResearchProject "1"--"*" ExperimentalDataset). Most relationships lack cardinalities entirely (e.g., MaterialSpecimen -- ElementComposition, MaterialSpecimen -- PhaseDistribution, PhaseDiagramCalculator -- PhaseDistribution, ThermalAnalysisRun -- HeatTreatmentProfile, ThermalAnalysisRun -- SafetyProtocol, OptimizationResult -- ElementComposition, ComplianceArchive -- AlloyBatch, DesignConstraint -- RegulatoryStandard). No composition or aggregation is used. Model 2 specifies cardinalities on all 34 relationships and uses composition (*) where containment is semantically appropriate: AlloyBatch "1" *-- "1..*" MaterialSpecimen, HeatTreatmentProfile "1" *-- "1..*" ProcessingStep, StressTestRun "1" *-- "1..*" PerformanceMetric, ComplianceArchive "1" *-- "1..*" BatchRecord, ResearchProject "1" *-- "1..*" ExperimentalDataset. Directed associations (--) correctly model dependency relationships such as PerformanceMetric "*" --&gt; "1" OptimizationResult (feeds into) and ReportGenerator "*" --&gt; "*" PerformanceMetric (compiles from).
4. Clarity in class names and optional inclusion of attributes: Model 1 = 2, Model 2 = 5; Evidence: Model 1 has 16 out of 25 classes with no attributes at all, including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Key required attributes are missing: MaterialSpecimen lacks grainStructure and defectAnnotation (requirement: "classify grain structure, and annotate any defects"); HeatTreatmentProfile lacks isValidated (requirement: "validated before use"); ResearchProject lacks principalInvestigator (requirement: "led by a principal investigator"); RegulatoryStandard lacks limitValue and effectiveDate (requirement: "specify limit values and effective dates"); ThermalAnalysisRun lacks coolingRate and peakTemperature (requirement: "model cooling rates and peak temperatures"). Model 2 provides meaningful attributes on every class: MaterialSpecimen has grainStructure and defectAnnotation; HeatTreatmentProfile has isValidated; ResearchProject has principalInvestigator; RegulatoryStandard has limitValue and effectiveDate; ThermalAnalysisRun has peakTemperature and coolingRate; ExperimentalDataset has dataIntegrityVerified, filterCriteria, and resultsFiltered (requirement: "verify data integrity, filter results, and store generated outcomes"). Model 2 also includes six domain-appropriate enums (SurfaceFinish, PhaseType, TestType, QualityStatus, RunState, ReportFormat) that clarify attribute semantics.
Total: Model 1 = 8, Model 2 = 20
Choice: B
Reason:
1. Strict alignment: Model 2 achieves all functionalities stated in the requirement, including BatchRecord, SummaryReport, and all support module connections that Model 1 completely omits. Model 1 leaves CostEstimator, SupplierNetwork, QualityAssurance, and ReportGenerator as orphan classes with zero relationships, failing to represent "calculating raw material expenses," "finding vendors meeting design constraints," "certified inspectors approve batches," and "compiles performance metrics and quality assurance sources into summary reports."
2. Conceptual classes and relationships: Model 2 correctly maps all domain relationships such as MicrostructureAnalysis correlating with both MaterialSpecimen and SpectroscopyData, PhaseDiagramCalculator serving both planning and microstructure analysis, StressTestRunner linked to specimens via StressTestRun, and PerformanceMetric feeding into OptimizationResult. Model 1 misses all of these and incorrectly links PhaseDiagramCalculator to PhaseDistribution instead.
3. Rejected or checked issues: Model 2's use of recommendedComposition: String instead of an association to ElementComposition was considered as a potential weakness, but the requirement says "recommend optimal element compositions" without mandating a class-level link, so this is an acceptable modeling choice. Model 2's additional classes (ProcessingStep, StressTestRun, CostEstimation, Supplier, QualityAssuranceReview) were checked against the "no hallucinations" rule but are transparent refinements of stated requirement facts, not invented functionality. Model 1's OptimizationResult -- ElementComposition link was not credited as an advantage because Model 1 simultaneously omits the PerformanceMetric-to-OptimizationResult relationship that the requirement explicitly states ("These metrics feed into Optimization Results").
4. Overall judgment: Model 2 is overwhelmingly superior. It provides complete class coverage, accurate relationships with proper cardinalities, meaningful attributes on every class, and appropriate use of composition for containment. Model 1 captures only a skeleton of the requirement with most relationships, attributes, and entire functional modules missing or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</si>
  <si>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</si>
  <si>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required classes —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SummaryReport — plus six well-aligned enums (SurfaceFinish, PhaseType, TestType, QualityStatus, RunState, ReportFormat). Model 2 is missing explicitly named classes: ProcessingStep ("define processing steps"), BatchRecord ("Compliance Archive stores Batch Records"), StressTestRun (tensile test intermediary), SummaryReport ("summary reports in various formats"), and Supplier ("finding vendors"), leaving ~25 shells with five key omissions.
2. Associations/Multiplicities between classes for domain reasoning: Model 1 = 5, Model 2 = 2; Evidence: Model 1 provides ~35 labeled associations with explicit multiplicities covering all key relationships — e.g., AlloyBatch "1" *-- "1..*" MaterialSpecimen, ExperimentPlanner "1" --&gt; "1..*" HeatTreatmentProfile, PhaseDiagramCalculator --&gt; MicrostructureAnalysis (reference), ProcessController --&gt; ThermalCycleSimulator and SafetyProtocol, ThermalAnalysisRun "*" --&gt; "1" HeatTreatmentProfile, MicrostructureAnalysis --&gt; MaterialSpecimen and SpectroscopyData, PerformanceMetric --&gt; OptimizationResult, ComplianceArchive *-- BatchRecord --&gt; AlloyBatch and RegulatoryStandard, ReportGenerator --&gt; PerformanceMetric and QualityAssuranceReview. Model 2 has only 15 associations, many without multiplicities (e.g., MaterialSpecimen -- ElementComposition), and is missing critical relationships: PhaseDiagramCalculator↔HeatTreatmentProfile, PhaseDiagramCalculator↔MicrostructureAnalysis, ProcessController↔ThermalCycleSimulator, MicrostructureAnalysis↔MaterialSpecimen/SpectroscopyData, PerformanceMetric→OptimizationResult, CostEstimator/SupplierNetwork/QA/ReportGenerator associations.
3. Model attributes with appropriate data types: Model 1 = 5, Model 2 = 2; Evidence: Model 1 models all attributes with proper types — e.g., PhaseDiagramCalculator has equilibriumState:boolean and stablePhases:String; ExperimentalDataset has dataIntegrityVerified:boolean, filterCriteria:String, resultsFiltered:boolean; OptimizationResult has convergenceTracked:boolean, iterationCount:int, recommendedComposition:String; ThermalAnalysisRun has peakTemperature:double, coolingRate:double; BatchRecord has primaryPhase:PhaseType, qualityStatus:QualityStatus. Model 2 leaves ~17 of 25 classes completely attribute-less (e.g., ElementComposition, PhaseDiagramCalculator, ThermalAnalysisRun, ExperimentalDataset, OptimizationResult, RegulatoryStandard, MicrostructureAnalysis are all empty), missing critical attributes like equilibriumState, dataIntegrityVerified, recommendedComposition, peakTemperature, coolingRate, and RegulatoryStandard's limitValue/effectiveDate.
4. Consistencies of Terminology with given context: Model 1 = 5, Model 2 = 3; Evidence: Model 1 uses exact requirement terminology throughout — "AlloyBatch", "MaterialSpecimen", "HeatTreatmentProfile", "ThermalAnalysisRun", "SafetyProtocol", "ExperimentalDataset", "ComplianceArchive", "BatchRecord", "QualityAssurance", "ReportGenerator" — and the PhaseType enum values AUSTENITE, FERRITE, MARTENSITE, PEARLITE match the requirement exactly. Model 2's present classes use consistent terminology, but the absence of explicitly named terms (BatchRecord, ProcessingStep, SummaryReport, Supplier, StressTestRun) creates noticeable gaps in terminology coverage.
5. Adherence of UML class diagram standards: Model 1 = 5, Model 2 = 3; Evidence: Model 1 uses proper class/enum notation, composition (*--), directed association (--&gt;) with multiplicities and role labels consistently. Model 2 uses valid class syntax with visibility markers and `--` associations, but many associations lack multiplicities entirely (e.g., MaterialSpecimen -- ElementComposition, ExperimentalDataset -- MicrostructureAnalysis) and no composition/aggregation markers distinguish part-whole relationships (e.g., AlloyBatch "1" -- "*" MaterialSpecimen should be composition). The diagram is understandable but incomplete in UML notation.
Total: Model 1 = 25, Model 2 = 12
Choice: A
Reason:
1. Appropriate conceptual classes: Model 1 achieves full domain coverage with all 30+ classes and 6 supporting enums explicitly traceable to requirement text, including ProcessingStep, BatchRecord, StressTestRun, Supplier, and SummaryReport that Model 2 omits entirely. Model 2's shell-only classes (empty bodies) further weaken conceptual modeling.
2. Associations/Multiplicities: Model 1 provides comprehensive, multiplicities-labeled relationships covering every domain interaction described in the requirement (PhaseDiagramCalculator references, MicrostructureAnalysis correlations, PerformanceMetric→OptimizationResult feeding, ReportGenerator compilation sources). Model 2 captures only ~15 of ~35 essential associations, omits multiplicities on many, and misses key relationships such as MicrostructureAnalysis→MaterialSpecimen/SpectroscopyData and PerformanceMetric→OptimizationResult.
3. Model attributes: Model 1 models attributes for every class with contextually appropriate types (boolean for flags like isValidated, dataIntegrityVerified, emergencyStopEnabled; enums for typed fields like surfaceFinish, phaseType, qualityStatus). Model 2 leaves the majority of classes attribute-less, missing critical domain attributes like equilibriumState, recommendedComposition, and dataIntegrityVerified.
4. Terminology: Both models use consistent terminology for classes present, but Model 1's complete coverage of requirement-named concepts gives it a clear edge; Model 2's missing BatchRecord, ProcessingStep, and SummaryReport create terminology gaps.
5. UML standards: Model 1 fully adheres to UML conventions with proper composition/aggregation/association distinctions and consistent multiplicities. Model 2's diagram is syntactically valid but incomplete in notation (missing multiplicities, no composition markers).
6. Rejected or checked issues: I did not penalize Model 2 for the `//` comments (treated as tooling annotations per forbidden penalties). I did not penalize Model 1 for extra classes (CostEstimation, StressTestRun) since they are traceable to requirement concepts. I did not penalize either model for primitive type aliases (double vs float).
7. Overall judgment: Model 1 is substantially better across all five criteria. It provides complete domain coverage with well-typed attributes, comprehensive associations with multiplicities, exact terminology, and full UML compliance. Model 2 is a skeletal diagram that misses key classes, attributes, and relationships explicitly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</si>
  <si>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</si>
  <si>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diagrams independently against each criterion, citing concrete evidence from both models.
```result
Scores:
1. Appropriate conceptual classes aligned with the domain: Model 1 = 3, Model 2 = 5; Evidence: Model 1 includes the core role/tool classes (AlloyBatch, MaterialSpecimen, ExperimentPlanner, PhaseDiagramCalculator, etc.) but omits several explicit domain concepts: "Batch Records" (the requirement states "Compliance Archive stores Batch Records, linking regulatory standards to specific batches; each record documents the primary phase, quality status, and the associated alloy batch") — Model 1 only links ComplianceArchive directly to AlloyBatch with no BatchRecord class. It also lacks ProcessingStep (profiles "define processing steps"), Supplier ("finding vendors"), and SummaryReport ("compiles... into summary reports in various formats"). Model 2 introduces BatchRecord (with primaryPhase, qualityStatus, recordDate), ProcessingStep, Supplier, SummaryReport, CostEstimation, QualityAssuranceReview, and StressTestRun, all traceable to requirement facts, and adds useful enums (PhaseType, SurfaceFinish, TestType, QualityStatus, RunState, ReportFormat) that align with the domain's enumerated values (Austenite/Ferrite/Martensite/Pearlite; destructive/non-destructive; approved batches; report formats).
2. Associations/Multiplicities between classes for domain reasoning: Model 1 = 2, Model 2 = 5; Evidence: Model 1 captures only ~16 relationships, often without multiplicities (e.g., `MaterialSpecimen -- ElementComposition`, `ThermalAnalysisRun -- SafetyProtocol`, `ComplianceArchive -- AlloyBatch` have no cardinalities). Critical links are missing or misassigned: ProcessController↔ThermalCycleSimulator ("utilizes a Thermal Cycle Simulator to model cooling rates and peak temperatures") is absent; MicrostructureAnalysis is not correlated to MaterialSpecimen or SpectroscopyData ("correlates specimen samples with spectroscopic data"); ResearchProject→DesignConstraint ("associated design constraints") is missing; PerformanceMetric→OptimizationResult ("metrics feed into Optimization Results") is missing; and SafetyProtocol is attached to ThermalAnalysisRun rather than ProcessController ("adhering to strict Safety Protocols"). Model 2 supplies multiplicities throughout and covers the full chain: `ProcessController "1" --&gt; "1" ThermalCycleSimulator: utilizes simulator`, `ProcessController "1" --&gt; "1..*" SafetyProtocol: adheres to protocols`, `MicrostructureAnalysis "*" --&gt; "1" MaterialSpecimen`, `MicrostructureAnalysis "*" --&gt; "1" SpectroscopyData`, `ResearchProject "1" --&gt; "1..*" DesignConstraint`, `PerformanceMetric "*" --&gt; "1" OptimizationResult`, `ComplianceArchive "1" *-- "1..*" BatchRecord`, `BatchRecord "*" --&gt; "1" AlloyBatch`, `BatchRecord "*" --&gt; "1..*" RegulatoryStandard`, plus CostEstimator/SupplierNetwork/QualityAssurance/ReportGenerator wiring.
3. Model attributes with appropriate data types: Model 1 = 2, Model 2 = 5; Evidence: Model 1 leaves many classes empty (ElementComposition, PhaseDiagramCalculator, ExperimentalDataset, MicrostructureAnalysis, OptimizationResult, RegulatoryStandard, CostEstimator, SupplierNetwork, QualityAssurance, ReportGenerator). Several requirement-mandated attributes are absent: ResearchProject lacks principalInvestigator ("led by a principal investigator"); RegulatoryStandard lacks limitValue/effectiveDate ("specify limit values and effective dates"); MaterialSpecimen lacks grainStructure and defectAnnotation ("classify grain structure, and annotate any defects"); ThermalAnalysisRun lacks peakTemperature/coolingRate ("model cooling rates and peak temperatures"); OptimizationResult lacks convergence/recommendedComposition ("track convergence and recommend optimal element compositions"); ExperimentalDataset lacks integrity/filter fields ("verify data integrity, filter results"). Model 2 populates essentially all classes with traceable attributes: ResearchProject has principalInvestigator + budget; RegulatoryStandard has limitValue + effectiveDate; MaterialSpecimen has grainStructure + defectAnnotation; ThermalAnalysisRun has peakTemperature + coolingRate + RunState; OptimizationResult has convergenceTracked + iterationCount + recommendedComposition; ExperimentalDataset has dataIntegrityVerified + filterCriteria + resultsFiltered; SpectroscopyData adds detectedPhase; BatchRecord adds primaryPhase + qualityStatus. Data types (double, int, boolean, String, Date, enums) are appropriate throughout.
4. Consistencies of Terminology with given context: Model 1 = 4, Model 2 = 5; Evidence: Both models retain the requirement's named entities (AlloyBatch, MaterialSpecimen, HeatTreatmentProfile, PhaseDiagramCalculator, etc.). Model 1 stays closer to the literal term list but loses some concepts by omission (no "Batch Record" class despite the term appearing in text). Model 2 introduces refinements (ProcessingStep, StressTestRun, BatchRecord, SummaryReport, Supplier, CostEstimation, QualityAssuranceReview) that are directly traceable to requirement phrases ("processing steps", "Batch Records", "summary reports", "finding vendors", "cost... raw material expenses", "certified inspectors approve batches") — these are transparent refinements, not contradictions, so terminology remains faithful while improving coverage.
5. Adherence of UML class diagram standards: Model 1 = 4, Model 2 = 5; Evidence: Both use valid PlantUML class-diagram syntax. Model 1 uses only undirected `--` associations with sporadic multiplicities and no composition/aggregation/enum constructs — valid but minimal, and it does not distinguish the part–whole relationships the requirement implies (e.g., "contains multiple Material Specimens", "stores Batch Records", "aggregates Spectroscopy Data"). Model 2 correctly employs `enum` declarations, composition (`*--`) for whole–part relations (AlloyBatch*--MaterialSpecimen, HeatTreatmentProfile*--ProcessingStep, ResearchProject*--ExperimentalDataset, ComplianceArchive*--BatchRecord), directed associations (`--&gt;`) with role labels and multiplicities (e.g., `ThermalAnalysisRun "*" --&gt; "1" HeatTreatmentProfile: applies profile`), and aggregation-style links — fully adhering to UML conventions and improving semantic readability.
Total: Model 1 = 13, Model 2 = 25
Choice: B
Reason:
1. Appropriate conceptual classes: Model 2 captures all required domain concepts (BatchRecord, ProcessingStep, Supplier, SummaryReport, StressTestRun, CostEstimation, QualityAssuranceReview) with supporting enums, whereas Model 1 omits BatchRecord and other explicitly named concepts, leaving several requirement statements unmodeled.
2. Associations/Multiplicities: Model 2 provides a complete, multiplicity-annotated relationship graph matching the requirement's process chain (Planner→Profile→ProcessingStep; Calculator→Profile/Microstructure; Controller→Run/Simulator/SafetyProtocol; Dataset→Spectroscopy/Microstructure; Microstructure→Specimen/Spectroscopy; StressTestRun→PerformanceMetric→OptimizationResult; ComplianceArchive→BatchRecord→AlloyBatch/RegulatoryStandard; CostEstimator/SupplierNetwork/QualityAssurance/ReportGenerator wiring). Model 1 leaves many critical links missing, misassigned (SafetyProtocol on Run instead of Controller), or uncardinalized.
3. Model attributes: Model 2 populates every class with requirement-traceable attributes (principalInvestigator, grainStructure, defectAnnotation, peakTemperature, coolingRate, limitValue, effectiveDate, convergenceTracked, recommendedComposition, dataIntegrityVerified, filterCriteria, primaryPhase, qualityStatus) using appropriate types and enums; Model 1 leaves many classes empty and drops several mandated attributes.
4. Rejected or checked issues: I did not penalize Model 1 for using lowercase `int`/`float` or for lacking `abstract` markers (forbidden penalties 3 &amp; 5), and I did not favor Model 2 merely for adding implementation-oriented IDs/timestamps (CostEstimation currency, SummaryReport generationDate) — these were treated as neutral extras. I also did not reward Model 2's extra `StressTestRun`/`CostEstimation` intermediaries simply for being longer; they were credited only because they correspond to named requirement workflows ("tensile tests", "raw material expenses"). Model 2's opposite-direction CostEstimator↔AlloyBatch pair was treated as equivalent per forbidden penalty 1 and did not affect scoring.
5. Overall judgment: Model 2 is decisively better across all five criteria. It achieves full domain coverage, a complete and correctly cardinalized relationship network, comprehensive attribute modeling with appropriate data types, terminology consistent with (and traceable to) the requirement, and full use of UML composition/enum/association conventions. Model 1, while syntactically valid, is structurally sparse — it omits BatchRecord and other named concepts, leaves many classes attribute-less, and breaks or omits key relationships (MicrostructureAnalysis correlations, ProcessController→ThermalCycleSimulator, ResearchProject→DesignConstraint, PerformanceMetric→OptimizationResult, full Cost/Supplier/QA/Report wiring). The meaningful quality gap is large, so Model 2 (Response 2) is preferred.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</si>
  <si>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</si>
  <si>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gives each class a focused responsibility with cohesive attributes—e.g., `StressTestRun` carries `testType`, `maxLoad`, `incrementStep`, while `PerformanceMetric` separately carries `loadValue`, `incrementValue`, `stressValue`, `strainValue`—and couples them through a clear composition (`StressTestRun "1" *-- "1..*" PerformanceMetric`). `PhaseDiagramCalculator` is linked to both `HeatTreatmentProfile` (for planning) and `MicrostructureAnalysis` (as reference), matching the requirement. Model 2, by contrast, has numerous empty classes (`ExperimentPlanner`, `PhaseDiagramCalculator`, `ProcessController`, `ThermalAnalysisRun`, `ThermalCycleSimulator`, `ExperimentalDataset`, `MicrostructureAnalysis`, `OptimizationResult`, `CostEstimator`, `SupplierNetwork`, `QualityAssurance`, `ReportGenerator`) with no attributes, giving them no internal cohesion. Critically, `ThermalCycleSimulator`, `CostEstimator`, `SupplierNetwork`, `QualityAssurance`, and `ReportGenerator` have zero associations—they are completely disconnected islands, which is not low coupling but missing coupling. Model 2 also links `PhaseDiagramCalculator -- PhaseDistribution`, which misrepresents the requirement that the calculator identifies stable phases for the planner and serves as a reference for MicrostructureAnalysis.
2. Complexity: Model 1 = 4, Model 2 = 2; Evidence: Model 1 has ~31 domain classes plus 6 enumerations, justified by the requirement's breadth. Intermediate classes such as `ProcessingStep` (the requirement says profiles "define processing steps"), `BatchRecord` ("each record documents the primary phase, quality status"), `StressTestRun` ("perform destructive or non-destructive tensile tests"), `Supplier` ("finding vendors"), `SummaryReport` ("compiles … into summary reports"), and `CostEstimation` ("calculating raw material expenses") all trace directly to requirement concepts. The inheritance depth is flat (no inheritance in either model), keeping complexity manageable. Model 2 has only 25 classes, but its reduced count stems from omitting key concepts: `ProcessingStep` is entirely missing (no representation of profile steps), `BatchRecord` is absent (ComplianceArchive links directly to AlloyBatch instead of through records), `StressTestRunner` connects directly to `PerformanceMetric` with no intermediate `StressTestRun` (losing the destructive/non-destructive test-type distinction), and `Supplier` and `SummaryReport` are absent. The simplicity is under-modeling, not appropriate parsimony.
3. Practicability: Model 1 = 5, Model 2 = 2; Evidence: Model 1 is comprehensive and implementable: `ResearchProject` includes `principalInvestigator` and `budget` with an association to `DesignConstraint`; `ExperimentalDataset` has `dataIntegrityVerified`, `filterCriteria`, `resultsFiltered`; `SpectroscopyData` has `detectedPhase: PhaseType`; `BatchRecord` has `primaryPhase`, `qualityStatus`, and links to both `AlloyBatch` and `RegulatoryStandard`; `ReportGenerator` compiles from both `PerformanceMetric` and `QualityAssuranceReview` into `SummaryReport` with a `ReportFormat` enum—all directly matching the requirement. Every major relationship in the requirement is represented with labeled associations and multiplicities, making unit and integration testing feasible. Model 2 omits the `principalInvestigator` attribute on `ResearchProject`, leaves `ExperimentalDataset` and `RegulatoryStandard` empty (missing data-integrity flags and limit-value/effective-date attributes), has `SpectroscopyData` without phase-detection capability, provides no `BatchRecord` class, and leaves `CostEstimator`, `SupplierNetwork`, `QualityAssurance`, and `ReportGenerator` completely unassociated—making it impossible to implement or test these components as specified.
Total: Model 1 = 13, Model 2 = 6
Choice: A
Reason:
1. Cohesion and Decoupling: Model 1 assigns each class a clear, singular responsibility (e.g., `SafetyProtocol` encapsulates `emergencyStopEnabled` and temperature limits; `ComplianceArchive` stores `BatchRecord` compositions) and uses purposeful, labeled associations. Model 2's many empty classes have no internal coherence, and five key classes (`ThermalCycleSimulator`, `CostEstimator`, `SupplierNetwork`, `QualityAssurance`, `ReportGenerator`) are completely disconnected, making the model unimplementable. The `PhaseDiagramCalculator -- PhaseDistribution` link in Model 2 misrepresents the requirement's intent.
2. Complexity: Model 1's higher class count is justified—every intermediate class (`ProcessingStep`, `BatchRecord`, `StressTestRun`, `Supplier`, `SummaryReport`) traces to an explicit requirement noun or verb phrase. Model 2's lower count reflects missing concepts rather than disciplined parsimony: no `ProcessingStep`, no `BatchRecord`, no `StressTestRun`, no `Supplier`, no `SummaryReport`, and no validation flag on `HeatTreatmentProfile`.
3. Rejected or checked issues: I did not penalize Model 2 for using `float` instead of `double`, for using `Boolean` vs `boolean`, or for using plain associations instead of composition/aggregation. I also did not penalize either model for the absence of inheritance (the requirement does not mandate it). I checked whether Model 1's extra classes (`CostEstimation`, `QualityAssuranceReview`) were unjustified refinements, but they correspond directly to "calculating raw material expenses" and "certified inspectors approve batches" in the requirement, so they are not penalized. I also verified that Model 2's `PhaseDistribution` with four hardcoded fraction attributes (e.g., `austeniteFraction`) is not inherently wrong—however, the requirement says "such as Austenite, Ferrite, Martensite, or Pearlite," implying these are examples; Model 1's enum-based approach is more faithful, but this alone would not decide the outcome.
4. Overall judgment: Model 1 is decisively better. It covers all requirement-specified entities, attributes, and relationships with clear, labeled, and appropriately multiplicitied associations. Model 2 omits numerous critical classes, attributes, and relationships—leaving five major components completely disconnected—rendering it incomplete and impractical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</si>
  <si>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</si>
  <si>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16 of 25 classes with zero attributes (e.g., `ElementComposition {}`, `ExperimentPlanner {}`, `PhaseDiagramCalculator {}`, `ProcessController {}`, `ThermalAnalysisRun {}`, `ThermalCycleSimulator {}`, `ExperimentalDataset {}`, `MicrostructureAnalysis {}`, `OptimizationResult {}`, `ComplianceArchive {}`, `CostEstimator {}`, `SupplierNetwork {}`, `QualityAssurance {}`, `ReportGenerator {}`, `RegulatoryStandard {}`, `StressTestRunner {}`), resulting in no internal cohesion for the majority of the model. Critical classes like `CostEstimator`, `SupplierNetwork`, `QualityAssurance`, `ReportGenerator`, and `ThermalCycleSimulator` have zero relationships entirely—they are disconnected islands. Model 2 gives each class a focused attribute set tied to its domain role: `MaterialSpecimen` carries `density`, `surfaceFinish`, `grainStructure`, `defectAnnotation`; `ThermalAnalysisRun` carries `peakTemperature`, `coolingRate`, `currentState`; `ExperimentalDataset` carries `dataIntegrityVerified`, `filterCriteria`, `resultsFiltered`. Coupling in Model 2 is higher but traces directly to requirement-specified relationships (e.g., `MicrostructureAnalysis --&gt; MaterialSpecimen: correlates specimen`, `MicrostructureAnalysis --&gt; SpectroscopyData: correlates spectroscopic data`). Minor redundancy exists around `CostEstimation` (four associations: `CostEstimator--&gt;AlloyBatch`, `CostEstimator--&gt;ElementComposition`, `CostEstimator--&gt;CostEstimation`, `AlloyBatch--&gt;CostEstimation`), but each is domain-justified.
2. Complexity: Model 1 = 2, Model 2 = 4; Evidence: Model 1 has 25 classes but most are empty shells—the complexity is artificially low because essential domain detail is absent. It is missing the `BatchRecord` class entirely (requirement: "A Compliance Archive stores Batch Records... each record documents the primary phase, quality status, and the associated alloy batch"). It has no `ProcessingStep` class (requirement: profiles "define processing steps"). `ThermalCycleSimulator {}` has no attributes and no relationships despite the requirement that it "models cooling rates and peak temperatures." `RegulatoryStandard {}` is empty though the requirement says it specifies "limit values and effective dates." Model 2 has 28 domain classes + 6 enums; every additional class is justified by the requirement: `BatchRecord` (primaryPhase, qualityStatus, linked to AlloyBatch and RegulatoryStandard), `ProcessingStep` (stepOrder, targetTemperature, durationMinutes), `StressTestRun` (testType: DESTRUCTIVE/NON_DESTRUCTIVE), `Supplier` (vendors), `CostEstimation` (totalCost), `QualityAssuranceReview` (inspectorCertified, isApproved), `SummaryReport` (format: PDF/CSV/JSON/HTML). No inheritance tree is used in either model. Model 2's complexity is appropriately balanced.
3. Practicability: Model 1 = 2, Model 2 = 4; Evidence: Model 1 is missing the vast majority of requirement-specified relationships, making it impractical for implementation: no link from `MicrostructureAnalysis` to `MaterialSpecimen` or `SpectroscopyData` (requirement: "Microstructure Analysis correlates specimen samples with spectroscopic data"); no link from `StressTestRunner` to `MaterialSpecimen` (requirement: "perform tensile tests on specimens"); no link from `PerformanceMetric` to `OptimizationResult` (requirement: "These metrics feed into Optimization Results"); no link from `ReportGenerator` to `PerformanceMetric` or `QualityAssurance` (requirement: "Report Generator compiles performance metrics and quality assurance sources"); no link from `ResearchProject` to `DesignConstraint` (requirement: "associated design constraints"); no link from `ProcessController` to `ThermalCycleSimulator` or `SafetyProtocol` (requirement: "utilizing a Thermal Cycle Simulator... while adhering to strict Safety Protocols"). `CostEstimator`, `SupplierNetwork`, `QualityAssurance`, and `ReportGenerator` have zero relationships. Model 2 captures all of these: `MicrostructureAnalysis "*" --&gt; "1" MaterialSpecimen`, `MicrostructureAnalysis "*" --&gt; "1" SpectroscopyData`, `ProcessController "1" --&gt; "1" ThermalCycleSimulator: utilizes simulator`, `ProcessController "1" --&gt; "1..*" SafetyProtocol: adheres to protocols`, `PerformanceMetric "*" --&gt; "1" OptimizationResult: feeds into`, `ReportGenerator "*" --&gt; "*" PerformanceMetric: compiles from metrics`, `ReportGenerator "*" --&gt; "*" QualityAssuranceReview: compiles from reviews`, `ResearchProject "1" --&gt; "1..*" DesignConstraint: associated constraints`. Enums (`TestType`, `QualityStatus`, `RunState`, `ReportFormat`) provide testable constraints. Each module is independently testable with clear interfaces.
Total: Model 1 = 6, Model 2 = 12
Choice: B
Reason:
1. Cohesion and Decoupling: Model 1's 16 empty classes (e.g., `ElementComposition {}`, `ThermalCycleSimulator {}`, `ReportGenerator {}`) provide no internal cohesion—these are name-only nodes with no data or behavior. Four classes (`CostEstimator`, `SupplierNetwork`, `QualityAssurance`, `ReportGenerator`) are completely disconnected from all other classes. Model 2 assigns each class a focused, domain-traceable attribute set and connects every class via requirement-specified relationships, achieving meaningful cohesion while keeping coupling traceable to the requirement text.
2. Complexity: Model 1's simplicity is a deficiency, not a virtue—missing `BatchRecord` (a hard requirement), `ProcessingStep`, and attributes on `RegulatoryStandard`, `ThermalAnalysisRun`, and `ExperimentalDataset` makes the model too sparse to represent the domain. Model 2 introduces justified supplementary classes (`BatchRecord`, `ProcessingStep`, `StressTestRun`, `SummaryReport`, `Supplier`, `QualityAssuranceReview`, `CostEstimation`) that map one-to-one to requirement sentences, with no unnecessary classes invented.
3. Rejected or checked issues: I did not penalize Model 1 for using `float` instead of `Double` or `*` instead of `0..*` (forbidden penalties). I did not penalize Model 2 for its enum section comment or for using `double`/`boolean` primitives. I did not reward Model 2 merely for having more classes—each additional class was checked against the requirement and found justified. I did not penalize Model 2 for the reversed direction of `PhaseDiagramCalculator --&gt; MicrostructureAnalysis` (requirement implies analysis uses calculator), as this is a navigability nuance, not a semantic contradiction. I did not penalize Model 1 for not marking any class as abstract (no evidence in requirement either way).
4. Overall judgment: Model 2 is comprehensively better across all three criteria. Model 1 captures the class names from the requirement but leaves most as empty, disconnected shells, omitting critical relationships (MicrostructureAnalysis↔MaterialSpecimen/SpectroscopyData, PerformanceMetric→OptimizationResult, ProcessController↔ThermalCycleSimulator/SafetyProtocol, ReportGenerator↔PerformanceMetric/QualityAssurance), an entire required class (BatchRecord), and essential attributes on RegulatoryStandard, ExperimentalDataset, and ThermalAnalysisRun. Model 2 covers virtually every requirement-specified class, attribute, relationship, multiplicity, and constraint with labeled, testable, and implementable semantics.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</si>
  <si>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</si>
  <si>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</si>
  <si>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Model 1 = 5, Model 2 = 2; Evidence: Model 1 covers all 26 required classes with appropriate attributes and relationships, including BatchRecord (primaryPhase, qualityStatus) linked to both AlloyBatch and RegulatoryStandard, ThermalCycleSimulator (coolingRate, peakTemperature) utilized by ThermalAnalysisRun, OptimizationResult (convergence: Float) fed by PerformanceMetric and recommending ElementComposition, and all operational support classes (CostEstimator, SupplierNetwork, QualityAssurance, ReportGenerator) connected with proper dependencies. Model 2 is missing the BatchRecord class entirely, leaves 16 of 26 classes as empty shells (e.g., ThermalCycleSimulator has no coolingRate/peakTemperature, OptimizationResult has no convergence, ResearchProject lacks principalInvestigator, HeatTreatmentProfile lacks processingSteps/isValidated), and leaves CostEstimator, SupplierNetwork, QualityAssurance, ReportGenerator, and ThermalCycleSimulator completely disconnected from the diagram.
2. No hallucinations or additions: Model 1 = 5, Model 2 = 3; Evidence: Model 1's attributes and methods are all traceable to the requirement (e.g., processingSteps: List from "define processing steps," isValidated: Boolean from "validated before use," testType: String from "destructive or non-destructive," chemicalMakeup: Map from "describing its chemical makeup"). Model 2 introduces unsupported relationships: PhaseDiagramCalculator -- PhaseDistribution (the requirement links the calculator to experiment planning and microstructure analysis, not directly to PhaseDistribution), ExperimentalDataset -- MicrostructureAnalysis (not stated; MicrostructureAnalysis correlates specimens with spectroscopic data), and DesignConstraint -- RegulatoryStandard (the requirement treats them as separate concepts associated with different parts of the system). Model 2 also places effectiveDate on DesignConstraint while leaving RegulatoryStandard empty, which is inconsistent with the requirement's joint description.
3. Conceptual classes and relationships accuracy: Model 1 = 5, Model 2 = 1; Evidence: Model 1 accurately models all relationships from the requirement: ExperimentPlanner ..&gt; HeatTreatmentProfile (generates), HeatTreatmentProfile ..&gt; PhaseDiagramCalculator (validated by), MicrostructureAnalysis ..&gt; MaterialSpecimen / SpectroscopyData / PhaseDiagramCalculator (correlates and references), StressTestRunner ..&gt; MaterialSpecimen (tests) and ..&gt; PerformanceMetric (generates), OptimizationResult ..&gt; PerformanceMetric (fed by) and --&gt; ElementComposition (recommends), ComplianceArchive *-- BatchRecord with BatchRecord --&gt; AlloyBatch and --&gt; RegulatoryStandard, CostEstimator ..&gt; ElementComposition, SupplierNetwork ..&gt; DesignConstraint, QualityAssurance ..&gt; AlloyBatch, ReportGenerator ..&gt; PerformanceMetric and ..&gt; QualityAssurance. Model 2 is missing the vast majority of these relationships: no MicrostructureAnalysis-to-Specimen/SpectroscopyData/PhaseDiagramCalculator links, no StressTestRunner-to-MaterialSpecimen link, no OptimizationResult-to-PerformanceMetric link, no ComplianceArchive-to-BatchRecord chain (BatchRecord absent), and no connections for CostEstimator, SupplierNetwork, QualityAssurance, or ReportGenerator.
4. Associations, cardinalities, and relationship types: Model 1 = 5, Model 2 = 2; Evidence: Model 1 distinguishes composition (*--), dependency (..&gt;), and association (--&gt;) with appropriate semantics: AlloyBatch "1" *-- "0..*" MaterialSpecimen (composition for containment), ResearchProject "1" *-- "0..*" ExperimentalDataset (composition for encompassing), ComplianceArchive "1" *-- "0..*" BatchRecord (composition for storing), ThermalAnalysisRun "1" --&gt; "1" HeatTreatmentProfile (association for "applies a specific profile"), BatchRecord "0..*" --&gt; "1" RegulatoryStandard (association for linking). Multiplicities are specified on all relationships. Model 2 uses only undifferentiated associations (--) for everything with multiplicities on only 4 of its ~14 relationships; no composition or aggregation is distinguished, and relationship types do not capture the semantic differences between containment, usage, and linking.
5. Clarity in class names and attributes: Model 1 = 5, Model 2 = 2; Evidence: Model 1's class names directly match requirement terms and include meaningful, traceable attributes (e.g., AlloyBatch.creationDate, MaterialSpecimen.density/surfaceFinish, HeatTreatmentProfile.name/quenchingStatus/processingSteps/isValidated, SafetyProtocol.emergencyStop/temperatureLimit, QualityAssurance.inspector/isCertified, ReportGenerator.format). Model 2's class names are clear but 16 of 26 classes have zero attributes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ReportGenerator), and BatchRecord is entirely absent.
Total: Model 1 = 25, Model 2 = 10
Choice: A
Reason:
1. Requirement alignment and functional completeness: Model 1 achieves all functionalities from the requirement with every class, attribute, and relationship modeled. Model 2 is missing the BatchRecord class (critical for Compliance Archive functionality), leaves most classes as empty shells without attributes, and has five classes completely disconnected from the diagram.
2. Conceptual classes and relationships accuracy: Model 1 accurately captures all relationships described in the requirement (e.g., MicrostructureAnalysis correlating specimens with spectroscopic data and referencing PhaseDiagramCalculator; OptimizationResult fed by PerformanceMetric and recommending ElementComposition; the full ComplianceArchive→BatchRecord→AlloyBatch/RegulatoryStandard chain). Model 2 models only a small subset of relationships and introduces three unsupported ones (PhaseDiagramCalculator--PhaseDistribution, ExperimentalDataset--MicrostructureAnalysis, DesignConstraint--RegulatoryStandard).
3. Associations, cardinalities, and relationship types: Model 1 properly distinguishes composition, dependency, and association with well-specified multiplicities throughout. Model 2 uses undifferentiated associations only, with multiplicities on just 4 relationships, failing to capture the semantic richness of containment, usage, and linking relationships.
4. Rejected or checked issues: I did not penalize Model 2 for using lowercase type aliases (float, int, String) per the forbidden penalties rule. I did not penalize Model 1 for using two-direction dependency arrows instead of bidirectional lines. I did not penalize Model 2 for lacking abstract markers since the requirement does not specify abstractness. I verified that Model 1's methods (generateProfile, identifyStablePhases, etc.) are traceable to requirement verbs and are not hallucinations.
5. Overall judgment: Model 1 is substantially better across all five criteria. It provides a complete, accurate, and semantically rich UML class diagram that faithfully represents every class, attribute, relationship, and functionality described in the requirement. Model 2 is severely incomplete—missing a critical class (BatchRecord), leaving most classes without attributes, omitting the majority of relationships, and introducing several unsupported connections. The quality gap is large and unambiguous.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</si>
  <si>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</si>
  <si>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 Model 1 = 2, Model 2 = 4.5; Evidence: Model 1 completely omits the BatchRecord class, which the requirement explicitly defines ("A Compliance Archive stores Batch Records, linking regulatory standards to specific batches; each record documents the primary phase, quality status, and the associated alloy batch"). Model 1 also leaves ThermalCycleSimulator, CostEstimator, SupplierNetwork, QualityAssurance, and ReportGenerator as isolated classes with zero relationships, failing to model "utilizing a ThermalCycleSimulator to model cooling rates," "Cost Estimator for calculating raw material expenses based on composition," "Supplier Network for finding vendors meeting design constraints," "certified inspectors approve batches," and "Report Generator compiles performance metrics and quality assurance sources." Model 2 includes BatchRecord with primaryPhase and qualityStatus, and connects every operational class with traceable dependencies (e.g., CostEstimator ..&gt; ElementComposition : calculates from; ReportGenerator ..&gt; PerformanceMetric : compiles; ReportGenerator ..&gt; QualityAssurance : compiles). Neither model introduces hallucinated classes.
2. Conceptual classes and relationships accurately represent essentials: Model 1 = 2, Model 2 = 4.5; Evidence: Model 1 has an incorrect association `PhaseDiagramCalculator -- PhaseDistribution` — the requirement states the planning process relies on the calculator to "identify stable phases and check for equilibrium states," not that it directly links to PhaseDistribution. Model 1 also links `DesignConstraint -- RegulatoryStandard` as though they are directly associated, but the requirement treats them as separate compliance concepts. Model 1 omits MicrostructureAnalysis's correlation with MaterialSpecimen and SpectroscopyData ("correlates specimen samples with spectroscopic data"), StressTestRunner's relationship to MaterialSpecimen ("tensile tests on specimens"), OptimizationResult's feed from PerformanceMetric ("These metrics feed into Optimization Results"), and ResearchProject's association with DesignConstraint ("associated design constraints"). Model 2 correctly models all of these: `MicrostructureAnalysis ..&gt; MaterialSpecimen : correlates`, `MicrostructureAnalysis ..&gt; SpectroscopyData : correlates`, `MicrostructureAnalysis ..&gt; PhaseDiagramCalculator : references`, `StressTestRunner ..&gt; MaterialSpecimen : tests`, `OptimizationResult ..&gt; PerformanceMetric : fed by`, `ResearchProject "1" --&gt; "0..*" DesignConstraint`.
3. Associations, cardinalities, and types of relationships (inheritance, aggregation, composition): Model 1 = 2.5, Model 2 = 4.5; Evidence: Model 1 uses plain associations (--) throughout with no composition/aggregation distinction. It provides multiplicities on only 4 of ~18 relationships (e.g., `AlloyBatch "1" -- "*" MaterialSpecimen`, `ExperimentPlanner "1" -- "*" HeatTreatmentProfile`). Many relationships lack any cardinality. Model 2 distinguishes composition (`*--`) for part-whole relationships (AlloyBatch→MaterialSpecimen, MaterialSpecimen→ElementComposition, MaterialSpecimen→PhaseDistribution, ResearchProject→ExperimentalDataset, ExperimentalDataset→SpectroscopyData, ComplianceArchive→BatchRecord), directed association (`--&gt;`) for navigable links (ThermalAnalysisRun→HeatTreatmentProfile "applies", BatchRecord→AlloyBatch, BatchRecord→RegulatoryStandard), and dependency (`..&gt;`) for usage relationships. Model 2 provides multiplicities on nearly all relationships. The `ThermalAnalysisRun "1" --&gt; "1" HeatTreatmentProfile : applies` correctly reflects "each thermal analysis run applies a specific profile."
4. Clarity in class names and optional inclusion of attributes: Model 1 = 3, Model 2 = 4.5; Evidence: Both models use clear class names matching the requirement. Model 1 leaves many classes empty (ExperimentPlanner, PhaseDiagramCalculator, ProcessController, ThermalAnalysisRun, ThermalCycleSimulator, ExperimentalDataset, MicrostructureAnalysis, StressTestRunner, OptimizationResult, RegulatoryStandard, ComplianceArchive, CostEstimator, SupplierNetwork, QualityAssurance, ReportGenerator) and omits key attributes: HeatTreatmentProfile lacks processingSteps and isValidated, ResearchProject lacks principalInvestigator, ThermalCycleSimulator lacks coolingRate/peakTemperature, RegulatoryStandard lacks limitValue/effectiveDate, OptimizationResult lacks convergence. Model 2 populates attributes on nearly every class: HeatTreatmentProfile has name, quenchingStatus, processingSteps, isValidated; ResearchProject has principalInvestigator, budget; ThermalCycleSimulator has coolingRate, peakTemperature; OptimizationResult has convergence; QualityAssurance has inspector, isCertified; ReportGenerator has format. Minor gap: Model 2's DesignConstraint has only limitValue (missing effectiveDate), while Model 1's DesignConstraint has both limitValue and effectiveDate — but Model 1's RegulatoryStandard is empty.
Total: Model 1 = 9.5, Model 2 = 18
Choice: B
Reason:
1. Strict alignment: Model 2 covers all requirement-mandated classes and relationships, including the critical BatchRecord class and all operational support classes (CostEstimator, SupplierNetwork, QualityAssurance, ReportGenerator) properly connected. Model 1 leaves 5+ classes as isolated nodes with no relationships and entirely omits BatchRecord, making the Compliance Archive, Cost Estimator, Supplier Network, QA, and Report Generator subsystems non-functional in the diagram.
2. Relationship accuracy: Model 2 correctly traces every major requirement-specified relationship — MicrostructureAnalysis correlating specimens with spectroscopic data and referencing the Phase Diagram Calculator, StressTestRunner testing specimens, OptimizationResult fed by PerformanceMetric and recommending ElementComposition, ReportGenerator compiling from both PerformanceMetric and QualityAssurance. Model 1 misses most of these and has an incorrect PhaseDiagramCalculator–PhaseDistribution link.
3. Relationship types and cardinalities: Model 2 uses composition (*--) for genuine part-whole relationships (specimen→composition, batch→specimen, project→dataset, archive→batchrecord), directed association for navigable links, and dependency for usage — all with appropriate multiplicities. Model 1 uses undifferentiated plain associations with sparse cardinalities.
4. Rejected issues: I did not penalize Model 1 for using plain associations vs. composition (that is a legitimate design choice), nor did I reward Model 2 for including methods like generateProfile() or correlateData() since the requirement describes behaviors, not interface methods. I also did not penalize either model for omitting explicit grain-structure/defect-annotation classes, as the requirement describes these as specimen analysis capabilities rather than distinct domain classes. The DesignConstraint effectiveDate omission in Model 2 was noted but is minor compared to Model 1's wholesale missing relationships and classes.
5. Overall judgment: Model 2 is substantially better. It achieves complete functional coverage with all required classes and relationships, accurate domain semantics, appropriate relationship typing with cardinalities, and rich attribute population. Model 1 has significant structural gaps (missing BatchRecord, 5+ isolated classes, incorrect associations) that make it fail to represent multiple required subsystems.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</si>
  <si>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</si>
  <si>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26 classes from the requirement,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25 of these but is missing BatchRecord, which the requirement explicitly describes with its own attributes ("primary phase, quality status") and relationships ("Compliance Archive stores Batch Records, linking regulatory standards to specific batches; each record documents the primary phase, quality status, and the associated alloy batch").
2. Associations/Multiplicities between classes for domain reasoning: Model 1 = 5, Model 2 = 2; Evidence: Model 1 provides 27 relationships with multiplicities and role labels covering all key domain interactions, e.g., `AlloyBatch "1" *-- "0..*" MaterialSpecimen` (composition), `ProcessController "1" --&gt; "0..*" ThermalAnalysisRun : manages`, `ThermalAnalysisRun "1" --&gt; "1" HeatTreatmentProfile : applies`, `ComplianceArchive "1" *-- "0..*" BatchRecord`, `BatchRecord "0..*" --&gt; "1" AlloyBatch`, `BatchRecord "0..*" --&gt; "1" RegulatoryStandard`, `MicrostructureAnalysis ..&gt; MaterialSpecimen : correlates`, `MicrostructureAnalysis ..&gt; SpectroscopyData : correlates`, `MicrostructureAnalysis ..&gt; PhaseDiagramCalculator : references`, `StressTestRunner ..&gt; MaterialSpecimen : tests`, `OptimizationResult ..&gt; PerformanceMetric : fed by`, `CostEstimator ..&gt; ElementComposition`, `SupplierNetwork ..&gt; DesignConstraint`, `QualityAssurance ..&gt; AlloyBatch : approves`, `ReportGenerator ..&gt; PerformanceMetric : compiles`, and `ReportGenerator ..&gt; QualityAssurance : compiles`. Model 2 provides only 15 associations and omits relationships for ThermalCycleSimulator (no associations at all), CostEstimator (none), SupplierNetwork (none), QualityAssurance (none), and ReportGenerator (none). Model 2 also has incorrect associations: `PhaseDiagramCalculator -- PhaseDistribution` (the requirement says the calculator identifies stable phases and validates profiles, not that it is directly associated with PhaseDistribution), `DesignConstraint -- RegulatoryStandard` (no such relationship is described; they are separate compliance-checking concepts), and `ExperimentalDataset -- MicrostructureAnalysis` (the requirement says MicrostructureAnalysis correlates specimens with spectroscopic data, not with datasets). Missing from Model 2: StressTestRunner --&gt; MaterialSpecimen, OptimizationResult --&gt; PerformanceMetric, MicrostructureAnalysis --&gt; MaterialSpecimen/SpectroscopyData/PhaseDiagramCalculator, HeatTreatmentProfile validated by PhaseDiagramCalculator, ResearchProject --&gt; DesignConstraint, and all BatchRecord relationships.
3. Model attributes with appropriate data types: Model 1 = 4, Model 2 = 2; Evidence: Model 1 models attributes on most classes with proper types: `MaterialSpecimen {density: Float, surfaceFinish: String}`, `PhaseDistribution {austenite: Float, ferrite: Float, martensite: Float, pearlite: Float}`, `HeatTreatmentProfile {name: String, quenchingStatus: Boolean, processingSteps: List, isValidated: Boolean}`, `ThermalCycleSimulator {coolingRate: Float, peakTemperature: Float}`, `SafetyProtocol {emergencyStop: Boolean, temperatureLimit: Float}`, `ResearchProject {principalInvestigator: String, budget: Decimal}`, `PerformanceMetric {load: Float, incrementStep: Integer}`, `OptimizationResult {convergence: Float}`, `RegulatoryStandard {limitValue: Float, effectiveDate: Date}`, `BatchRecord {primaryPhase: String, qualityStatus: String}`, `QualityAssurance {inspector: String, isCertified: Boolean}`, and `ReportGenerator {format: String}`. Minor gaps: DesignConstraint is missing effectiveDate (the requirement says both Design Constraints and Regulatory Standards "specify limit values and effective dates"), and MaterialSpecimen lacks attributes for current phase, grain structure, or defects mentioned in the requirement. Model 2 provides attributes on only 9 classes: AlloyBatch, MaterialSpecimen, PhaseDistribution, HeatTreatmentProfile (missing processingSteps and isValidated), SafetyProtocol, ResearchProject (missing principalInvestigator), SpectroscopyData, PerformanceMetric, and DesignConstraint. Fifteen classes are entirely empty, including ElementComposition, ThermalCycleSimulator, ExperimentalDataset, OptimizationResult, RegulatoryStandard, QualityAssurance, ReportGenerator, and StressTestRunner — all of which have critical attributes described in the requirement.
4. Consistencies of Terminology with given context: Model 1 = 5, Model 2 = 4; Evidence: Model 1 uses terminology that fully matches every term in the requirement —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2's present class names are all consistent with the requirement, but the BatchRecord term (explicitly described as "Batch Records" in the requirement with its own attributes and relationships) is absent.
5. Adherence of UML class diagram standards: Model 1 = 5, Model 2 = 4; Evidence: Model 1 fully adheres to UML/PlantUML conventions: proper class boxes with attributes, methods, and types; appropriate use of composition (`*--`), association (`--&gt;`), and dependency (`..&gt;`) with multiplicities and role labels throughout. Model 2 uses valid PlantUML syntax and correct class-box notation, but many associations lack multiplicities (e.g., `MaterialSpecimen -- ElementComposition`, `ThermalAnalysisRun -- HeatTreatmentProfile`, `OptimizationResult -- ElementComposition`, `ComplianceArchive -- AlloyBatch`), which constitutes minor notation incompleteness. The diagram remains understandable.
Total: Model 1 = 24, Model 2 = 16
Choice: A
Reason:
1. Appropriate conceptual classes: Model 1 includes all 26 domain classes from the requirement; Model 2 omits BatchRecord, a class the requirement explicitly defines with attributes (primary phase, quality status) and multiple relationships (stored by ComplianceArchive, links RegulatoryStandard to AlloyBatch).
2. Associations/Multiplicities: Model 1 provides comprehensive, multiplicity-annotated relationships for every domain interaction described — including MicrostructureAnalysis correlating specimens and spectroscopy data, StressTestRunner testing specimens and generating metrics, OptimizationResult fed by PerformanceMetric and recommending ElementComposition, ComplianceArchive storing BatchRecords linked to both AlloyBatch and RegulatoryStandard, CostEstimator calculating from composition, SupplierNetwork meeting design constraints, QualityAssurance approving batches, and ReportGenerator compiling both PerformanceMetric and QualityAssurance. Model 2 leaves five classes (ThermalCycleSimulator, CostEstimator, SupplierNetwork, QualityAssurance, ReportGenerator) with zero associations, mislinks PhaseDiagramCalculator to PhaseDistribution instead of to profile validation or planning, and invents a DesignConstraint–RegulatoryStandard association not present in the requirement.
3. Rejected or checked issues: I did not penalize Model 2 for using `//` comments (forbidden per association-style penalty rules), lowercase types like `float`/`int` (forbidden primitive-type penalty), or `*` multiplicities (forbidden equivalent-literal penalty). I also did not penalize Model 1 for using dependencies (`..&gt;`) instead of associations for service-type relationships, as this is a valid UML design choice. The SafetyProtocol adherence being modeled on ThermalAnalysisRun rather than ProcessController in Model 1 is a reasonable interpretation and was not used as negative evidence.
4. Overall judgment: Model 1 is substantially better across all five criteria. It captures the complete class set, comprehensive relationships with multiplicities and role labels, attributes on nearly all classes, fully consistent terminology, and proper UML notation. Model 2 is a skeletal diagram that omits a key class (BatchRecord), leaves over half its classes without attributes or relationships, includes incorrect associations, and misses the majority of critical domain interactions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</si>
  <si>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</si>
  <si>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25 of the 26 domain classes but entirely omits BatchRecord, which the requirement explicitly defines as a class with attributes (primary phase, quality status, associated alloy batch). Model 2 includes all 26 classes including BatchRecord {primaryPhase: String, qualityStatus: String}, and also adds appropriate attributes/methods to classes that Model 1 leaves empty (e.g., ThermalCycleSimulator {coolingRate: Float, peakTemperature: Float}, QualityAssurance {inspector: String, isCertified: Boolean}).
2. Associations/Multiplicities between classes for domain reasoning: Model 1 = 2, Model 2 = 5; Evidence: Model 1 captures ~17 associations but misses critical ones: MicrostructureAnalysis is linked only to ExperimentalDataset rather than to MaterialSpecimen, SpectroscopyData, and PhaseDiagramCalculator as the requirement states ("correlates specimen samples with spectroscopic data... utilizing the Phase Diagram Calculator as a reference"); StressTestRunner is not linked to MaterialSpecimen ("perform destructive or non-destructive tensile tests on specimens"); OptimizationResult is not linked to PerformanceMetric ("These metrics feed into Optimization Results"); ThermalCycleSimulator, CostEstimator, SupplierNetwork, QualityAssurance, and ReportGenerator have no associations at all; and BatchRecord relationships are entirely absent. Model 2 captures all essential relationships including MicrostructureAnalysis ..&gt; MaterialSpecimen/SpectroscopyData/PhaseDiagramCalculator, StressTestRunner ..&gt; MaterialSpecimen, OptimizationResult ..&gt; PerformanceMetric, ComplianceArchive *-- BatchRecord --&gt; AlloyBatch/RegulatoryStandard, CostEstimator ..&gt; ElementComposition, SupplierNetwork ..&gt; DesignConstraint, QualityAssurance ..&gt; AlloyBatch, and ReportGenerator ..&gt; PerformanceMetric/QualityAssurance, all with appropriate multiplicities and role labels.
3. Model attributes with appropriate data types: Model 1 = 2, Model 2 = 4; Evidence: Model 1 leaves 16 of 25 classes attribute-less, including critical ones: ThermalCycleSimulator (missing coolingRate, peakTemperature), ResearchProject (missing principalInvestigator), HeatTreatmentProfile (missing processingSteps and validation status), OptimizationResult (missing convergence), RegulatoryStandard (missing limitValue, effectiveDate), QualityAssurance (missing inspector/certification), ReportGenerator (missing format). Model 2 provides attributes on nearly all classes: HeatTreatmentProfile has {name, quenchingStatus, processingSteps: List, isValidated: Boolean}, ResearchProject has {principalInvestigator, budget: Decimal}, OptimizationResult has {convergence: Float}, BatchRecord has {primaryPhase, qualityStatus}. Minor gap: DesignConstraint is missing effectiveDate (present on RegulatoryStandard but not on DesignConstraint), and ElementComposition uses a vague Map type for chemicalMakeup.
4. Consistencies of Terminology with given context: Model 1 = 4, Model 2 = 5; Evidence: Model 1 uses correct domain terms for all 25 classes (AlloyBatch, MaterialSpecimen, PhaseDistribution, etc.) but omits the term "BatchRecord" explicitly stated in the requirement. Model 2 uses all 26 terms from the requirement including BatchRecord, principalInvestigator, convergence, processingSteps, and isCertified, fully aligning with the requirement's vocabulary.
5. Adherence of UML class diagram standards: Model 1 = 4, Model 2 = 5; Evidence: Model 1 uses valid PlantUML class diagram syntax with private visibility markers and association lines, but many associations (e.g., MaterialSpecimen -- ElementComposition, ComplianceArchive -- AlloyBatch) lack multiplicities and role labels, reducing semantic clarity. Model 2 demonstrates full UML adherence with composition (*--), directed associations (--&gt;) with multiplicities and role labels (e.g., ProcessController "1" --&gt; "0..*" ThermalAnalysisRun : manages), and dependency relationships (..&gt;) with descriptive labels, all syntactically correct and semantically clear.
Total: Model 1 = 15, Model 2 = 24
Choice: B
Reason:
1. Appropriate conceptual classes: Model 2 includes the BatchRecord class that Model 1 entirely omits. BatchRecord is explicitly described in the requirement with its own attributes (primary phase, quality status, associated alloy batch) and plays a central role in the ComplianceArchive subsystem. This is a significant domain concept, not a minor omission.
2. Associations/Multiplicities: Model 2 captures approximately 27 relationships covering virtually every domain connection described in the requirement, while Model 1 captures only ~17 and leaves entire subsystems disconnected — MicrostructureAnalysis, CostEstimator, SupplierNetwork, QualityAssurance, ReportGenerator, and ThermalCycleSimulator have no or inadequate links to other classes. The missing OptimizationResult–PerformanceMetric link ("These metrics feed into Optimization Results") and missing StressTestRunner–MaterialSpecimen link ("tensile tests on specimens") are critical domain relationships absent in Model 1.
3. Model attributes: Model 2 provides attributes and methods on most classes (e.g., HeatTreatmentProfile with processingSteps and isValidated, ThermalCycleSimulator with coolingRate and peakTemperature, ResearchProject with principalInvestigator), whereas Model 1 leaves 16 of 25 classes empty and misses critical attributes like convergence on OptimizationResult and principalInvestigator on ResearchProject.
4. Rejected or checked issues: I did not penalize Model 1 for using opposite-direction associations (neither model does this), for PlantUML comment syntax ("// Relationships" in Model 1), or for primitive type aliases (float vs Float, int vs Integer). I also did not reward Model 2 for including methods (generateProfile, identifyStablePhases) since the requirement is structure-focused; these were treated as neutral. The use of dependency arrows (..&gt;) in Model 2 vs plain associations in Model 1 was evaluated for domain accuracy, not penalized as a UML style difference.
5. Overall judgment: Model 2 is substantially better across all five criteria. It provides more complete class coverage (including BatchRecord), far more comprehensive and correctly multiplicity-labeled associations, richer attributes aligned with the requirement, fully consistent terminology, and well-formed UML with proper relationship types and role labels. Model 1's diagram, while syntactically valid, is missing a critical class and numerous essential relationships, making it incomplete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</si>
  <si>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</si>
  <si>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assigns focused responsibility to each class: PhaseDiagramCalculator carries identifyStablePhases() and checkEquilibrium(); MicrostructureAnalysis carries correlateData() and refinePhases() with dependency links to MaterialSpecimen, SpectroscopyData, and PhaseDiagramCalculator; QualityAssurance bundles inspector, isCertified, and approveBatch() cohesively. Coupling is managed through appropriate relationship types — composition for ownership (AlloyBatch "1" *-- "0..*" MaterialSpecimen, MaterialSpecimen "1" *-- "1" ElementComposition), associations for structural links (ProcessController "1" --&gt; "0..*" ThermalAnalysisRun : manages), and dependencies for usage (CostEstimator ..&gt; ElementComposition : calculates from, SupplierNetwork ..&gt; DesignConstraint : meets). Model 2, by contrast, has mostly empty classes (OptimizationResult, QualityAssurance, CostEstimator, SupplierNetwork, ReportGenerator have no attributes or methods), making cohesion vacuous. Some relationships in Model 2 are semantically mismatched: PhaseDiagramCalculator -- PhaseDistribution (requirement says PDC identifies stable phases and checks equilibrium, not that it directly links to PhaseDistribution); DesignConstraint -- RegulatoryStandard (requirement treats these as parallel constraint types, not directly related to each other); ExperimentalDataset -- MicrostructureAnalysis (requirement says MicrostructureAnalysis correlates specimens with spectroscopic data, not that it is aggregated by datasets). Key coupling relationships are entirely missing from Model 2: no link from ThermalAnalysisRun to ThermalCycleSimulator, no link from StressTestRunner to MaterialSpecimen, no link from OptimizationResult to PerformanceMetric, no link from ReportGenerator to PerformanceMetric or QualityAssurance.
2. Complexity: Model 1 = 4, Model 2 = 2; Evidence: Model 1 defines 26 classes, each traceable to a distinct concept in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It includes ~13 methods total across 26 classes (avg ~0.5/class) and no inheritance hierarchy — complexity is balanced and not over-engineered. Model 2 defines 25 classes but is missing BatchRecord entirely (requirement explicitly states "a Compliance Archive stores Batch Records, linking regulatory standards to specific batches; each record documents the primary phase, quality status, and the associated alloy batch"). Many Model 2 classes are empty shells: HeatTreatmentProfile has only name and quenchingStatus (missing processingSteps and isValidated from requirement); ThermalCycleSimulator has no attributes at all (requirement says it models "cooling rates and peak temperatures"); OptimizationResult is empty (missing convergence); RegulatoryStandard is empty (missing limitValue and effectiveDate); QualityAssurance is empty (missing inspector, isCertified, approveBatch()); ReportGenerator is empty (missing format, compileReport()). This under-complexity leaves the design too sparse to be actionable.
3. Practicability: Model 1 = 4, Model 2 = 1; Evidence: Model 1 provides labeled relationships with role names (e.g., ExperimentPlanner ..&gt; HeatTreatmentProfile : generates, ThermalAnalysisRun "1" --&gt; "1" HeatTreatmentProfile : applies, ReportGenerator ..&gt; PerformanceMetric : compiles, ReportGenerator ..&gt; QualityAssurance : compiles) and clear multiplicities, making the design readable and implementable. Each class carries domain-meaningful attributes and methods that guide development and testing — e.g., ExperimentalDataset has integrityVerified and filterResults() supporting the "verify data integrity, filter results" requirement; StressTestRunner has testType: String and performTest() with links to both MaterialSpecimen and PerformanceMetric; ComplianceArchive "1" *-- "0..*" BatchRecord with BatchRecord --&gt; AlloyBatch and BatchRecord --&gt; RegulatoryStandard faithfully models the compliance archive workflow. Model 2 has no role labels on any relationship, missing multiplicities on most associations, empty classes that provide no implementation guidance (what would a developer build for an empty CostEstimator or SupplierNetwork with no relationships?), and critically omits BatchRecord entirely, breaking the compliance archive chain. Model 2 also misses the ResearchProject–DesignConstraint association (requirement: "associated design constraints"), the QualityAssurance–AlloyBatch approval link, the CostEstimator–ElementComposition calculation link, and the ReportGenerator's compilation sources. Two minor gaps in Model 1: DesignConstraint has only limitValue (missing effectiveDate that the requirement attributes to both DesignConstraint and RegulatoryStandard), and specimen analysis capabilities (determine current phase, classify grain structure, annotate defects) are not explicitly modeled as methods — but these are minor omissions compared to Model 2's systematic absence of detail.
Total: Model 1 = 12, Model 2 = 5
Choice: A
Reason:
1. Cohesion and Decoupling: Model 1 assigns clear, focused responsibilities to each class with well-chosen relationship types (composition for ownership, association for structure, dependency for usage). Model 2's mostly empty classes make cohesion meaningless, and several relationships are semantically incorrect (PhaseDiagramCalculator–PhaseDistribution, DesignConstraint–RegulatoryStandard, ExperimentalDataset–MicrostructureAnalysis).
2. Complexity: Model 1 maintains a balanced 26-class design with appropriate attribute and method granularity, no unnecessary inheritance, and all required classes present. Model 2 omits BatchRecord entirely and leaves ~15 classes as empty shells, resulting in a design too sparse to capture the domain.
3. Rejected or checked issues: I did not penalize Model 2 for using `*` instead of `0..*` (forbidden penalty #4) or for lowercase type names like `float` and `int` (forbidden penalty #3). I did not penalize either model for the `// Relationships` comment in Model 2 (forbidden penalty #2). I did not reward Model 1 for the `hide empty members` skinparam or penalize Model 2 for its absence (layout/styling per general rules). I noted but did not heavily weight Model 1's missing effectiveDate on DesignConstraint, since this is a single-attribute gap rather than a structural omission.
4. Overall judgment: Model 1 is substantially better across all three criteria. It faithfully captures the requirement's classes, attributes, methods, and relationships with appropriate semantic distinctions. Model 2 systematically omits attributes, methods, critical relationships, and an entire required class (BatchRecord), leaving a design that is neither implementable nor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</si>
  <si>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</si>
  <si>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leaves CostEstimator, SupplierNetwork, QualityAssurance, and ReportGenerator as completely isolated classes with zero relationships, despite the requirement stating CostEstimator "calculates raw material expenses based on composition," SupplierNetwork finds "vendors meeting design constraints," QA has "certified inspectors approve batches," and ReportGenerator "compiles performance metrics and quality assurance sources." This is incompleteness, not good decoupling. Model 2 attaches each via labeled dependencies (e.g., `CostEstimator ..&gt; ElementComposition : calculates from`, `SupplierNetwork ..&gt; DesignConstraint : meets`, `QualityAssurance ..&gt; AlloyBatch : approves`, `ReportGenerator ..&gt; PerformanceMetric : compiles` / `ReportGenerator ..&gt; QualityAssurance : compiles`), and gives each class a method indicating its singular responsibility (`calculateExpenses()`, `findVendors()`, `approveBatch()`, `compileReport()`). Model 1 also draws `PhaseDiagramCalculator -- PhaseDistribution`, a semantically questionable association since the requirement says the calculator "identifies stable phases and checks for equilibrium states" during planning, not that it directly owns phase distributions. Model 2 correctly links the calculator to the validation workflow (`HeatTreatmentProfile ..&gt; PhaseDiagramCalculator : validated by`).
2. Complexity: Model 1 = 2, Model 2 = 4; Evidence: Model 1 has 25 classes but most are empty shells—HeatTreatmentProfile has only `name` and `quenchingStatus`, missing `processingSteps` and validation status required by "define processing steps and are validated before use"; ThermalCycleSimulator is entirely empty despite the requirement to "model cooling rates and peak temperatures"; ResearchProject has only `budget`, missing `principalInvestigator`; RegulatoryStandard is empty; OptimizationResult is empty, missing convergence tracking. Model 1 also omits the BatchRecord class entirely, a named concept with explicit attributes (`primaryPhase`, `qualityStatus`). Model 2 has 26 classes (the addition being BatchRecord), and its extra attributes/methods are all traceable to requirement statements: `HeatTreatmentProfile { processingSteps: List, isValidated: Boolean }`, `ThermalCycleSimulator { coolingRate, peakTemperature }`, `ResearchProject { principalInvestigator }`, `OptimizationResult { convergence }`, `StressTestRunner { testType }` (destructive/non-destructive), `ExperimentalDataset { integrityVerified, filterResults() }`. No unnecessary classes or implementation-only detail; complexity is proportional to the domain.
3. Practicability: Model 1 = 2, Model 2 = 4; Evidence: Model 1 is missing the BatchRecord class, which the requirement explicitly names: "A Compliance Archive stores Batch Records, linking regulatory standards to specific batches; each record documents the primary phase, quality status, and the associated alloy batch." Model 1 collapses this into `ComplianceArchive -- AlloyBatch`, losing the primaryPhase and qualityStatus attributes and the regulatory-standard linkage. Model 1 also misses 10+ required relationships: MicrostructureAnalysis should "correlate specimen samples with spectroscopic data" and "utilize the Phase Diagram Calculator as a reference" (Model 1 links it only to ExperimentalDataset); StressTestRunner should "perform destructive or non-destructive tensile tests on specimens" (Model 1 links it only to PerformanceMetric, not to MaterialSpecimen); ExperimentPlanner should rely on PhaseDiagramCalculator during planning (no link in Model 1); ThermalAnalysisRun should utilize ThermalCycleSimulator (no link in Model 1). Model 2 captures all of these with role-labeled dependencies (`MicrostructureAnalysis ..&gt; MaterialSpecimen : correlates`, `MicrostructureAnalysis ..&gt; SpectroscopyData : correlates`, `MicrostructureAnalysis ..&gt; PhaseDiagramCalculator : references`, `StressTestRunner ..&gt; MaterialSpecimen : tests`, `ThermalAnalysisRun ..&gt; ThermalCycleSimulator : utilizes`) and properly models BatchRecord with `ComplianceArchive "1" *-- "0..*" BatchRecord`, `BatchRecord "0..*" --&gt; "1" AlloyBatch`, `BatchRecord "0..*" --&gt; "1" RegulatoryStandard`. Methods like `identifyStablePhases()`, `checkEquilibrium()`, `filterResults()`, `correlateData()`, `refinePhases()`, `performTest()`, `approveBatch()`, `compileReport()` provide clear unit-test entry points, making Model 2 substantially more implementable and testable.
Total: Model 1 = 6, Model 2 = 12
Choice: B
Reason:
1. Cohesion and Decoupling: Model 2 clearly defines each class's responsibility through methods (e.g., `ExperimentPlanner.generateProfile()`, `PhaseDiagramCalculator.identifyStablePhases()`/`checkEquilibrium()`, `MicrostructureAnalysis.correlateData()`/`refinePhases()`), whereas Model 1's empty classes leave their purpose ambiguous. Model 2 also uses dependency arrows (`..&gt;`) with role labels to express "uses" relationships without implying ownership, achieving appropriate low coupling while preserving all required connections. Model 1's four isolated operational classes (CostEstimator, SupplierNetwork, QualityAssurance, ReportGenerator) represent missing connections, not intentional decoupling.
2. Complexity: Model 2 adds exactly one class (BatchRecord) and a modest set of attributes/methods, all traceable to requirement text. Model 1's lower class/attribute count is not the result of good abstraction but of omission—missing processingSteps, coolingRate, peakTemperature, principalInvestigator, convergence, testType, and the entire BatchRecord concept. Model 2's complexity is well-balanced: no gratuitous inheritance, no over-engineering, just faithful coverage.
3. Practicability: Model 2 is far more implementable. Its BatchRecord class with `primaryPhase` and `qualityStatus` attributes and ternary links to AlloyBatch and RegulatoryStandard directly satisfies the compliance-archive requirement. Its role-labeled relationships make the workflow readable and testable. Model 1 cannot support implementation of the MicrostructureAnalysis, StressTestRunner, CostEstimator, SupplierNetwork, QualityAssurance, or ReportGenerator workflows because the required connections are absent.
4. Rejected or checked issues: I did not penalize Model 1 for using plain associations (`--`) instead of composition, nor Model 2 for using dependencies (`..&gt;`) instead of associations—these are legitimate design choices. I did not penalize Model 2 for `hide empty members` or skinparam directives, as these are presentation-only per the guidelines. I did not reward Model 2 for using `Float`/`Integer` instead of `float`/`int` (forbidden penalty item). I checked whether Model 2's `DesignConstraint` missing `effectiveDate` should be penalized—the requirement says "Design Constraints and Regulatory Standards, which specify limit values and effective dates," which can be read as collectively specifying these attributes; Model 2 gives `limitValue` to both and `effectiveDate` to RegulatoryStandard, which is a defensible reading. This minor gap was not used as decisive evidence.
5. Overall judgment: Model 2 is superior across all three criteria. It covers all named requirement concepts (including the critical BatchRecord), provides attributes and methods traceable to requirement verbs, and models all required relationships with appropriate role labels and semantics. Model 1 captures the class skeleton but omits the BatchRecord class, leaves many classes empty, and misses over half the required inter-class relationships, making it substantially incomplete.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</si>
  <si>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</si>
  <si>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</si>
  <si>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</si>
  <si>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(all functionalities, no hallucinations/additions): Model 1 = 3, Model 2 = 3; Evidence: Model 1 covers all required concepts comprehensively but introduces a hallucinated relationship `DosageRegimen --&gt; "*" AdverseEventReport : linkedTo` not stated in the requirement (only SafetyAssessment links to adverse events). It also adds extraneous attributes (e.g., `ResearchProject.budget`, `Researcher.email/expertise`, `Institution.address`, `ChemicalLibrary.capacity/location`). Model 2 has fewer additions but omits the Protocol base class (only AssayProtocol exists, though the requirement distinguishes "protocols" from "assay protocols"), and models `MolecularCompound "1" --&gt; "1" DrugCandidate : basis for` which incorrectly forces every compound to be the basis for exactly one drug candidate. Model 2 also enrolls DrugCandidate in ClinicalTrial rather than Compound as the requirement states ("enroll specific compounds").
2. Conceptual Classes and Relationships Accuracy: Model 1 = 4, Model 2 = 3; Evidence: Model 1 includes a Protocol/AssayProtocol hierarchy (`Protocol &lt;|-- AssayProtocol`) matching the requirement's distinction between general protocols and assay protocols, a RegulatoryReview intermediary class matching "regulatory review" in the requirement, and links `StatisticalAnalysis --&gt; "*" QuantitativeResult : analyzes` showing that statistical analysis computes mean values from results. However, `Compound &lt;|-- DrugCandidate` creates an orthogonal classification problem: DrugCandidate becomes a sibling of SmallMolecule/Biologic/Peptide/SyntheticCompound rather than being based on one of them, and inherits the `storedIn ChemicalLibrary` association which the requirement applies only to compounds. Model 2 correctly separates DrugCandidate from MolecularCompound via a "basis for" relationship, but lacks the Protocol hierarchy, RegulatoryReview, and does not connect StatisticalAnalysis to QuantitativeResult at all.
3. Associations, Cardinalities, and Relationship Types (inheritance, aggregation, composition): Model 1 = 4, Model 2 = 3; Evidence: Model 1 uses composition (`*--`) for part-whole relationships such as `ResearchProject *-- LaboratoryExperiment`, `DrugCandidate *-- "1" DosageRegimen`, `DrugCandidate *-- "1" ToxicityProfile`, and `ClinicalTrial *-- StudyCohort`, which is semantically appropriate. Model 2 uses simple associations for all of these, losing the part-whole semantics. Model 2 also has `MolecularCompound "1" --&gt; "1" DrugCandidate` (wrong: not every compound becomes a drug candidate), `ChemicalLibrary "1" --&gt; "*"` meaning each compound is in exactly one library (overly restrictive), and `SimulationModel "*" --&gt; "1" MolecularCompound : simulates` (restrictive given the requirement says "simulate specific compounds" in plural). Model 1's `SimulationModel --&gt; "*" Compound : simulates` is more aligned.
4. Clarity in Class Names and Optional Attributes: Model 1 = 4, Model 2 = 4; Evidence: Both models use clear, recognizable class names. Model 1 uses descriptive enums (EventCategory, SeverityLevel, SimulationStatus, TrialType, DevelopmentStage) which improve semantic clarity for the requirement's stated categories. Model 2 uses String types for these fields, which is acceptable per the evaluation rules but less precise. Model 1 includes more attributes per class (e.g., `AdverseEventReport` has reportId, category, patientNotes, severity, isLifeThreatening), while Model 2 is more minimal (e.g., `AdverseEvent` has category, patientNotes, severityLevel, isLifeThreatening). Both achieve adequate clarity.
Total: Model 1 = 15, Model 2 = 13
Choice: A
Reason:
1. Requirement Alignment: Both models score equally at 3 due to respective issues. Model 1 has a hallucinated DosageRegimen→AdverseEventReport link and numerous extra attributes; Model 2 has a wrong 1:1 multiplicity for compound-drug candidate, enrolls DrugCandidate instead of Compound in ClinicalTrial, and omits the Protocol base class.
2. Conceptual Classes and Relationships: Model 1 scores higher (4 vs 3) because it captures the Protocol/AssayProtocol hierarchy, the RegulatoryReview intermediary, and the StatisticalAnalysis→QuantitativeResult link—all directly traceable to requirement statements. Model 2 omits the Protocol base class, has no RegulatoryReview, and leaves StatisticalAnalysis disconnected from the results it analyzes. Model 2's one advantage (correct compound-drug candidate separation) is undermined by its wrong 1:1 multiplicity.
3. Associations, Cardinalities, and Types: Model 1 scores higher (4 vs 3) for using composition for part-whole relationships (ResearchProject→LaboratoryExperiment, DrugCandidate→DosageRegimen, ClinicalTrial→StudyCohort, etc.) and having more appropriate cardinalities. Model 2 uses only simple associations and has several overly restrictive multiplicities (1:1 compound-drug candidate, 1 library per compound, 1 compound per simulation).
4. Rejected or checked issues: I did not penalize either model for using opposite-direction unidirectional associations (Model 1's `'opposite` comments), primitive type aliases, or `*` vs `0..*` notation, per the forbidden penalties. I did not penalize Model 2 for using String instead of enums. I considered whether DrugCandidate inheriting from Compound is a valid design choice vs a flaw—it introduces the inherited `storedIn ChemicalLibrary` association and the orthogonal classification problem, which are genuine semantic weaknesses but were factored into criterion 2 rather than being doubly counted.
5. Overall judgment: Model 1 is better because it provides more comprehensive and accurate coverage of the requirement's conceptual structure, including the Protocol hierarchy, RegulatoryReview, the StatisticalAnalysis-QuantitativeResult linkage, and appropriate use of composition. Model 2's correct conceptual separation of compound and drug candidate is outweighed by its wrong multiplicity, missing Protocol base class, disconnected StatisticalAnalysis, and lack of composition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</si>
  <si>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</si>
  <si>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carefully against the requirement, I'll evaluate each criterion independently.
```result
Scores:
1. Alignment with requirement (functionality coverage, no hallucinations/additions): Model 1 = 5, Model 2 = 4; Evidence: Both models cover all required components (researchers, projects, experiments, compounds, drug candidates, trials, simulations, etc.). Model 1 maps directly to the requirement with no extraneous additions. Model 2 introduces a `DosageRegimen --&gt; "*" AdverseEventReport : linkedTo` association not stated in the requirement (the requirement says *SafetyAssessment* links to adverse event reports, not dosage regimens directly). Model 2 also adds many extra attributes not in the requirement (e.g., `Researcher.email`, `Researcher.expertise`, `ResearchProject.budget`, `ChemicalLibrary.capacity`, `RegulatoryAgency.jurisdiction`). Per guidelines, these extras are not rewarded.
2. Conceptual classes and relationships accuracy: Model 1 = 5, Model 2 = 4; Evidence: Model 1 models the compound→drug candidate relationship as `MolecularCompound "1" --&gt; "1" DrugCandidate : basis for`, faithfully matching the requirement's "serve as the basis for drug candidates." Model 2 uses inheritance (`Compound &lt;|-- DrugCandidate`), interpreting "basis for" as IS-A. This is a less faithful reading of the requirement wording and creates a semantic side effect: since `Compound --&gt; "1..*" ChemicalLibrary : storedIn`, DrugCandidates would inherit storage in chemical libraries, which contradicts the domain logic that drug candidates are distinct development-stage entities, not library entries. Model 2's `Protocol`/`AssayProtocol` hierarchy and `RegulatoryReview` intermediate class are reasonable transparent refinements.
3. Associations, cardinalities, and relationship types: Model 1 = 4, Model 2 = 4; Evidence: Model 1 uses plain associations throughout with generally sound cardinalities; however `MolecularCompound "1" --&gt; "1" DrugCandidate` implies every compound is the basis for exactly one drug candidate, which is too restrictive (not all compounds become candidates). Model 2 uses composition (`*--`) for project→experiment and trial→cohort, which is a reasonable design choice for "encompasses"/"includes." However, `Compound --&gt; "1..*" ChemicalLibrary : storedIn` requires every compound to be in at least one library, which may be over-constraining. Both models have minor cardinality issues but are semantically sound overall.
4. Clarity in class names and optional inclusion of attributes: Model 1 = 5, Model 2 = 4; Evidence: Model 1 uses class names directly from the requirement (`MolecularCompound`, `AdverseEvent`, `StatisticalAnalysis`) with concise, requirement-aligned attributes (e.g., `ToxicityProfile {isCarcinogenic}`, `DosageRegimen {amount, frequency, unit}`). Model 2 uses `Compound` instead of `MolecularCompound` (still recognizable) and `AdverseEventReport` (closer to requirement wording). However, Model 2's `StudyCohort` has both a `targetFocus: String` attribute and a `StudyCohort --&gt; "*" TargetProtein : focusesOn` association, which is redundant. Model 2's `ClinicalTrial.enrollmentSize` conflates trial-level enrollment with cohort sizes (requirement says cohorts have defined sizes, not trials).
Total: Model 1 = 19, Model 2 = 16
Choice: A
Reason:
1. Alignment with requirement: Model 1 is cleaner and more faithful, with no additions beyond the requirement. Model 2 covers all components but adds extraneous attributes and a `DosageRegimen → AdverseEventReport` link not stated in the requirement.
2. Conceptual classes and relationships accuracy: Model 1's `MolecularCompound "1" --&gt; "1" DrugCandidate : basis for` directly captures the requirement's "serve as the basis for" as an association. Model 2's `Compound &lt;|-- DrugCandidate` inheritance is a less faithful interpretation that also implies drug candidates are stored in chemical libraries via inherited `Compound → ChemicalLibrary`.
3. Rejected or checked issues: I did not penalize Model 2 for using opposite-direction associations with `'opposite` comments, primitive type aliases (`int`, `boolean`, `double`), or `*` vs `0..*` multiplicity literals, per forbidden penalties. I also did not reward Model 2's extra enums (`DevelopmentStage`, `EventCategory`, `SeverityLevel`) or extra ID/timestamp attributes since they don't improve coverage of stated requirement facts. Model 2's `StatisticalAnalysis --&gt; "*" QuantitativeResult : analyzes` link is a semantically sensible addition but not required by the text.
4. Overall judgment: Model 1 wins primarily due to its faithful association-based modeling of the compound→drug candidate relationship (matching "serve as the basis for"), its absence of hallucinated additions, and its cleaner attribute set directly traceable to the requirement. Model 2 is a competent diagram with some thoughtful refinements (Protocol hierarchy, RegulatoryReview, StatisticalAnalysis→QuantitativeResult link), but its inheritance-based DrugCandidate and several unsupported additions reduce its alignment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</si>
  <si>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</si>
  <si>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key domain classes—Institution, Researcher, ResearchProject, LaboratoryExperiment, QuantitativeResult, ExperimentLog, DataValidator, ChemicalLibrary, Compound, SmallMolecule, Biologic, Peptide, SyntheticCompound, DrugCandidate, DosageRegimen, ToxicityProfile, AdverseEventReport, TargetProtein, BindingAffinity, SimulationModel, ClinicalTrial, StudyCohort, Protocol, AssayProtocol, PharmacokineticStudy, RegulatoryAgency, RegulatoryReview, PublicationRecord, CompoundReport, StatisticalAnalysis, SafetyAssessment—and uses well-aligned enums (DevelopmentStage, TrialType, EventCategory, SeverityLevel, SimulationStatus). Critically, Model 1 distinguishes a general `Protocol` class from `AssayProtocol` via generalization (`Protocol &lt;|-- AssayProtocol`), matching the requirement's separate mentions of "protocols" (for cohorts) and "assay protocols" (authored by researchers, define methods to identify compound classes). Model 2 only has `AssayProtocol` with no general Protocol class, conflating the two distinct concepts. Model 2 also uses `AdverseEvent` instead of the requirement's "adverse event reports." However, Model 2's use of `MolecularCompound` is actually more faithful to the requirement text ("molecular compounds") than Model 1's `Compound`.
2. Associations/Multiplicities between classes for domain reasoning: Model 1 = 5, Model 2 = 4; Evidence: Model 1 captures the StatisticalAnalysis → QuantitativeResult link (`StatisticalAnalysis --&gt; "*" QuantitativeResult : analyzes`), correctly modeling that statistical analysis operates on the experiment's quantitative results as the requirement states ("data from these experiments undergoes statistical analysis to compute mean values"). Model 2 omits this link entirely, only connecting `LaboratoryExperiment "1" --&gt; "1" StatisticalAnalysis`. Model 1 links DataValidator to QuantitativeResult (`QuantitativeResult --&gt; "1" DataValidator : validatedBy`), matching "ensuring data integrity through a validator that checks inputs"; Model 2 links it to LaboratoryExperiment instead, which is less precise. Model 1 has `StudyCohort --&gt; "1..*" Protocol (operatesUnder)` with the proper Protocol hierarchy; Model 2 only has `StudyCohort "*" --&gt; "1" AssayProtocol (assigned)`, losing the general protocol concept. Model 1 introduces `RegulatoryReview` as an intermediary class between RegulatoryAgency and DrugCandidate, which is richer domain modeling. Model 2's `StatisticalAnalysis` multiplicity of 1 from LaboratoryExperiment is potentially too restrictive. However, Model 2 does correctly model most essential associations (project encompasses experiments/trials, drug candidate has dosage regimen and toxicity profile, safety assessment evaluates profiles and regimens, simulation model simulates compounds, etc.).
3. Model attributes with appropriate data types: Model 1 = 5, Model 2 = 4; Evidence: Model 1 models all key attributes with appropriate types: `LaboratoryExperiment.stage : DevelopmentStage` (enum), `DrugCandidate.stage : DevelopmentStage` (enum), `AdverseEventReport.category : EventCategory` (enum), `AdverseEventReport.severity : SeverityLevel` (enum), `SimulationModel.status : SimulationStatus` (enum), `AssayProtocol.compoundClass : String` and `methodName : String`, `StatisticalAnalysis.meanValue : double`. Model 2 uses `DrugCandidate.developmentStage : String` instead of an enum for development stage, `AdverseEvent.category : String` and `severityLevel : String` instead of enums—losing domain precision where the requirement specifies concrete categories (e.g., "allergic reactions, cardiovascular issues, or neurotoxicity"). Model 2's `AssayProtocol` only has `method : String`, missing the `compoundClass` attribute that the requirement implies ("define methods to identify compound classes"). Model 2's `QuantitativeResult` also lacks a `unit` attribute. Model 2 does correctly model `SimulationModel.status : ModelStatus` (enum) and `ClinicalTrial.studyType : StudyType` (enum).
4. Consistencies of Terminology with given context: Model 1 = 5, Model 2 = 4; Evidence: Model 1 uses terminology closely matching the requirement: "AdverseEventReport" (requirement: "adverse event reports"), "QuantitativeResult" ("quantitative results"), "DataValidator" ("validator"), "ChemicalLibrary" ("chemical libraries"), "DosageRegimen" ("dosage regimen"), "ToxicityProfile" ("toxicity profile"), "BindingAffinity" ("binding affinity measurements"), "SimulationModel" ("simulation models"), "StudyCohort" ("study cohorts"), "PharmacokineticStudy" ("pharmacokinetic studies"), "PublicationRecord" ("publication records"), "CompoundReport" ("compound reports"), "StatisticalAnalysis" ("statistical analysis"), "SafetyAssessment" ("safety assessments"). Model 2 uses `AdverseEvent` instead of "adverse event reports," dropping the "Report" qualifier; `ExperimentLog.note` (singular) vs requirement's "notes" (plural); and `sequenceId` vs requirement's "sequence identifiers." Model 2's `MolecularCompound` is actually more faithful to the requirement's "molecular compounds" than Model 1's `Compound`, a point in its favor.
5. Adherence of UML class diagram standards: Model 1 = 5, Model 2 = 5; Evidence: Both models fully adhere to UML/PlantUML syntax and conventions. Model 1 uses proper class declarations with typed attributes, enum declarations, generalization (`&lt;|--`), composition (`*--`), and directional associations (`--&gt;`) with multiplicities and role labels. Model 2 uses proper class declarations, enum declarations, generalization (`&lt;|--`), and directional associations (`--&gt;`) with multiplicities and role labels. Both use valid PlantUML syntax throughout with no structural or notation errors. Model 1's use of composition (`*--`) for whole-part relationships (e.g., `ResearchProject *-- "*" LaboratoryExperiment`) adds semantic richness, but Model 2's choice of plain associations is also valid UML.
Total: Model 1 = 25, Model 2 = 21
Choice: A
Reason:
1. Appropriate conceptual classes: Model 1 is more comprehensive with the `Protocol`/`AssayProtocol` generalization hierarchy, matching the requirement's clear distinction between general protocols (for cohorts) and assay protocols (for compound class identification). Model 2 conflates these into a single `AssayProtocol` class, losing domain fidelity. Model 1 also introduces `RegulatoryReview` as an intermediary class, which better captures the review relationship between regulatory agencies and drug candidates.
2. Associations/Multiplicities: Model 1 captures the critical `StatisticalAnalysis → QuantitativeResult` link that Model 2 omits, correctly representing that statistical analysis operates on quantitative results. Model 1 also links `DataValidator` to `QuantitativeResult` rather than `LaboratoryExperiment` as in Model 2, more precisely reflecting "ensuring data integrity through a validator that checks inputs." Model 1's use of general `Protocol` for cohort assignment vs Model 2's `AssayProtocol`-only approach is a meaningful domain reasoning advantage.
3. Rejected or checked issues: I did not penalize Model 1 for using `Compound` instead of `MolecularCompound` (both are acceptable), nor did I penalize either model for opposite-direction association comments (`'opposite bank`) per the forbidden penalties. I did not penalize Model 2 for using `Integer`/`Float`/`Boolean` or Model 1 for using `int`/`double`/`boolean` per the primitive type alias rule. I did not penalize Model 1 for making `DrugCandidate` a subclass of `Compound` vs Model 2's association approach, as both are valid UML interpretations of "serve as the basis for."
4. Overall judgment: Model 1 is better across four of five criteria. It provides more complete domain modeling with the Protocol/AssayProtocol hierarchy, RegulatoryReview intermediary, StatisticalAnalysis-to-QuantitativeResult link, proper DataValidator placement, and richer use of enums for domain-specific enumerated types. Model 2 is a solid diagram with most associations correct, but its conflation of protocols, missing compoundClass attribute in AssayProtocol, use of String types instead of enums for key domain categories, and omission of the StatisticalAnalysis→QuantitativeResult link make it less domain-faithful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</si>
  <si>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</si>
  <si>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cover all key domain concepts. Model 1 includes Institution, Researcher, ResearchProject,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PublicationRecord, CompoundReport — all aligned with the requirement. Model 2 includes the same set plus refined intermediates: Protocol (superclass of AssayProtocol), RegulatoryReview (separate from RegulatoryAgency), and StatisticalAnalysis with analysisDate. Model 2 also adds enums DevelopmentStage, EventCategory, SeverityLevel, SimulationStatus. Both comprehensively cover the domain; the extra intermediates in Model 2 are reasonable refinements rather than misalignments, and Model 1's direct naming is equally valid.
2. Associations/Multiplicities between classes for domain reasoning: Model 1 = 4, Model 2 = 5; Evidence: Model 1 correctly models Researcher 1--&gt;* ResearchProject (leads), ResearchProject 1--&gt;* LaboratoryExperiment and *ClinicalTrial (encompasses), LaboratoryExperiment 1--&gt;* QuantitativeResult and *ExperimentLog, MolecularCompound 1--&gt;1 DrugCandidate (basis for), DrugCandidate 1--&gt;1 DosageRegimen and *ToxicityProfile, DrugCandidate *--* TargetProtein (interacts with), TargetProtein 1--&gt;* BindingAffinity, SimulationModel *--&gt;1 MolecularCompound (simulates), ClinicalTrial 1--&gt;* StudyCohort, StudyCohort *--&gt;1 TargetProtein (focuses on) and *--&gt;1 AssayProtocol (assigned), AssayProtocol *--&gt;1 DataValidator (requires), PharmacokineticStudy *--* BindingAffinity (references). Model 2 covers the same relationships and additionally: StatisticalAnalysis --&gt;* QuantitativeResult (analyzes), QuantitativeResult --&gt;1 DataValidator (validatedBy — correctly placing validation on results), DrugCandidate --&gt;* RegulatoryReview and RegulatoryAgency --&gt;* RegulatoryReview (separating agency from review event), StudyCohort --&gt;1..* Protocol (operatesUnder, composition with at-least-one constraint), ClinicalTrial --&gt;* Compound (enrolls). Model 2's QuantitativeResult --&gt;1 DataValidator is more domain-accurate (requirement says "data from these experiments undergoes statistical analysis... ensuring data integrity through a validator that checks inputs"); Model 1 places DataValidator on LaboratoryExperiment directly (1--&gt;1), which is less precise. Model 1 also misses the ResearchProject --&gt;PublicationRecord link? No — it has ResearchProject 1--&gt;* PublicationRecord (documents). Both model RegulatoryAgency review. Model 2's separation of RegulatoryReview from RegulatoryAgency adds fidelity. Overall both are strong; Model 2 has slightly more precise placement of validator and regulatory review.
3. Model attributes with appropriate data types: Model 1 = 4, Model 2 = 5; Evidence: Model 1 attributes: LaboratoryExperiment has stage:String, sampleCount:Integer, executionDate:Date; QuantitativeResult has observationDate:Date, value:Float; DrugCandidate has developmentStage:String, isValidated:Boolean, validationDate:Date; DosageRegimen has amount:Float, frequency:String, unit:String; ToxicityProfile has isCarcinogenic:Boolean; AdverseEvent has category:String, patientNotes:String, severityLevel:String, isLifeThreatening:Boolean; SimulationModel has status:ModelStatus (enum), solventInclusion:Boolean, forceFieldConfig:String, score:Float. All appropriate. Model 2 uses enums for DevelopmentStage (stage field), TrialType, EventCategory, SeverityLevel, SimulationStatus — more type-precise. DosageRegimen.frequency:int vs Model 1 frequency:String — the requirement says "frequency" without specifying type; both are defensible but Model 2's int is arguably more structured. Model 2 adds identifiers (validatorId, profileId, etc.) and extra attributes (address, email, expertise, budget, jurisdiction, journal, publishDate, analysisDate) which are implementation-oriented extras not required by the requirement; per guidelines these extras should not be rewarded. However, the enum-based typing for stage, category, severity, and status genuinely improves type fidelity. Model 1 uses String for these where enums would be more appropriate (though it does have StudyType and ModelStatus enums). Model 2 also has ClinicalTrial.enrollmentSize:int — requirement says "enroll specific compounds," so enrollmentSize is a reasonable attribute but the key relationship is ClinicalTrial--&gt;Compound (enrolls) which both models have. Overall Model 2's enum typing for DevelopmentStage, EventCategory, SeverityLevel edges ahead.
4. Consistencies of Terminology with given context: Model 1 = 5, Model 2 = 4; Evidence: Model 1 uses terminology closely matching the requirement: "MolecularCompound" (requirement says "molecular compounds"), "AdverseEvent" (requirement says "adverse event reports" — Model 1 names the class AdverseEvent), "StudyCohort," "AssayProtocol," "PharmacokineticStudy," "CompoundReport," "PublicationRecord," "StatisticalAnalysis," "DataValidator." Model 2 uses "Compound" instead of "MolecularCompound" (minor deviation), "AdverseEventReport" (matches "adverse event reports" more precisely actually), "Protocol" as a superclass with "AssayProtocol" as subclass (requirement mentions protocols and assay protocols — this is a reasonable refinement). Model 2 introduces "RegulatoryReview" which is not a term in the requirement but is a reasonable intermediate. Model 2's StudyCohort.targetFocus:String partially overlaps with the StudyCohort--&gt;TargetProtein association (requirement: "cohorts focus on particular targets"), making the attribute somewhat redundant. Model 1's "AdverseEvent" vs requirement's "adverse event reports" — Model 1's class name is slightly less precise than Model 2's "AdverseEventReport." Overall both are well-aligned; Model 1 uses "MolecularCompound" matching the requirement's "molecular compounds" exactly, while Model 2 shortens to "Compound." Model 2's "AdverseEventReport" matches "adverse event reports" better. These are minor differences. Both score well; Model 1 slightly more consistent with exact terminology, Model 2 has some added terms not in the requirement.
5. Adherence of UML class diagram standards: Model 1 = 5, Model 2 = 5; Evidence: Both models use valid PlantUML class diagram syntax: class declarations with attributes typed as "name : Type" or "name: Type", enums with values, inheritance via &lt;|--, associations with multiplicities and role labels, composition via *-- (Model 2). Model 1 uses --&gt; throughout; Model 2 mixes --&gt; and *-- (composition). Both are syntactically valid PlantUML. Model 2 uses single-quote comments (e.g., 'opposite employer) which per forbidden penalties must be ignored. Both have correct multiplicity notation (1, *, 1..*, 0..* equivalents). Neither has syntax errors that would make the diagram incomprehensible. Both fully adhere to UML/PlantUML conventions.
Total: Model 1 = 23, Model 2 = 24
Choice: B
Reason:
1. Appropriate conceptual classes aligned with the domain: Both models comprehensively cover the domain with nearly identical class sets. Model 2 adds Protocol as a superclass of AssayProtocol and RegulatoryReview as a separate class from RegulatoryAgency — both are reasonable refinements that improve domain modeling without introducing misalignment. Model 1's direct class naming (MolecularCompound, AdverseEvent) is equally valid. This criterion is essentially a tie (5/5).
2. Associations/Multiplicities between classes for domain reasoning: Model 2 edges ahead by placing DataValidator on QuantitativeResult (validatedBy) rather than on LaboratoryExperiment, which better matches the requirement's statement that "data from these experiments undergoes statistical analysis... ensuring data integrity through a validator that checks inputs." Model 2 also separates RegulatoryAgency from RegulatoryReview, modeling the review as a distinct event — closer to "regulatory agencies review drug candidates." Model 2's StatisticalAnalysis --&gt;* QuantitativeResult (analyzes) explicitly shows what the analysis operates on, which Model 1 omits. Both models correctly represent the core relationships (DrugCandidate *--* TargetProtein, SimulationModel simulates Compound, StudyCohort focuses on TargetProtein and operates under protocols, PharmacokineticStudy references BindingAffinity).
3. Model attributes with appropriate data types: Model 2's use of enums for DevelopmentStage, EventCategory, SeverityLevel, and SimulationStatus provides more precise typing than Model 1's String-based approach for severity level and event category. Model 1 does use enums for StudyType and ModelStatus but leaves category and severityLevel as String. Both models use appropriate primitive types for numeric and date fields. Model 2's extra identifiers and ancillary attributes (address, email, budget, jurisdiction) are implementation-oriented extras that per guidelines should not be rewarded, but the enum typing genuinely improves data type fidelity.
4. Consistencies of Terminology with given context: Model 1 uses "MolecularCompound" matching the requirement's "molecular compounds" exactly, while Model 2 shortens to "Compound." Model 2's "AdverseEventReport" matches "adverse event reports" more precisely than Model 1's "AdverseEvent." These are minor trade-offs. Model 2's introduction of "RegulatoryReview" and "Protocol" as additional terms not explicitly in the requirement slightly reduces exactness, but these are reasonable semantic refinements. Model 1 scores slightly higher here for closer adherence to the exact terminology of the requirement.
5. Rejected or checked issues: I did not penalize Model 2 for using single-quote PlantUML comments ('opposite ...) per the forbidden penalties rule. I did not penalize either model for using int/double/boolean instead of Integer/Double/Boolean per the primitive types rule. I did not penalize Model 2 for using *-- composition vs Model 1's --&gt; associations, as both are valid UML. I did not reward Model 2 for extra identifiers/timestamps/ancillary attributes (validatorId, profileId, budget, email, jurisdiction, journal, etc.) per the guideline that implementation-oriented detail should not be rewarded unless it improves coverage of a stated requirement fact. I did not penalize Model 1 for using opposite-direction unidirectional associations or for not marking MolecularCompound as abstract.
6. Overall judgment: Model 2 is slightly better, primarily due to more precise association placement (DataValidator on QuantitativeResult, RegulatoryReview as a distinct class) and better data type fidelity through enums for DevelopmentStage, EventCategory, and SeverityLevel. Model 1 is very close and has marginally better terminology consistency (using "MolecularCompound" and direct requirement terms). The total score difference is 1 point (24 vs 23), reflecting a small but meaningful quality difference. Model 2 (Response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</si>
  <si>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</si>
  <si>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introduces intermediary classes that reduce direct coupling: `RegulatoryReview` sits between `DrugCandidate` and `RegulatoryAgency` (`DrugCandidate --&gt; "*" RegulatoryReview : reviewedIn`, `RegulatoryAgency --&gt; "*" RegulatoryReview : conducts`), allowing review details to be encapsulated separately. It also uses a `Protocol`/`AssayProtocol` hierarchy (`Protocol &lt;|-- AssayProtocol`) so cohorts can reference the general `Protocol` (`StudyCohort --&gt; "1..*" Protocol : operatesUnder`) rather than a specific subtype. The `DataValidator` is linked to `QuantitativeResult` (`QuantitativeResult --&gt; "1" DataValidator : validatedBy`), placing validation on the data rather than the experiment container. Model 2 directly couples `DrugCandidate "*" --&gt; "*" RegulatoryAgency : reviewed by` with no intermediary, links `DataValidator` to `LaboratoryExperiment` (`LaboratoryExperiment "*" --&gt; "1" DataValidator : validated by`) instead of to results, and assigns `StudyCohort "*" --&gt; "1" AssayProtocol : assigned`, conflating general protocols with assay protocols.
2. Complexity: Model 1 = 4, Model 2 = 3; Evidence: Model 1 captures five enumerated types as proper enums (`DevelopmentStage`, `TrialType`, `EventCategory`, `SeverityLevel`, `SimulationStatus`), each corresponding to closed or near-closed lists in the requirement (e.g., "observational, randomized controlled, or cross-sectional"; "active or archived"). The `Protocol &lt;|-- AssayProtocol` hierarchy adds justified complexity reflecting the requirement's distinction between "protocols" and "Assay protocols." Class count (~31 + 5 enums) is proportional to the requirement's scope. Model 2 uses only two enums (`StudyType`, `ModelStatus`) and represents `developmentStage`, `category`, and `severityLevel` as plain `String`, reducing type safety without simplifying the domain. Model 2 also lacks a `Protocol` superclass and `RegulatoryReview` intermediary, under-modeling the requirement's conceptual complexity.
3. Practicability: Model 1 = 4, Model 2 = 3; Evidence: Model 1 provides clear modularity: `StatisticalAnalysis --&gt; "*" QuantitativeResult : analyzes` creates a traceable path from analysis to the data it computes means from, while `LaboratoryExperiment --&gt; "*" StatisticalAnalysis : analyzedBy` connects the experiment to its analysis. Enum types (e.g., `SeverityLevel` with `LIFE_THREATENING`) directly support the requirement to "flag life-threatening incidents" with compile-time safety. The `RegulatoryReview` class (`reviewId`, `reviewDate`, `decision`) supports tracking review outcomes, which the requirement implies. Model 2's `StatisticalAnalysis` has no association to `QuantitativeResult`, breaking traceability between analysis and the data it processes. `LaboratoryExperiment "1" --&gt; "1" StatisticalAnalysis` over-constrains each experiment to exactly one analysis. The `MolecularCompound "1" --&gt; "1" DrugCandidate : basis for` multiplicity prevents one compound from serving as the basis for multiple drug candidates, contradicting the requirement's plural "drug candidates." Using `String` for `severityLevel` and `category` in `AdverseEvent` loses the ability to programmatically distinguish life-threatening incidents.
Total: Model 1 = 12, Model 2 = 9
Choice: A
Reason:
1. Cohesion and Decoupling: Model 1's use of intermediary classes (`RegulatoryReview` between `DrugCandidate` and `RegulatoryAgency`; `Protocol`/`AssayProtocol` hierarchy) demonstrably reduces direct coupling and improves separation of concerns. Placing `DataValidator` on `QuantitativeResult` rather than on `LaboratoryExperiment` better localizes the validation concern to the data being validated. Model 2's direct `DrugCandidate --&gt; RegulatoryAgency` association and `StudyCohort --&gt; AssayProtocol` (instead of general `Protocol`) increase coupling and reduce flexibility.
2. Complexity: Model 1's complexity is well-calibrated: enums for closed lists, a Protocol hierarchy reflecting the requirement's two-tier "protocols"/"Assay protocols" distinction, and a class count proportional to the domain. Model 2 is under-complex — representing enumerated domain values as `String` reduces type safety, and the absence of `Protocol` and `RegulatoryReview` classes loses conceptual distinctions the requirement explicitly makes.
3. Rejected or checked issues: I did not penalize Model 1 for using inheritance (`Compound &lt;|-- DrugCandidate`) as an interpretation of "serve as the basis for drug candidates" — this is a valid design choice, not a domain error. I did not penalize Model 2 for using opposite-direction unidirectional associations or PlantUML comments, per the forbidden penalties. I did not reward Model 1's extra attributes (e.g., `budget` on `ResearchProject`, `capacity` on `ChemicalLibrary`) since they are not stated in the requirement. The `enrollmentSize` on Model 1's `ClinicalTrial` was similarly not rewarded, as the requirement attributes defined sizes to cohorts, not trials.
4. Overall judgment: Model 1 is better across all three criteria. It provides more precise coupling through intermediary classes, better-calibrated complexity through enums and protocol hierarchy, and higher practicability through traceable associations (StatisticalAnalysis→QuantitativeResult) and type-safe enumerations. Model 2 covers most domain concepts but loses precision in key areas: DataValidator placement, missing StatisticalAnalysis→QuantitativeResult link, over-constrained 1:1 multiplicities (`MolecularCompound→DrugCandidate`, `LaboratoryExperiment→StatisticalAnalysis`), and String-typed enumerations that reduce type safety for critical domain concepts like severity levels.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</si>
  <si>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</si>
  <si>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criteria, let me analyze each carefully.
```result
Scores:
1. Cohesion and Decoupling: Model 1 = 4, Model 2 = 4; Evidence: Both models maintain high cohesion with well-focused classes. Model 1 keeps DrugCandidate and MolecularCompound as separate entities linked by "MolecularCompound 1--&gt;1 DrugCandidate : basis for," keeping the compound-library and drug-candidate domains cleanly separated. Model 2 uses inheritance (Compound &lt;|-- DrugCandidate), which reduces explicit associations but causes DrugCandidate to inherit "Compound --&gt;1..* ChemicalLibrary : storedIn," semantically placing drug candidates inside chemical libraries—an odd coupling. Model 2 does show better decoupling in other areas: it introduces a Protocol/AssayProtocol hierarchy (StudyCohort --&gt;1..* Protocol : operatesUnder; Protocol &lt;|-- AssayProtocol) properly separating general protocols from assay protocols, whereas Model 1 conflates them (StudyCohort "*--&gt;1" AssayProtocol : assigned). Model 2 also correctly places DataValidator on QuantitativeResult (QuantitativeResult --&gt;1 DataValidator : validatedBy) and connects StatisticalAnalysis --&gt;* QuantitativeResult : analyzes, decoupling analysis from the experiment and attaching it to the actual data. Model 1 instead couples DataValidator and StatisticalAnalysis directly to LaboratoryExperiment. These trade-offs balance out.
2. Complexity: Model 1 = 4, Model 2 = 3; Evidence: Model 1 has 31 classes (2 enums, 29 classes) with 1–3 attributes each, covering all requirement concepts without excess. Model 2 has 39 classes (5 enums, 34 classes) with numerous extra attributes not required by the requirement: Researcher has email, expertise (requirement only says "researchers"); Institution has address; ResearchProject has startDate, endDate, budget; ChemicalLibrary has location, capacity; RegulatoryAgency has jurisdiction; and nearly every class has an ID field (experimentId, candidateId, profileId, reportId, proteinId, modelId, trialId, cohortId, protocolId, studyId, reviewId, etc.). Model 2 also adds RegulatoryReview (reviewId, reviewDate, decision) as an intermediate class—speculative since the requirement only says "regulatory agencies review drug candidates." Extra enums DevelopmentStage (DISCOVERY through APPROVED) and SeverityLevel (MILD through LIFE_THREATENING) introduce values not specified by the requirement. Some of Model 2's added complexity is justified (Protocol base class, AssayProtocol with compoundClass and methodName, StatisticalAnalysis --&gt;* QuantitativeResult), but the large volume of speculative attributes and identifiers per the instruction "Do not reward extra identifiers, timestamps, statuses, classes, or implementation-oriented detail unless they improve coverage of a stated requirement fact" makes Model 2's complexity less appropriately balanced.
3. Practicability: Model 1 = 4, Model 2 = 4; Evidence: Both models are readable and cover all major requirement components with clear, modular class structures. Model 1's lean design (e.g., AssayProtocol with only method: String, StudyCohort with only size: Integer, DrugCandidate with developmentStage/isValidated/validationDate) is straightforward to implement and test, though less precise in some areas—AssayProtocol's single "method" attribute doesn't capture "define methods to identify compound classes" as well as Model 2's compoundClass and methodName attributes. Model 2 provides better domain precision in several spots: the Protocol/AssayProtocol hierarchy, StatisticalAnalysis --&gt;* QuantitativeResult, and EventCategory enum (ALLERGIC_REACTION, CARDIOVASCULAR, NEUROTOXICITY, OTHER) explicitly capturing the "such as" examples. However, Model 2's Compound &lt;|-- DrugCandidate inheritance creates a practicability concern: ClinicalTrial --&gt;* Compound : enrolls could enroll any Compound including non-drug-candidate molecules, whereas Model 1's direct DrugCandidate "*--*" ClinicalTrial : enrolled in correctly restricts enrollment to drug candidates. Model 2 also has an extra association DosageRegimen --&gt;* AdverseEventReport : linkedTo not clearly required by the requirement (the requirement says safety assessments link to adverse event reports, not dosage regimens directly). These trade-offs balance out.
Total: Model 1 = 12, Model 2 = 11
Choice: A
Reason:
1. Cohesion and Decoupling: Both models score equally. Model 2 has better decoupling via the Protocol/AssayProtocol hierarchy and correctly placing StatisticalAnalysis and DataValidator on QuantitativeResult rather than LaboratoryExperiment. However, Model 2's Compound &lt;|-- DrugCandidate inheritance creates an odd coupling where drug candidates inherit storage in chemical libraries. Model 1 keeps compounds and drug candidates as cleanly separate associated entities. The improvements and drawbacks cancel out.
2. Complexity: Model 1 is more appropriately balanced. It covers all requirement concepts with minimal, focused attributes (e.g., Institution has only name, Researcher has only name, ChemicalLibrary has only name). Model 2 adds a large volume of speculative attributes (email, expertise, address, budget, capacity, jurisdiction, analysisDate, results, etc.) and identifier fields on nearly every class, plus the extra RegulatoryReview class and extra enums with values not stated in the requirement. While some of Model 2's added complexity is justified (Protocol base class, AssayProtocol's compoundClass/methodName), the overall volume of unnecessary detail makes it less balanced per the criterion that extra identifiers and implementation-oriented detail should not be rewarded.
3. Rejected or checked issues: I did not penalize Model 2 for using opposite unidirectional associations with single-quote comments (e.g., "Researcher --&gt; "*" ResearchProject : leads 'opposite projectLead")—these are forbidden penalty items. I did not penalize Model 1 for using int/Float/boolean instead of Integer/Double/Boolean, or for using * instead of 0..*. I did not reward Model 2's extra enum values (DevelopmentStage, SeverityLevel) as covering requirement facts since the requirement uses "such as" for examples and does not define closed lists for stages or severity levels. I considered whether Model 2's EventCategory enum should be rewarded for explicitly listing ALLERGIC_REACTION/CARDIOVASCULAR/NEUROTOXICITY, but since the requirement says "such as," these are examples not a closed list; the enum with OTHER is reasonable but not a decisive advantage.
4. Overall judgment: Model 1 is slightly better due to more appropriately balanced complexity. While Model 2 has genuine domain-modeling improvements (Protocol hierarchy, StatisticalAnalysis-to-QuantitativeResult connection, better AssayProtocol attributes), its large volume of speculative attributes, identifiers, and the Compound-DrugCandidate inheritance oddity (drug candidates inherit storage in chemical libraries; clinical trials could enroll non-drug-candidate compounds) offset those gains. The difference is small (1 point), but Model 1's leaner, cleaner design that faithfully covers the requirement without unnecessary embellishment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</si>
  <si>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</si>
  <si>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 Coverage: Model 1 = 5, Model 2 = 2; Evidence: Model 1 includes all required classes: Institution, Researcher, ResearchProject, LaboratoryExperiment, QuantitativeResult, ExperimentLog, StatisticalAnalysis, DataValidator, ChemicalLibrary, Compound (with SmallMolecule/Biologic/Peptide/SyntheticCompound subtypes), DrugCandidate, DosageRegimen, ToxicityProfile, AdverseEventReport, SafetyAssessment, TargetProtein, BindingAffinity, SimulationModel, ClinicalTrial, StudyCohort, Protocol/AssayProtocol, PharmacokineticStudy, RegulatoryAgency, RegulatoryReview, PublicationRecord, CompoundReport. Model 2 is missing ChemicalLibrary, DosageRegimen (as class), ToxicityProfile (as class), AdverseEventReport, SafetyAssessment, StudyCohort, AssayProtocol, PharmacokineticStudy, RegulatoryAgency, RegulatoryReview, PublicationRecord, and Institution (as class). Model 2 collapses dosageRegimen and toxicityProfile into String attributes on DrugCandidate.
2. Relationships and Cardinalities: Model 1 = 5, Model 2 = 2; Evidence: Model 1 models nearly every relationship from the requirement with explicit multiplicities, e.g., ResearchProject *-- "*" LaboratoryExperiment, ResearchProject *-- "*" ClinicalTrial, DrugCandidate *-- "1" DosageRegimen, DrugCandidate *-- "1" ToxicityProfile, ClinicalTrial *-- "*" StudyCohort, StudyCohort --&gt; "1..*" Protocol, SimulationModel --&gt; "*" Compound, PharmacokineticStudy --&gt; "*" BindingAffinity. Model 2 has only 12 simple relationships with no cardinalities specified, and omits many critical associations such as Researcher-leads-Project (only has Researcher -- Project), Project-ClinicalTrial, Researcher-authors-Protocol, and SimulationModel-Compound.
3. Relationship Types (Inheritance, Aggregation, Composition): Model 1 = 5, Model 2 = 2; Evidence: Model 1 uses inheritance for Compound subtypes (Compound &lt;|-- SmallMolecule/Biologic/Peptide/SyntheticCompound) and Protocol subtype (Protocol &lt;|-- AssayProtocol), composition for whole-part relationships (DrugCandidate *-- DosageRegimen, DrugCandidate *-- ToxicityProfile, ResearchProject *-- LaboratoryExperiment, ClinicalTrial *-- StudyCohort), and associations for other links. Model 2 uses an enum CompoundType instead of inheritance, uses aggregation (o--) for Project-Experiment and Experiment-Result, but has no inheritance hierarchy and no composition relationships at all.
4. Clarity of Class Names and Attributes: Model 1 = 5, Model 2 = 3; Evidence: Model 1 uses descriptive, domain-accurate class names (QuantitativeResult, ExperimentLog, StatisticalAnalysis, ToxicityProfile, AdverseEventReport, BindingAffinity, PharmacokineticStudy, RegulatoryReview, PublicationRecord) with attributes that directly map to the requirement (e.g., DosageRegimen has amount/frequency/unit, AdverseEventReport has category/patientNotes/severity/isLifeThreatening, SimulationModel has solventInclusion/forceFieldConfig/score). Model 2 uses vague names (Result, Report) and collapses key concepts into Strings (dosageRegimen: String, toxicityProfile: String on DrugCandidate), losing the structured attributes required by the requirement. Model 2 also places observationDate on Experiment rather than on a result class.
5. No Hallucinations/Additions (Strict Alignment): Model 1 = 4, Model 2 = 3; Evidence: Model 1 adds some attributes not explicitly in the requirement (budget on ResearchProject, capacity on ChemicalLibrary, jurisdiction on RegulatoryAgency, email on Researcher) and introduces a RegulatoryReview class to separate the review from the agency, but these are minor supporting refinements that do not contradict the requirement. Model 2 has fewer additions but introduces a validate() method on Validator (requirement describes schema-version checking, not a method signature) and places observationDate on Experiment. Model 2's main issue is omission rather than hallucination.
6. Functional Completeness: Model 1 = 5, Model 2 = 1; Evidence: Model 1 covers all functional areas: researchers leading projects, experiments at development stages generating results and logs, statistical analysis computing mean values with validator checking schema versions, compounds classified into four types stored in libraries, drug candidates with dosage/toxicity/safety/adverse events, target proteins with binding affinities, simulation models with solvent inclusion and force field, clinical trials with cohorts operating under protocols, assay protocols authored by researchers requiring validators, pharmacokinetic studies referencing binding affinities, regulatory reviews by agencies, publication records linked to projects, compound reports generated by researchers, and drug candidate validation status with date. Model 2 covers only a small fraction — missing chemical libraries, adverse events, safety assessments, study cohorts, assay protocols, pharmacokinetic studies, regulatory, publications, and compound reports for specific molecules.
Total: Model 1 = 29, Model 2 = 13
Choice: A
Reason:
1. Conceptual Class Coverage: Model 1 includes every conceptual class the requirement mentions (28+ classes including Institution, ChemicalLibrary, StudyCohort, AssayProtocol, PharmacokineticStudy, RegulatoryAgency, PublicationRecord, CompoundReport, etc.). Model 2 omits at least 12 required classes, collapsing DosageRegimen and ToxicityProfile into String attributes and entirely missing ChemicalLibrary, AdverseEventReport, SafetyAssessment, StudyCohort, AssayProtocol, PharmacokineticStudy, RegulatoryAgency/Review, and PublicationRecord.
2. Relationships and Cardinalities: Model 1 provides explicit multiplicities on all associations (e.g., DrugCandidate *-- "1" DosageRegimen, ClinicalTrial *-- "*" StudyCohort, StudyCohort --&gt; "1..*" Protocol), accurately reflecting the requirement's "multiple," "specific," and defined-size semantics. Model 2 provides 12 bare associations with no cardinalities and omits critical links such as Project-to-ClinicalTrial, Researcher-authoring-Protocol, and SimulationModel-to-Compound.
3. Relationship Types: Model 1 correctly uses inheritance (Compound subtypes, Protocol/AssayProtocol), composition (DrugCandidate owns DosageRegimen and ToxicityProfile), and associations. Model 2 uses an enum instead of inheritance for compound types, has no composition, and misses the AssayProtocol-Protocol inheritance entirely.
4. Clarity and Attributes: Model 1's attributes directly map to requirement-specified fields (DosageRegimen.amount/frequency/unit, AdverseEventReport.category/patientNotes/severity/isLifeThreatening, SimulationModel.solventInclusion/forceFieldConfig/score). Model 2 collapses dosageRegimen and toxicityProfile into opaque Strings, losing all structured detail.
5. No Hallucinations: Model 1 has minor supporting additions (budget, capacity, jurisdiction) that do not contradict the requirement. Model 2 has fewer additions but its simplifications (e.g., toxicityProfile as String, observationDate on Experiment) blur domain semantics.
6. Functional Completeness: Model 1 achieves all functionalities from compound identification through clinical testing and regulatory review. Model 2 covers fewer than half the required functional areas, omitting safety assessment, adverse event reporting, pharmacokinetic studies, regulatory review, publication tracking, and study cohort management.
7. Rejected or checked issues: I did not penalize Model 1 for using opposite-direction unidirectional associations (e.g., Institution --&gt; Researcher and comment 'opposite employer), as these are semantically equivalent to bidirectional associations per the forbidden penalties. I also did not penalize Model 2 for using an enum (CompoundType) instead of inheritance, as the forbidden penalties list does not cover this — however, Model 2's enum approach loses the ability to attach type-specific attributes if needed, which is a domain design weakness, not a UML standards issue.
8. Overall judgment: Model 1 is decisively better. It covers virtually every requirement component with appropriate classes, attributes, relationship types, and cardinalities. Model 2 is a skeletal sketch that omits more than half the required domain concepts and lacks structural fidelity in the elements it does include.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</si>
  <si>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</si>
  <si>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(Completeness of functionalities): Model 1 = 2, Model 2 = 5; Evidence: Model 1 is missing approximately 15+ required components: no ChemicalLibrary, no AdverseEventReport, no SafetyAssessment, no StudyCohort, no PharmacokineticStudy, no RegulatoryAgency/RegulatoryReview, no PublicationRecord, no CompoundReport, no StatisticalAnalysis, no ExperimentLog as a separate class, no carcinogenicity flag, no life-threatening flag, no validation status (isValidated/validationDate), no simulation model attributes (solventInclusion, forceFieldConfig), and no clinical trial types. Many concepts are collapsed into flat String attributes (dosageRegimen: String, toxicityProfile: String). Model 2 covers virtually every requirement element: ChemicalLibrary, AdverseEventReport (with category, patientNotes, severity, isLifeThreatening), SafetyAssessment (linked from both ToxicityProfile and DosageRegimen), StudyCohort, AssayProtocol, PharmacokineticStudy, RegulatoryAgency/RegulatoryReview, PublicationRecord, CompoundReport, StatisticalAnalysis with meanValue, ExperimentLog (notes, timestamp), QuantitativeResult (value, observationDate), DataValidator with schemaVersion, SimulationModel with solventInclusion/forceFieldConfig/score, and DrugCandidate with isValidated/validationDate.
2. Conceptual Classes and Domain Accuracy: Model 1 = 2, Model 2 = 5; Evidence: Model 1 merges quantitative results and logs into a single Result class (losing the requirement's distinction between "quantitative results with observation dates" and "detailed logs containing notes and timestamps"); places observationDate on Experiment instead of on the result; collapses dosageRegimen into a String losing amount/frequency/unit structure; collapses toxicityProfile into a String losing adverse events/carcinogenicity/severity; uses an enum CompoundType instead of inheritance for compound classification. Model 2 properly separates QuantitativeResult (value, observationDate, unit), ExperimentLog (notes, timestamp), StatisticalAnalysis (meanValue), DosageRegimen (amount, frequency, unit), ToxicityProfile (isCarcinogenic), AdverseEventReport (category, patientNotes, severity, isLifeThreatening), BindingAffinity (constant, unit), and SafetyAssessment (symptomEvaluation, severityCheck), each as distinct classes with accurate relationships matching the requirement language.
3. Associations, Cardinalities, and Relationship Types: Model 1 = 1, Model 2 = 5; Evidence: Model 1 has zero multiplicities on any of its 12 relationships (e.g., Researcher -- Project, DrugCandidate -- Interaction, SimulationModel -- TargetProtein are all bare undirected lines with no cardinality), uses only aggregation (o--) and undirected associations, has no inheritance for compound subtypes, and has no composition. Model 2 provides explicit multiplicities on every relationship (e.g., ResearchProject *-- "*" LaboratoryExperiment, DrugCandidate *-- "1" DosageRegimen, StudyCohort --&gt; "1..*" Protocol), uses composition (*--) for whole-part relationships (project-encompasses-experiment, clinical trial-includes-cohort, drug candidate-includes-toxicity profile), uses inheritance (&lt;|--) for compound subtypes (SmallMolecule, Biologic, Peptide, SyntheticCompound, DrugCandidate under Compound) and AssayProtocol under Protocol, and uses directed associations (--&gt;) with role labels throughout.
4. Clarity in Class Names and Attributes: Model 1 = 3, Model 2 = 5; Evidence: Model 1 uses simple recognizable names (Researcher, Project, Experiment, Compound, DrugCandidate) but loses semantic clarity by flattening dosageRegimen and toxicityProfile to String, merging results and logs, and providing minimal attributes (e.g., Compound has only weight and chemicalFormula with no compoundId). Model 2 uses domain-appropriate names closely matching requirement language (LaboratoryExperiment, QuantitativeResult, ExperimentLog, BindingAffinity, SimulationModel, StudyCohort, PharmacokineticStudy, RegulatoryReview, PublicationRecord, CompoundReport), well-structured attributes reflecting requirement specifics (e.g., AdverseEventReport.category: EventCategory, .isLifeThreatening: boolean), and provides enums (TrialType with OBSERVATIONAL/RANDOMIZED_CONTROLLED/CROSS_SECTIONAL, EventCategory with ALLERGIC_REACTION/CARDIOVASCULAR/NEUROTOXICITY, SeverityLevel, SimulationStatus with ACTIVE/ARCHIVED) that directly map to requirement-specified classifications.
Total: Model 1 = 8, Model 2 = 20
Choice: B
Reason:
1. Requirement Coverage: Model 2 covers essentially all functional elements from the requirement—chemical libraries, compound classification via inheritance, dosage regimens with structured attributes, toxicity profiles with carcinogenicity and adverse event reports, safety assessments linked to both profiles and regimens, study cohorts with protocols, assay protocols authored by researchers requiring validators, pharmacokinetic studies referencing binding affinities, regulatory agencies reviewing drug candidates, publication records documenting research projects, compound reports generated by researchers, and simulation models with solvent inclusion and force field configurations. Model 1 is missing the majority of these, rendering it incomplete per the guideline that missing any required key component makes it a bad response.
2. Conceptual Classes and Domain Accuracy: Model 2 accurately separates concepts that the requirement distinguishes (quantitative results vs. experiment logs vs. statistical analysis; toxicity profile vs. adverse event reports vs. safety assessments; binding affinity as a measurement linking drug candidates and target proteins). Model 1 conflates these into merged classes or flat String attributes, losing domain fidelity.
3. Associations, Cardinalities, and Relationship Types: Model 2 provides full multiplicity annotations, appropriate composition for whole-part relationships, inheritance hierarchies for compound subtypes and protocol subtypes, and directed associations with role labels. Model 1 provides no multiplicities whatsoever and uses only aggregation and bare associations, making it impossible to assess cardinality requirements from the diagram.
4. Rejected or checked issues: I did not penalize Model 2 for its extra attributes not found in the requirement (budget on ResearchProject, email/expertise on Researcher, address/capacity on ChemicalLibrary, jurisdiction on RegulatoryAgency, journal on PublicationRecord) per the guideline that extra implementation-oriented detail should not be rewarded or penalized unless it improves coverage of a stated requirement fact. I also did not penalize Model 2 for using opposite-direction unidirectional associations with 'opposite role comments, as these are semantically equivalent to bidirectional associations. I did not penalize Model 2 for modeling DrugCandidate as a subtype of Compound (inheritance) rather than using an association, as this is a reasonable domain interpretation—drug candidates inherit weight and chemicalFormula from Compound. The DevelopmentStage enum values (DISCOVERY, PRECLINICAL, etc.) are additions not specified in the requirement, but they are standard pharmaceutical stages and do not contradict it.
5. Overall judgment: Model 2 is decisively superior across all four criteria. It achieves comprehensive, faithful, and well-structured coverage of the requirement with proper UML semantics, while Model 1 is critically incomplete—missing the majority of required classes, relationships, and domain constraints, and conflating distinct concepts into lossy flat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</si>
  <si>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</si>
  <si>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covers virtually every domain concept named in the requirement: Institution, Researcher, ResearchProject, LaboratoryExperiment, QuantitativeResult, ExperimentLog, DataValidator, ChemicalLibrary, Compound (with SmallMolecule/Biologic/Peptide/SyntheticCompound subclasses), DrugCandidate, DosageRegimen, ToxicityProfile, AdverseEventReport, TargetProtein, BindingAffinity, SimulationModel, ClinicalTrial, StudyCohort, Protocol/AssayProtocol, PharmacokineticStudy, RegulatoryAgency, RegulatoryReview, PublicationRecord, CompoundReport, StatisticalAnalysis, SafetyAssessment. Model 2 only captures a skeleton: Researcher, Project, Experiment, Result, Validator, Compound, DrugCandidate, Interaction, TargetProtein, SimulationModel, ClinicalTrial, Protocol, Report — it entirely omits ChemicalLibrary, DosageRegimen, ToxicityProfile, AdverseEventReport, StudyCohort, AssayProtocol, PharmacokineticStudy, RegulatoryAgency, RegulatoryReview, PublicationRecord, StatisticalAnalysis, SafetyAssessment, Institution.
2. Associations/Multiplicities between classes for domain reasoning: Model 1 = 5, Model 2 = 2; Evidence: Model 1 models key domain relationships with proper multiplicities: ResearchProject *-- LaboratoryExperiment/ClinicalTrial (encompasses), LaboratoryExperiment *-- QuantitativeResult/ExperimentLog (generates/produces), Compound storedIn ChemicalLibrary, ToxicityProfile flags AdverseEventReport, DrugCandidate interactsWith TargetProtein via BindingAffinity, SimulationModel associatedWith TargetProtein and simulates Compound, ClinicalTrial *-- StudyCohort and enrolls Compound, StudyCohort operatesUnder Protocol, AssayProtocol requires DataValidator and authored by Researcher, PharmacokineticStudy references BindingAffinity, RegulatoryAgency conducts RegulatoryReview, ResearchProject documentedBy PublicationRecord. Model 2 specifies almost no multiplicities (e.g., `Researcher -- Project`, `Compound o-- DrugCandidate`) and omits critical relationships such as toxicity flagging, safety assessment linking, regulatory review, publication, pharmacokinetic referencing, assay-protocol authoring, chemical-library storage, cohort-protocol assignment, and statistical analysis.
3. Model attributes with appropriate data types: Model 1 = 5, Model 2 = 2; Evidence: Model 1 gives every class well-typed attributes: Compound.weight:double/chemicalFormula:String, DrugCandidate.stage:DevelopmentStage/isValidated:boolean/validationDate:Date, DosageRegimen.amount:double/frequency:int/unit:String, ToxicityProfile.isCarcinogenic:boolean, AdverseEventReport.category:EventCategory/patientNotes:String/severity:SeverityLevel/isLifeThreatening:boolean, SimulationModel.solventInclusion:boolean/forceFieldConfig:String/score:double, LaboratoryExperiment.stage/sampleCount:int/executionDate:Date, QuantitativeResult.value:double/observationDate:Date, StatisticalAnalysis.meanValue:double, DataValidator.schemaVersion:String. Model 2 collapses rich concepts into primitive strings — DrugCandidate.dosageRegimen:String and toxicityProfile:String — losing the amount/frequency/unit and adverse-event/severity structure; it places observationDate on Experiment and meanValue on Result (mis-locating attributes from quantitative-result and statistical-analysis); it omits carcinogenicity, life-threatening flag, solvent inclusion, force-field config, validation status/date, schema version, and most typed enums.
4. Consistencies of Terminology with given context: Model 1 = 5, Model 2 = 3; Evidence: Model 1 mirrors requirement terminology precisely: ResearchProject, LaboratoryExperiment, QuantitativeResult, ExperimentLog, DataValidator, ChemicalLibrary, DrugCandidate, DosageRegimen, ToxicityProfile, AdverseEventReport, BindingAffinity, SimulationModel, ClinicalTrial, StudyCohort, AssayProtocol, PharmacokineticStudy, RegulatoryAgency, PublicationRecord, CompoundReport, StatisticalAnalysis, SafetyAssessment. Model 2 renames many: Project (not ResearchProject), Experiment (not LaboratoryExperiment), Result (not QuantitativeResult), Validator (not DataValidator), Interaction (not BindingAffinity), Report (not CompoundReport); these are recognizable but inconsistent with the stated context, and many domain terms are simply absent.
5. Adherence of UML class diagram standards: Model 1 = 5, Model 2 = 4; Evidence: Model 1 uses valid and complete UML/PlantUML constructs: enums, classes, generalization (`&lt;|--`), composition (`*--`), directed associations with multiplicities and role labels (e.g., `DrugCandidate *-- "1" DosageRegimen`), all syntactically correct. Model 2 is syntactically valid PlantUML (classes, enum, aggregation `o--`, plain associations) but specifies no multiplicities anywhere and uses bare untyped relationships, making it readable but thin as a class diagram.
Total: Model 1 = 25, Model 2 = 13
Choice: A
Reason:
1. Appropriate conceptual classes aligned with the domain: Model 1 is comprehensive, modeling all named concepts including ChemicalLibrary, all four compound subclasses, DosageRegimen, ToxicityProfile, AdverseEventReport, StudyCohort, AssayProtocol, PharmacokineticStudy, RegulatoryAgency/Review, PublicationRecord, CompoundReport, StatisticalAnalysis, and SafetyAssessment. Model 2 omits the majority of these, collapsing several into single String attributes or folding them away entirely.
2. Associations/Multiplicities between classes for domain reasoning: Model 1 supplies multiplicities and semantically accurate role labels for essentially every relationship in the requirement (encompasses, generates, flags, interactsWith, simulates, enrolls, operatesUnder, requires, references, conducts, documentedBy). Model 2 provides almost no multiplicities and is missing the toxicity/safety/regulatory/publication/pharmacokinetic/assay relationships entirely.
3. Model attributes with appropriate data types: Model 1 attributes are granular and properly typed (e.g., DosageRegimen splits amount/frequency/unit, AdverseEventReport uses typed enums for category/severity and a boolean for life-threatening). Model 2 degrades dosageRegimen and toxicityProfile to flat Strings and misplaces observationDate and meanValue, losing domain fidelity.
4. Rejected or checked issues: I considered whether Model 1's `Compound &lt;|-- DrugCandidate` is a domain error (requirement says compounds "serve as the basis for" drug candidates, suggesting association rather than generalization). This is a debatable design choice but not a contradiction — a drug candidate inheriting weight/chemicalFormula is defensible — so I did not penalize it. I also did not penalize Model 1 for opposite-direction unidirectional associations or single-quote comments per the forbidden-penalties rules. I checked that Model 2's bare `--`/`o--` lines are valid UML and credited it accordingly under criterion 5 rather than faulting notation.
5. Overall judgment: Model 1 is overwhelmingly superior across every criterion — it captures the full domain concept set, models relationships with correct multiplicities, provides well-typed granular attributes, matches requirement terminology, and adheres fully to UML standards. Model 2 is a high-level skeleton that omits most domain concepts and relationships. The choice is clearly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</si>
  <si>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</si>
  <si>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contains only 14 classes and collapses or omits many domain concepts entirely: no ChemicalLibrary, DosageRegimen (as a class), ToxicityProfile (as a class), AdverseEventReport, SafetyAssessment, StudyCohort (merged into ClinicalTrial as cohortSize), AssayProtocol, PharmacokineticStudy, RegulatoryAgency, PublicationRecord, StatisticalAnalysis (merged into Result), or CompoundReport (generic "Report"). Model 2 introduces all of these as distinct classes—e.g., ChemicalLibrary with name/location/capacity, StudyCohort with cohortId/size/targetFocus, AssayProtocol extending Protocol, PharmacokineticStudy referencing BindingAffinity, RegulatoryAgency conducting RegulatoryReview, PublicationRecord documenting ResearchProject, CompoundReport generated by Researcher, StatisticalAnalysis computing meanValue, and SafetyAssessment evaluating symptoms and severity.
2. Associations/Multiplicities between classes for domain reasoning: Model 1 = 1, Model 2 = 5; Evidence: Model 1 defines 12 associations with zero multiplicities on any of them (e.g., Researcher -- Project, Project o-- Experiment, DrugCandidate -- Interaction). Critically, it is missing Project-to-ClinicalTrial (the requirement states "Each project encompasses multiple laboratory experiments and clinical trials"), Compound-to-ChemicalLibrary, StudyCohort-to-Protocol, Researcher-to-Protocol (authoring), DrugCandidate-to-RegulatoryAgency, and ResearchProject-to-PublicationRecord. Model 2 provides 37 associations all with explicit multiplicities and role labels, covering every relationship in the requirement: ResearchProject *-- "*" ClinicalTrial, StudyCohort --&gt; "1..*" Protocol: operatesUnder, Researcher --&gt; "*" Protocol: authors, DrugCandidate --&gt; "*" RegulatoryReview: reviewedIn with RegulatoryAgency --&gt; "*" RegulatoryReview: conducts, ResearchProject --&gt; "*" PublicationRecord: documentedBy, ClinicalTrial *-- "*" StudyCohort: includes, and SafetyAssessment --&gt; "*" AdverseEventReport: linksTo.
3. Model attributes with appropriate data types: Model 1 = 2, Model 2 = 5; Evidence: Model 1 collapses structured concepts into flat strings: DrugCandidate has dosageRegimen: String and toxicityProfile: String (losing the required amount/frequency/unit and adverse-event/severity/carcinogenicity detail), SimulationModel lacks solventInclusion and forceFieldConfig attributes, Validator has only a method with no schemaVersion attribute, and Result merges quantitative results and logs into one class with log: String. Model 2 models DosageRegimen with amount: double, frequency: int, unit: String; ToxicityProfile with isCarcinogenic: boolean; AdverseEventReport with category: EventCategory, patientNotes: String, severity: SeverityLevel, isLifeThreatening: boolean; SimulationModel with solventInclusion: boolean, forceFieldConfig: String, score: double; DrugCandidate with isValidated: boolean and validationDate: Date; BindingAffinity with constant: double and unit: String—all matching the requirement precisely.
4. Consistencies of Terminology with given context: Model 1 = 2, Model 2 = 5; Evidence: Model 1 uses generic or divergent terms: "Experiment" (vs. LaboratoryExperiment), "Result" (vs. QuantitativeResult), "Interaction" (vs. BindingAffinity), "Report" (vs. CompoundReport), "Validator" (vs. DataValidator), and string-typed "dosageRegimen"/"toxicityProfile" attributes instead of dedicated classes. Many domain terms from the requirement are entirely absent (ChemicalLibrary, AdverseEventReport, SafetyAssessment, StudyCohort, AssayProtocol, PharmacokineticStudy, RegulatoryAgency, PublicationRecord, StatisticalAnalysis). Model 2 uses terminology that directly mirrors the requirement: ResearchProject, LaboratoryExperiment, QuantitativeResult, ExperimentLog, DataValidator, ChemicalLibrary, DrugCandidate, DosageRegimen, ToxicityProfile, AdverseEventReport, SafetyAssessment, TargetProtein, BindingAffinity, SimulationModel, ClinicalTrial, StudyCohort, AssayProtocol, PharmacokineticStudy, RegulatoryAgency, PublicationRecord, CompoundReport, and StatisticalAnalysis.
5. Adherence of UML class diagram standards: Model 1 = 3, Model 2 = 5; Evidence: Model 1 uses valid PlantUML class-diagram syntax (class definitions, enum, aggregation `o--`, association `--`), but no multiplicities appear on any of its 12 associations, which is a significant omission in UML association notation. Model 2 uses fully compliant UML/PlantUML: generalization (`&lt;|--`), composition (`*--`), directed association (`--&gt;`) with explicit multiplicities (e.g., `"1"`, `"*"`, `"1..*"`) and role labels on all 37 relationships, plus five properly defined enums with enumeration literals.
Total: Model 1 = 10, Model 2 = 25
Choice: B
Reason:
1. Appropriate conceptual classes aligned with the domain: Model 2 is vastly more complete, introducing ~35 classes and 5 enums that cover every domain concept in the requirement. Model 1 covers only a fraction—roughly 14 classes—and omits ChemicalLibrary, DosageRegimen, ToxicityProfile, AdverseEventReport, SafetyAssessment, StudyCohort, AssayProtocol, PharmacokineticStudy, RegulatoryAgency, PublicationRecord, StatisticalAnalysis, and CompoundReport entirely.
2. Associations/Multiplicities between classes for domain reasoning: Model 2 provides 37 fully specified associations with multiplicities and role labels, correctly modeling every relationship stated in the requirement (e.g., project encompasses both experiments and trials, cohorts operate under protocols, safety assessments link to adverse event reports, regulatory agencies conduct reviews on drug candidates, pharmacokinetic studies reference binding affinities). Model 1 provides 12 bare associations with no multiplicities and misses the project-trial link, the cohort-protocol link, the researcher-protocol authoring link, and many others.
3. Model attributes with appropriate data types: Model 2 decomposes complex concepts into properly typed attributes (DosageRegimen.amount/frequency/unit, SimulationModel.solventInclusion/forceFieldConfig/score, AdverseEventReport.category/severity/isLifeThreatening, DrugCandidate.isValidated/validationDate). Model 1 flattens dosageRegimen and toxicityProfile into untyped strings and omits solventInclusion, forceFieldConfig, and all adverse-event attributes.
4. Consistencies of Terminology with given context: Model 2's class and attribute names directly mirror the requirement's vocabulary. Model 1 uses generic substitutes ("Report", "Interaction", "Experiment") and omits many domain-specific terms entirely.
5. Rejected or checked issues: Model 2 places DrugCandidate as a subclass of Compound (`Compound &lt;|-- DrugCandidate`). The requirement says compounds "serve as the basis for drug candidates," which could be read as either inheritance or composition; this interpretation is defensible and was not penalized. Model 2 also uses single-quote comments (`'opposite ...`) on association lines, which are standard PlantUML annotations and were ignored per the forbidden-penalties rule. Model 2 includes extra attributes (budget, email, expertise, jurisdiction) not strictly required, but these do not contradict the requirement and were not penalized.
6. Overall judgment: Model 2 is superior across all five criteria with a total of 25 vs. Model 1's 10. It comprehensively covers the domain's classes, associations, multiplicities, attributes, terminology, and UML standards, while Model 1 is missing the majority of domain concepts, provides no multiplicities, flattens structured attributes into strings, and omits critical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</si>
  <si>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</si>
  <si>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into dedicated classes: `DrugCandidate` has composition with `DosageRegimen` (amount, frequency, unit) and `ToxicityProfile` (isCarcinogenic), and `SafetyAssessment` is separate from both. `QuantitativeResult` (value, observationDate) and `ExperimentLog` (notes, timestamp) are distinct classes, each highly cohesive. Model 2 merges these: `DrugCandidate` collapses `dosageRegimen` and `toxicityProfile` into plain String attributes, and `Result` merges meanValue, timestamp, and log into one class, mixing quantitative-result and experiment-log responsibilities. Model 2's `Validator` is coupled directly to `Experiment` via `Validator -- Experiment`, whereas the requirement describes validation of statistical data and assay protocols specifically.
2. Complexity: Model 1 = 4, Model 2 = 2; Evidence: Model 1 has ~29 classes + 5 enums (e.g., `DevelopmentStage`, `TrialType`, `EventCategory`, `SeverityLevel`, `SimulationStatus`), with shallow inheritance (depth 2: `Compound &lt;|-- SmallMolecule/Biologic/Peptide/SyntheticCompound/DrugCandidate`; `Protocol &lt;|-- AssayProtocol`). Each class is justified by a distinct requirement concept (e.g., `ChemicalLibrary`, `StudyCohort`, `PharmacokineticStudy`, `RegulatoryAgency`, `PublicationRecord`, `StatisticalAnalysis`, `CompoundReport`). Model 2 has only 15 types total and omits many required domain concepts entirely (no `ChemicalLibrary`, `StudyCohort`, `SafetyAssessment`, `AdverseEventReport`, `PharmacokineticStudy`, `RegulatoryAgency`, `PublicationRecord`, `StatisticalAnalysis`, `AssayProtocol`). The lower complexity in Model 2 comes at the cost of missing required components, not from appropriate simplification.
3. Practicability: Model 1 = 4, Model 2 = 2; Evidence: Model 1 provides clear, implementable structures: enumerated types constrain values (e.g., `TrialType {OBSERVATIONAL, RANDOMIZED_CONTROLLED, CROSS_SECTIONAL}`, `SimulationStatus {ACTIVE, ARCHIVED}`), composition marks lifecycle dependencies (e.g., `DrugCandidate *-- "1" DosageRegimen`, `ResearchProject *-- "*" LaboratoryExperiment`), and multiplicities are specified on all relationships (e.g., `BindingAffinity --&gt; "1" TargetProtein`, `StudyCohort --&gt; "1..*" Protocol`). Missing pieces are minimal. Model 2 lacks multiplicities on most associations (e.g., `Researcher -- Project`, `Compound o-- DrugCandidate`), collapses structured concepts into Strings (`dosageRegimen: String` cannot express amount/frequency/unit; `toxicityProfile: String` cannot express adverse events or carcinogenicity), and omits critical domain elements like adverse-event reporting, safety assessment, regulatory review, publication records, pharmacokinetic studies, and statistical analysis — making it impractical for real-world implementation or testing of those workflows.
Total: Model 1 = 13, Model 2 = 6
Choice: A
Reason:
1. Cohesion and Decoupling: Model 1 maintains high cohesion by separating `DosageRegimen`, `ToxicityProfile`, `AdverseEventReport`, and `SafetyAssessment` into distinct classes, each with attributes directly mapping to requirement details (e.g., `DosageRegimen {amount, frequency, unit}`, `AdverseEventReport {category, patientNotes, severity, isLifeThreatening}`). Model 2's `DrugCandidate` merges dosage regimen and toxicity profile into unstructured String attributes, violating cohesion and making the design opaque. Model 2's `Result` class also conflates quantitative results (meanValue, observationDate) with experiment logs (notes, timestamp), whereas Model 1 keeps `QuantitativeResult` and `ExperimentLog` separate.
2. Complexity: Model 1's ~34 types are justified by the requirement's breadth — it covers institutions, researchers, projects, experiments, results, logs, statistical analysis, validators, chemical libraries, compounds (with 4 subtypes + drug candidate), dosage regimens, toxicity profiles, adverse event reports, safety assessments, target proteins, binding affinities, simulation models, clinical trials, study cohorts, protocols, assay protocols, pharmacokinetic studies, regulatory agencies, regulatory reviews, publication records, and compound reports. Each maps to an explicitly stated requirement concept. Model 2's 15 types omit at least 10 required domain concepts entirely (ChemicalLibrary, StudyCohort, SafetyAssessment, AdverseEventReport, PharmacokineticStudy, RegulatoryAgency, RegulatoryReview, PublicationRecord, StatisticalAnalysis, AssayProtocol), which is under-complex rather than appropriately balanced.
3. Rejected or checked issues: I did not penalize Model 2 for using String-typed attributes like `developmentStage: String` and `trialType: String` instead of enums per se — the forbidden penalties list covers primitive-type aliases, and using String for enumerated concepts is a domain-accuracy issue rather than a notation violation. I also did not penalize Model 1 for modeling `DrugCandidate` as a subclass of `Compound`, since the requirement states compounds "serve as the basis for drug candidates," and inheritance is a valid interpretation of that relationship. I did not penalize either model for using opposite-direction unidirectional associations (Model 1's `'opposite` annotations) per the forbidden penalties. I did not reward Model 1's extra attributes like `Institution.address` or `ResearchProject.budget` since they are not stated in the requirement — but they do not harm the core design.
4. Overall judgment: Model 1 is clearly superior across all three criteria. It provides a comprehensive, well-structured domain model with high cohesion, appropriate coupling, justified complexity, and strong practicability. Model 2 is incomplete — missing over a dozen required domain concepts, collapsing structured attributes into opaque strings, and lacking multiplicities on most relationships — making it inadequate as a basis for implementation or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</si>
  <si>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</si>
  <si>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collapses complex domain concepts into single classes—DrugCandidate holds `dosageRegimen: String`, `toxicityProfile: String` as primitive strings instead of modeling them as dedicated classes, and Result bundles `meanValue`, `timestamp`, and `log` into one class, mixing quantitative output with experiment logging. Model 2 decomposes these into focused classes: DosageRegimen (amount, frequency, unit), ToxicityProfile (isCarcinogenic), QuantitativeResult (value, observationDate), ExperimentLog (notes, timestamp), and StatisticalAnalysis (meanValue), each with a single responsibility. Model 1's DrugCandidate -- Validator association is semantically unclear (what does a drug candidate validating mean?), whereas Model 2 places DataValidator in a principled position: QuantitativeResult --&gt; "1" DataValidator and AssayProtocol --&gt; "*" DataValidator, directly matching the requirement. Model 2 does have higher coupling for classes like DrugCandidate (6 outgoing associations) and SafetyAssessment (linked from both ToxicityProfile and DosageRegimen, links to AdverseEventReport), but this coupling is mandated by the requirement's explicit statements that safety assessments are performed on "these profiles and regimens" and link to "specific adverse event reports."
2. Complexity: Model 1 = 2, Model 2 = 4; Evidence: Model 1 contains only 14 classes and 1 enum, missing approximately 15 requirement-mandated classes: ChemicalLibrary, DosageRegimen, ToxicityProfile, AdverseEventReport, SafetyAssessment, StudyCohort, AssayProtocol (distinct from Protocol), PharmacokineticStudy, RegulatoryAgency, RegulatoryReview, PublicationRecord, StatisticalAnalysis, ExperimentLog, Institution, and CompoundReport. Its CompoundType enum exists but has no association to Compound, rendering it semantically orphaned. The inheritance depth is 0. Model 2 has 30 classes and 5 enums; inheritance depth is 2 (Compound → SmallMolecule/Biologic/Peptide/SyntheticCompound/DrugCandidate; Protocol → AssayProtocol). Every class in Model 2 maps to an explicit requirement element (e.g., PharmacokineticStudy "analyzes specific drug candidates, referencing binding affinities" → DrugCandidate → PharmacokineticStudy → BindingAffinity). The four empty compound subclasses (SmallMolecule, Biologic, Peptide, SyntheticCompound) add class count but faithfully represent the requirement's classification ("small molecules, biologics, peptides, or synthetic compounds"); an enum alternative would be equally valid, but this does not constitute over-engineering. Model 1's simplicity is not balanced—it is under-modeling.
3. Practicability: Model 1 = 1, Model 2 = 4; Evidence: Model 1 is incomplete per the guideline "If the response is incomplete or misses any required key component, regard it as a bad one." It omits the entire regulatory subsystem (no RegulatoryAgency, no RegulatoryReview), publication tracking (no PublicationRecord), pharmacokinetic studies (no PharmacokineticStudy), safety assessment workflow (no SafetyAssessment, no AdverseEventReport), study cohorts (no StudyCohort), chemical libraries (no ChemicalLibrary), and compound reports (a generic Report class not linked to Compound). Key relationships are missing: SimulationModel is not linked to Compound (requirement: "simulation models are linked to the compounds they simulate"), StudyCohort does not exist so its associations to TargetProtein and Protocol cannot be modeled, and DrugCandidate lacks isValidated/validationDate (requirement: "validation status indicating whether they are validated and when"). Model 2 covers all of these: SimulationModel --&gt; "*" Compound : simulates, StudyCohort --&gt; "*" TargetProtein : focusesOn, StudyCohort --&gt; "1..*" Protocol : operatesUnder, DrugCandidate has isValidated and validationDate, RegulatoryAgency --&gt; RegulatoryReview, ResearchProject --&gt; PublicationRecord, and Compound --&gt; CompoundReport with Researcher --&gt; CompoundReport. Model 2's modularity (each domain concept is an independently testable unit) and explicit multiplicities make it far more suitable for implementation, unit testing, and maintenance.
Total: Model 1 = 5, Model 2 = 12
Choice: B
Reason:
1. Cohesion and Decoupling: Model 2's class decomposition (DosageRegimen, ToxicityProfile, AdverseEventReport, SafetyAssessment as separate classes) yields high cohesion—each class encapsulates one domain concept. Model 1's approach of storing `dosageRegimen: String` and `toxicityProfile: String` inside DrugCandidate destroys cohesion and makes the design impractical for modeling the dosage regimen's amount/frequency/unit structure or the toxicity profile's adverse-event flags and carcinogenicity determination.
2. Complexity: Model 1 is severely under-complex relative to the requirement. With 14 classes it cannot represent the 20+ distinct domain concepts the requirement enumerates. Model 2's 30 classes are justified—each maps to an explicit requirement entity (ChemicalLibrary, StudyCohort, PharmacokineticStudy, RegulatoryAgency, PublicationRecord, etc.). The inheritance hierarchy depth of 2 is modest and appropriate.
3. Rejected or checked issues: (a) Model 2's DrugCandidate inheriting from Compound (`Compound &lt;|-- DrugCandidate`) is a design interpretation—requirement says compounds "serve as the basis for drug candidates," which could also be modeled as association. This is a defensible choice and not penalized. (b) Model 2's empty compound subclasses (SmallMolecule, Biologic, Peptide, SyntheticCompound) add class count, but the requirement explicitly names these four compound types, so the modeling is justified; an enum would be equally valid but not superior. (c) Model 2 has extra attributes not in the requirement (budget, email, expertise, address, jurisdiction, journal); these are minor and do not improve or harm requirement coverage, so they are not rewarded or penalized. (d) Model 2's use of opposite-direction unidirectional associations with `'opposite` comments is treated as semantically equivalent per the forbidden-penalties rule.
4. Overall judgment: Model 2 is substantially better across all three criteria. Model 1's most critical failing is incompleteness—it omits roughly half of the required domain classes and relationships, making it unable to represent the full end-to-end drug discovery workflow described in the requirement. Model 2 provides comprehensive, modular, and well-structured coverage of every requirement component with appropriate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</si>
  <si>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</si>
  <si>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 functionality coverage: Model 1 = 5, Model 2 = 2; Evidence: Model 1 covers all major required concepts: Researcher, Institution, ResearchProject,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PublicationRecord, CompoundReport. Model 2 is missing ChemicalLibrary, ToxicityProfile (as a class), AdverseEvent, SafetyAssessment, StudyCohort, PharmacokineticStudy, RegulatoryAgency, PublicationRecord, and BindingAffinity (as a separate class). Model 2 reduces dosageRegimen and toxicityProfile to bare String attributes on DrugCandidate, losing the structured detail (amount/frequency/unit; adverse event category/patient notes/severity/life-threatening flag; carcinogenicity).
2. Conceptual classes and relationships accurately representing essentials: Model 1 = 5, Model 2 = 2; Evidence: Model 1 correctly separates QuantitativeResult (observationDate, value), ExperimentLog (note, timestamp), and StatisticalAnalysis (meanValue) as distinct classes matching the requirement's three artifacts. Model 2 collapses all three into a single `Result` class with meanValue, timestamp, and log, conflating distinct domain concepts. Model 1 models ToxicityProfile with isCarcinogenic, flags AdverseEvent (category, patientNotes, severityLevel, isLifeThreatening), and has SafetyAssessment evaluating both profile and regimen with symptoms and severity. Model 2 has none of these classes. Model 1 models PharmacokineticStudy referencing BindingAffinity and analyzing DrugCandidate; Model 2 omits PharmacokineticStudy entirely. Model 1 has RegulatoryAgency reviewing DrugCandidate and PublicationRecord documenting ResearchProject; Model 2 has neither.
3. Associations, cardinalities, and relationship types (inheritance, aggregation, composition): Model 1 = 5, Model 2 = 2; Evidence: Model 1 provides explicit multiplicities on every association (e.g., ResearchProject "1" --&gt; "*" LaboratoryExperiment, ChemicalLibrary "1" --&gt; "*" MolecularCompound, DrugCandidate "*" --&gt; "*" TargetProtein, SimulationModel "*" --&gt; "1" MolecularCompound, StudyCohort "*" --&gt; "1" AssayProtocol) and uses inheritance for compound subtypes (MolecularCompound &lt;|-- SmallMolecule, etc.). Model 2 has zero multiplicities on any relationship, uses only bare `--` and `o--` lines (e.g., `Researcher -- Project`, `Compound o-- DrugCandidate`, `ClinicalTrial o-- DrugCandidate`), and omits many critical relationships entirely (e.g., no Project-to-ClinicalTrial link, no SimulationModel-to-Compound link, no AssayProtocol-to-Validator link, no StudyCohort-to-TargetProtein or StudyCohort-to-Protocol link since StudyCohort does not exist).
4. Clarity in class names and optional inclusion of attributes: Model 1 = 5, Model 2 = 3; Evidence: Model 1 uses descriptive, domain-faithful names (LaboratoryExperiment, QuantitativeResult, ExperimentLog, StatisticalAnalysis, AssayProtocol, PharmacokineticStudy, RegulatoryAgency, PublicationRecord, CompoundReport) with attributes that directly map to requirement statements (e.g., SimulationModel has solventInclusion: Boolean, forceFieldConfig: String, score: Float; DosageRegimen has amount, frequency, unit; AdverseEvent has category, patientNotes, severityLevel, isLifeThreatening). Model 2 uses overly generic names (Result, Report, Protocol, Project) and omits many required attributes: Experiment lacks `stage`, SimulationModel lacks `solventInclusion` and `forceFieldConfig`, DrugCandidate lacks `isValidated` and `validationDate`, ToxicityProfile lacks `isCarcinogenic`. Model 2's `Validator` includes an operation `validate(inputs: List&lt;String&gt;, schemaVersion: String): Boolean` which is implementation-oriented rather than conceptual.
Total: Model 1 = 20, Model 2 = 9
Choice: A
Reason:
1. Alignment with requirement - functionality coverage: Model 1 achieves near-complete coverage of every functional element in the requirement, including chemical libraries, toxicity profiles, adverse events, safety assessments, pharmacokinetic studies, regulatory agencies, publication records, and compound reports. Model 2 is missing at least 8 major conceptual classes and collapses several structured concepts (dosage regimen, toxicity profile) into primitive String attributes, fundamentally failing to represent the requirement's detail.
2. Conceptual classes and relationships accurately representing essentials: Model 1 faithfully separates distinct domain artifacts (quantitative results vs. experiment logs vs. statistical analysis) that the requirement describes as separate outputs of laboratory experiments. Model 1 also models the full toxicity/safety chain (ToxicityProfile flags AdverseEvent, SafetyAssessment evaluates ToxicityProfile and DosageRegimen, links to AdverseEvent). Model 2 merges results and logs into one class, omits the entire toxicity/safety/adverse-event chain, and lacks pharmacokinetic and regulatory concepts entirely.
3. Associations, cardinalities, and relationship types: Model 1 provides explicit multiplicities on all 30+ associations and correctly uses generalization for compound subtypes. Model 2 provides no multiplicities whatsoever and is missing numerous critical associations (Project-ClinicalTrial, SimulationModel-Compound, Protocol-Validator, StudyCohort-TargetProtein, StudyCohort-Protocol, among others), making it impossible to verify cardinality constraints from the requirement.
4. Rejected or checked issues: I did not penalize Model 2 for using an enum `CompoundType` instead of inheritance for compound classification (both are valid UML approaches). I did not penalize Model 1 for modeling `Institution` as a separate class (the requirement mentions "researchers from various institutions," making this a reasonable modeling choice, not a hallucination). I did not penalize Model 2 for using `trialType: String` instead of an enum (acceptable per primitive-type and alias rules). I also did not reward Model 2's `Project.startDate`/`endDate` attributes as they are additions not grounded in the requirement.
5. Overall judgment: Model 1 is decisively better. It comprehensively and faithfully represents the requirement's domain with proper classes, attributes, relationships, and multiplicities. Model 2 is missing the majority of the requirement's conceptual content—entire subsystems (toxicity/safety/adverse events, pharmacokinetic studies, regulatory review, publication records, chemical libraries, study cohorts) are absent or collapsed into primitive attributes, and no relationship carries a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</si>
  <si>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</si>
  <si>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completeness (all required entities and functionalities captured): Model 1 = 2, Model 2 = 5; Evidence: Model 1 is missing numerous required entities: no ChemicalLibrary, no separate DosageRegimen class (collapses to `dosageRegimen: String`), no separate ToxicityProfile (collapses to `toxicityProfile: String`), no AdverseEvent, no SafetyAssessment, no StudyCohort (only `cohortSize: Integer` on ClinicalTrial), no AssayProtocol (generic `Protocol`), no PharmacokineticStudy, no RegulatoryAgency, no PublicationRecord, no StatisticalAnalysis class, no ExperimentLog class, no link between Project and ClinicalTrial, no link between SimulationModel and Compound, no validation status on DrugCandidate, no link between Researcher and Protocol, no link between Protocol and Validator, and Report is not linked to any compound. Model 2 covers every required entity: ChemicalLibrary, DosageRegimen (amount, frequency, unit), ToxicityProfile (isCarcinogenic), AdverseEvent (category, patientNotes, severityLevel, isLifeThreatening), SafetyAssessment (symptoms, severity), StudyCohort (size), AssayProtocol (method), PharmacokineticStudy, RegulatoryAgency, PublicationRecord, StatisticalAnalysis (meanValue), ExperimentLog (note, timestamp), DrugCandidate (isValidated, validationDate), and all required relationships including SimulationModel→MolecularCompound (simulates), ResearchProject→ClinicalTrial (encompasses), StudyCohort→AssayProtocol (assigned), AssayProtocol→DataValidator (requires).
2. No hallucinations or unnecessary additions: Model 1 = 4, Model 2 = 4; Evidence: Model 1 does not hallucinate entities but also omits most of the domain, so there is little to evaluate. The generic `Report` class and `Protocol` class are not hallucinated but are underspecified. Model 2's `PharmacokineticStudy` has a vague `details: String` attribute and `CompoundReport` has `generatedDate` which is an implementation detail, but neither constitutes a true hallucination—all classes and relationships trace back to the requirement text.
3. Accurate associations and cardinalities: Model 1 = 2, Model 2 = 5; Evidence: Model 1 provides zero multiplicity labels on any of its 12 associations (e.g., `Researcher -- Project`, `Project o-- Experiment`, `ClinicalTrial o-- DrugCandidate`), making cardinalities entirely unspecified. It also misplaces `Protocol o-- ClinicalTrial` when the requirement says cohorts operate under protocols. Model 2 specifies explicit multiplicities on all 30+ associations with semantically appropriate role labels: `Researcher "1" --&gt; "*" ResearchProject : leads`, `ResearchProject "1" --&gt; "*" LaboratoryExperiment : encompasses`, `ClinicalTrial "1" --&gt; "*" StudyCohort : includes`, `StudyCohort "*" --&gt; "1" AssayProtocol : assigned`, `SimulationModel "*" --&gt; "1" MolecularCompound : simulates`, `PharmacokineticStudy "*" --&gt; "*" BindingAffinity : references`, and `CompoundReport "*" --&gt; "1" MolecularCompound : for`. All cardinalities align with the requirement's stated semantics.
4. Proper relationship types (inheritance, aggregation, composition): Model 1 = 3, Model 2 = 4; Evidence: Model 1 uses an enum `CompoundType` for compound classification (smallMolecule, biologic, peptide, synthetic)—semantically acceptable but less expressive than inheritance. It uses aggregation (`o--`) for several containment relationships (Project–Experiment, Compound–DrugCandidate, ClinicalTrial–DrugCandidate) but provides no inheritance relationships at all. Model 2 uses proper generalization for compound subtypes (`MolecularCompound &lt;|-- SmallMolecule`, `Biologic`, `Peptide`, `SyntheticCompound`), which directly models the "can be classified as" relationship. It uses directed associations with multiplicities throughout; while some "includes"/"possesses" relationships could arguably be composition, plain associations with correct cardinalities do not contradict the requirement.
5. Class naming clarity and attribute completeness: Model 1 = 2, Model 2 = 5; Evidence: Model 1 uses generic class names (`Experiment`, `Result`, `Protocol`, `Report`, `Interaction`) and collapses rich domain concepts into single string attributes: `dosageRegimen: String` (losing amount, frequency, unit), `toxicityProfile: String` (losing adverse events, carcinogenicity), `trialType: String` (losing specific study types), `status: String` on SimulationModel (losing active/archived distinction, solvent inclusion, force field config). `Result` conflates quantitative results, logs, and mean values into one class. Model 2 uses domain-faithful names (`LaboratoryExperiment`, `QuantitativeResult`, `ExperimentLog`, `StatisticalAnalysis`, `AssayProtocol`, `CompoundReport`, `BindingAffinity`) and distributes attributes across properly separated classes: `DosageRegimen {amount, frequency, unit}`, `ToxicityProfile {isCarcinogenic}`, `AdverseEvent {category, patientNotes, severityLevel, isLifeThreatening}`, `SimulationModel {status, solventInclusion, forceFieldConfig, score}`, with enums `StudyType` and `ModelStatus` for closed-set domain values.
Total: Model 1 = 13, Model 2 = 23
Choice: B
Reason:
1. Functional completeness: Model 2 covers every entity and relationship specified in the requirement—from chemical libraries storing compounds, through dosage regimens with structured attributes, toxicity profiles flagging adverse events, safety assessments linking to both toxicity profiles and regimens, study cohorts operating under assay protocols, pharmacokinetic studies referencing binding affinities, regulatory agencies reviewing drug candidates, publication records documenting research projects, to simulation models simulating specific compounds with solvent inclusion and force field configurations. Model 1 misses well over half of these (no chemical library, no safety assessment, no adverse events, no study cohorts, no pharmacokinetic studies, no regulatory agencies, no publication records, no validation status, no simulation-to-compound link).
2. Associations and cardinalities: Model 2 provides explicit, semantically correct multiplicities and role labels on all associations, while Model 1 provides no multiplicities at all and misplaces several relationships (e.g., Protocol linked to ClinicalTrial instead of StudyCohort).
3. Rejected or checked issues: I did not penalize Model 1 for using an enum instead of inheritance for compound types, since the forbidden penalties state both approaches are acceptable. I also did not penalize Model 2 for using plain associations instead of composition for "includes"/"possesses" relationships, as associations with correct cardinalities do not contradict the requirement. The `details: String` on PharmacokineticStudy in Model 2 is vague but not a hallucination, so both models scored equally on that criterion.
4. Overall judgment: Model 2 is overwhelmingly superior in requirement coverage, relationship accuracy, attribute completeness, and semantic clarity. Model 1's collapse of multiple rich domain concepts (dosage regimen, toxicity profile, adverse events, safety assessment, study cohorts) into single string attributes or omitted entities represents a fundamental failure to represent the requirement's domain model, not a stylistic difference.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</si>
  <si>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</si>
  <si>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major domain classes: Institution, Researcher, ResearchProject, PublicationRecord,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CompoundReport. Model 2 collapses many concepts into attributes (e.g., DrugCandidate.dosageRegimen: String, DrugCandidate.toxicityProfile: String) and omits entire classes: no Institution, no PublicationRecord, no ChemicalLibrary, no DosageRegimen, no ToxicityProfile, no AdverseEvent, no SafetyAssessment, no StudyCohort (cohortSize is just an int attribute on ClinicalTrial), no PharmacokineticStudy, no RegulatoryAgency, and uses generic "Protocol" instead of AssayProtocol and generic "Report" instead of CompoundReport.
2. Associations/Multiplicities between classes for domain reasoning: Model 1 = 5, Model 2 = 2; Evidence: Model 1 provides explicit multiplicities and role labels on every association, e.g., Researcher "1" --&gt; "*" ResearchProject : leads, ChemicalLibrary "1" --&gt; "*" MolecularCompound : stores, MolecularCompound "1" --&gt; "1" DrugCandidate : basis for, ClinicalTrial "1" --&gt; "*" StudyCohort : includes, AssayProtocol "*" --&gt; "1" DataValidator : requires, PharmacokineticStudy "*" --&gt; "*" BindingAffinity : references. Model 2 has no multiplicities on any association (e.g., bare "Researcher -- Project", "Project o-- Experiment") and is missing most domain relationships entirely: no ChemicalLibrary-to-Compound link, no SafetyAssessment-to-ToxicityProfile/DosageRegimen/AdverseEvent links, no RegulatoryAgency review relationship, no PublicationRecord-to-Project link, no Researcher-authors-Protocol link, no StudyCohort relationships, no PharmacokineticStudy-to-BindingAffinity reference.
3. Model attributes with appropriate data types: Model 1 = 5, Model 2 = 3; Evidence: Model 1 models all attributes with proper types: LaboratoryExperiment has stage:String, sampleCount:Integer, executionDate:Date; SimulationModel has status:ModelStatus (enum), solventInclusion:Boolean, forceFieldConfig:String, score:Float; DosageRegimen has amount:Float, frequency:String, unit:String; AdverseEvent has category:String, patientNotes:String, severityLevel:String, isLifeThreatening:Boolean. Model 2 has some correct attributes (Compound.weight:Float, Compound.chemicalFormula:String, TargetProtein.sequence:String, TargetProtein.sequenceIdentifier:String) but collapses dosageRegimen and toxicityProfile into plain Strings on DrugCandidate, missing their structured sub-attributes; SimulationModel is missing solventInclusion and forceFieldConfig; ClinicalTrial.trialType and SimulationModel.status are Strings rather than enums; Validator uses a method signature instead of modeling schemaVersion as an attribute.
4. Consistencies of Terminology with given context: Model 1 = 5, Model 2 = 3; Evidence: Model 1 uses terminology closely matching the requirement: ResearchProject, LaboratoryExperiment, QuantitativeResult, ExperimentLog, StatisticalAnalysis, DataValidator, MolecularCompound, ChemicalLibrary, DrugCandidate, DosageRegimen, ToxicityProfile, AdverseEvent, SafetyAssessment, BindingAffinity, SimulationModel, ClinicalTrial, StudyCohort, AssayProtocol, PharmacokineticStudy, RegulatoryAgency, CompoundReport, PublicationRecord. Model 2 uses shortened or generic terms: "Project" instead of ResearchProject, "Experiment" instead of LaboratoryExperiment, "Result" instead of QuantitativeResult, "Validator" instead of DataValidator, "Compound" instead of MolecularCompound, "Interaction" instead of BindingAffinity, "Protocol" instead of AssayProtocol, "Report" instead of CompoundReport.
5. Adherence of UML class diagram standards: Model 1 = 5, Model 2 = 4; Evidence: Model 1 uses proper PlantUML syntax throughout: correct class declarations with typed attributes, enums (StudyType, ModelStatus), inheritance via &lt;|--, associations with multiplicities and role labels, and well-formed structure. Model 2 also uses valid PlantUML syntax with class declarations, an enum (CompoundType), and aggregation/association lines, but omits multiplicities entirely on all relationships, making the diagram less complete per UML class diagram conventions.
Total: Model 1 = 25, Model 2 = 14
Choice: A
Reason:
1. Appropriate conceptual classes: Model 1 covers virtually every domain concept as a distinct class (e.g., SafetyAssessment, PharmacokineticStudy, RegulatoryAgency, ChemicalLibrary, StudyCohort, AdverseEvent), while Model 2 collapses many into attributes or omits them entirely (e.g., DrugCandidate.dosageRegimen:String, DrugCandidate.toxicityProfile:String, ClinicalTrial.cohortSize:Integer with no StudyCohort class). This is a decisive advantage for Model 1.
2. Associations/Multiplicities: Model 1 specifies multiplicities and role labels on all ~35 associations (e.g., DrugCandidate "*" --&gt; "*" RegulatoryAgency : reviewed by, ToxicityProfile "1" --&gt; "*" AdverseEvent : flags), whereas Model 2 provides zero multiplicities and only ~12 bare associations, missing the majority of domain relationships.
3. Model attributes: Model 1 properly structures DosageRegimen (amount, frequency, unit), SimulationModel (solventInclusion, forceFieldConfig, score, status:enum), and AdverseEvent (category, patientNotes, severityLevel, isLifeThreatening) with appropriate types, while Model 2 flattens these into single String attributes or omits key attributes (e.g., SimulationModel missing solventInclusion and forceFieldConfig).
4. Terminology consistency: Model 1 preserves requirement terms faithfully (e.g., LaboratoryExperiment, QuantitativeResult, AssayProtocol, DataValidator, CompoundReport), while Model 2 uses generic abbreviations (Project, Experiment, Result, Protocol, Report) that lose domain specificity.
5. Rejected or checked issues: I did not penalize Model 2 for using enum CompoundType instead of inheritance for compound classification, as both are valid modeling approaches. I also did not penalize Model 2's Validator having a method signature, as methods are valid UML. I did not penalize Model 1 for using two separate unidirectional associations where a bidirectional one might suffice, per the forbidden penalties rule.
6. Overall judgment: Model 1 is substantially better across all five criteria, providing a comprehensive, well-structured, and domain-faithful class diagram with proper multiplicities, terminology, and attribute modeling. Model 2 is an overly simplified diagram that collapses critical domain concepts into string attributes and omits numerous classes, associations, and multiplicities required by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</si>
  <si>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</si>
  <si>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identifies only ~8 of the ~25 domain concepts (Researcher, Project, Experiment, Compound, DrugCandidate, TargetProtein, SimulationModel, ClinicalTrial) and critically misses ChemicalLibrary, DosageRegimen, ToxicityProfile, AdverseEvent, SafetyAssessment, StudyCohort, AssayProtocol, PharmacokineticStudy, RegulatoryAgency, PublicationRecord, ExperimentLog, StatisticalAnalysis, and CompoundReport—collapsing several into string attributes (e.g., "dosageRegimen: String", "toxicityProfile: String") or a generic "Report" and "Protocol" class. Model 2 includes every domain concept as a distinct class: LaboratoryExperiment, QuantitativeResult, ExperimentLog, StatisticalAnalysis, DataValidator, MolecularCompound with four subtype classes (SmallMolecule, Biologic, Peptide, SyntheticCompound), ChemicalLibrary, DrugCandidate, DosageRegimen, ToxicityProfile, AdverseEvent, SafetyAssessment, TargetProtein, BindingAffinity, SimulationModel, ClinicalTrial, StudyCohort, AssayProtocol, PharmacokineticStudy, RegulatoryAgency, PublicationRecord, and CompoundReport.
2. Associations/Multiplicities between classes for domain reasoning: Model 1 = 2, Model 2 = 5; Evidence: Model 1 has 12 associations but none carry multiplicities (e.g., "Researcher -- Project", "Project o-- Experiment", "DrugCandidate -- Interaction"), and critical relationships are missing: Project–ClinicalTrial, SimulationModel–Compound, ChemicalLibrary–Compound, Researcher–AssayProtocol, all StudyCohort/PharmacokineticStudy/RegulatoryAgency/PublicationRecord/SafetyAssessment/AdverseEvent associations. Model 2 specifies 30+ associations all with explicit multiplicities and role labels, covering every relationship in the requirement: "ResearchProject '1' --&gt; '*' ClinicalTrial : encompasses", "SimulationModel '*' --&gt; '1' MolecularCompound : simulates", "ChemicalLibrary '1' --&gt; '*' MolecularCompound : stores", "StudyCohort '*' --&gt; '1' AssayProtocol : assigned", "PharmacokineticStudy '*' --&gt; '*' BindingAffinity : references", "DrugCandidate '*' --&gt; '*' RegulatoryAgency : reviewed by", "SafetyAssessment '*' --&gt; '*' AdverseEvent : links to", etc.
3. Model attributes with appropriate data types: Model 1 = 2, Model 2 = 5; Evidence: Model 1 collapses structured concepts into strings: "dosageRegimen: String" (should be amount, frequency, unit), "toxicityProfile: String" (should be isCarcinogenic + adverse event details), "status: String" for SimulationModel (should be enum), and "trialType: String" for ClinicalTrial (should be enum). SimulationModel is missing solventInclusion and forceFieldConfig attributes. DrugCandidate lacks isValidated and validationDate. The "observationDate" is placed on Experiment rather than on a result class. The Validator class has a method but no schemaVersion attribute. Model 2 models all attributes per the requirement: DosageRegimen has "amount: Float, frequency: String, unit: String"; AdverseEvent has "category: String, patientNotes: String, severityLevel: String, isLifeThreatening: Boolean"; SimulationModel has "status: ModelStatus, solventInclusion: Boolean, forceFieldConfig: String, score: Float"; DrugCandidate has "developmentStage: String, isValidated: Boolean, validationDate: Date"; DataValidator has "schemaVersion: String"; BindingAffinity has "constant: Float, unit: String".
4. Consistencies of Terminology with given context: Model 1 = 2, Model 2 = 5; Evidence: Model 1 uses generic or abbreviated terms inconsistent with the requirement: "Report" instead of "CompoundReport", "Protocol" instead of "AssayProtocol", "Experiment" instead of "LaboratoryExperiment", "Result" instead of "QuantitativeResult", "Validator" instead of "DataValidator", "Interaction" (not a term in the requirement at all—requirement says "binding affinity measurements"), and "Compound" instead of "MolecularCompound". Critical domain terms like ChemicalLibrary, StudyCohort, PharmacokineticStudy, RegulatoryAgency, PublicationRecord, SafetyAssessment, and AdverseEvent are entirely absent. Model 2 uses terminology that matches the requirement closely throughout: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"CompoundReport".
5. Adherence of UML class diagram standards: Model 1 = 4, Model 2 = 5; Evidence: Model 1 uses valid PlantUML syntax with classes, attributes, an enum, associations, and aggregations; the diagram is syntactically correct and understandable, but no multiplicities are specified on any association line, which is a notable UML omission. Model 2 fully adheres to UML/PlantUML conventions: properly formed classes with typed attributes, enums with enumerated values, generalization arrows ("&lt;|--"), directional associations with multiplicities and role labels on all relations, and correct composition/aggregation semantics throughout.
Total: Model 1 = 12, Model 2 = 25
Choice: B
Reason:
1. Appropriate conceptual classes: Model 2 vastly outperforms Model 1 by modeling all ~25 domain concepts as distinct classes, while Model 1 collapses multiple structured concepts (DosageRegimen, ToxicityProfile, AdverseEvent, ExperimentLog, StatisticalAnalysis) into string attributes or generic classes and entirely omits ChemicalLibrary, StudyCohort, PharmacokineticStudy, RegulatoryAgency, PublicationRecord, and SafetyAssessment.
2. Associations/Multiplicities: Model 2 provides 30+ associations with explicit multiplicities and role labels covering every relationship in the requirement, including SimulationModel–MolecularCompound ("simulates"), ClinicalTrial–StudyCohort, and PharmacokineticStudy–BindingAffinity. Model 1 has only 12 associations, none with multiplicities, and is missing over half the required relationships.
3. Attributes and data types: Model 2 correctly decomposes structured concepts (e.g., DosageRegimen with amount/frequency/unit, AdverseEvent with category/patientNotes/severityLevel/isLifeThreatening, SimulationModel with solventInclusion/forceFieldConfig). Model 1 uses flat strings for these, losing critical domain detail.
4. Terminology: Model 2's class and attribute names closely match the requirement's vocabulary; Model 1 uses generic abbreviations ("Report", "Protocol", "Interaction") and omits many domain terms entirely.
5. Rejected or checked issues: Model 1's use of an enum CompoundType vs. Model 2's use of inheritance (SmallMolecule &lt;|-- MolecularCompound, etc.) was considered—both are valid UML approaches for classification, so this difference alone was not weighted heavily. However, Model 2's approach better supports the requirement that compounds "can be classified as" these types. Additionally, Model 1 placing observationDate on Experiment and meanValue/timestamp/log on a single Result class was checked against the requirement, which clearly separates quantitative results (observationDate), logs (note, timestamp), and statistical analysis (meanValue) as distinct concepts—Model 2 correctly separates them.
6. Overall judgment: Model 2 is comprehensively superior across all five criteria, with a score gap of 13 points (25 vs. 12). It faithfully represents the full domain model described in the requirement with appropriate classes, attributes, associations, multiplicities, terminology, and UML standards, while Model 1 captures only a fraction of the domain with significant omissions and oversimplifications.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</si>
  <si>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</si>
  <si>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assigns each class a singular responsibility: `QuantitativeResult` (observationDate, value), `ExperimentLog` (note, timestamp), and `StatisticalAnalysis` (meanValue) are separate cohesive classes, while `DataValidator` (schemaVersion) is shared across `LaboratoryExperiment` and `AssayProtocol` via low-coupling associations. `SafetyAssessment` is cleanly linked to `ToxicityProfile`, `DosageRegimen`, and `AdverseEvent` without merging them. Model 2 collapses multiple distinct concepts into overloaded classes: `Result` merges quantitative results, logs, and statistical mean values into one class (meanValue, timestamp, log), destroying cohesion. `DrugCandidate` reduces `dosageRegimen` and `toxicityProfile` to String attributes instead of proper associated classes, coupling unrelated data into a single class and losing the structural decoupling the requirement demands.
2. Complexity: Model 1 = 5, Model 2 = 2; Evidence: Model 1 has ~28 classes with an appropriate inheritance tree (depth 1 under `MolecularCompound` for `SmallMolecule`, `Biologic`, `Peptide`, `SyntheticCompound`) and a focused set of attributes per class (e.g., `DosageRegimen` has exactly amount, frequency, unit; `AdverseEvent` has category, patientNotes, severityLevel, isLifeThreatening). Not every noun becomes a class — `name` is correctly an attribute of `Institution`, `Researcher`, etc. The complexity aligns with the requirement's richness. Model 2 has only ~14 classes, severely under-modeling the domain: no `ChemicalLibrary`, `PublicationRecord`, `RegulatoryAgency`, `PharmacokineticStudy`, `SafetyAssessment`, `AdverseEvent`, `ToxicityProfile`, `DosageRegimen`, or `StudyCohort` classes. `ClinicalTrial` absorbs cohortSize, eliminating the separate cohort concept. `SimulationModel` is missing `solventInclusion` and `forceFieldConfig` attributes required by the requirement.
3. Practicability: Model 1 = 5, Model 2 = 2; Evidence: Model 1 provides a clear, comprehensive, modular design traceable to every requirement paragraph: researchers author `AssayProtocol` (authors relation), `StudyCohort` is assigned `AssayProtocol` and focuses on `TargetProtein`, `SimulationModel` is associated with `TargetProtein` and simulates `MolecularCompound`, `CompoundReport` is generated by `Researcher` for `MolecularCompound`, `PharmacokineticStudy` references `BindingAffinity` and analyzes `DrugCandidate`, `PublicationRecord` documents `ResearchProject`. Each class supports independent unit testing. Model 2 is readable due to its simplicity but is incomplete: `Researcher--Report` has no link to `Compound` (requirement: "compound reports for specific molecules"); `Protocol` links to `ClinicalTrial` instead of `StudyCohort` (requirement: "study cohorts can be assigned specific protocols"); `SimulationModel` is not linked to `Compound` at all (requirement: "simulation models are linked to the compounds they simulate"); no `RegulatoryAgency`, `PublicationRecord`, `PharmacokineticStudy`, `ChemicalLibrary`, or `SafetyAssessment` classes exist, making the design unimplementable for the full requirement scope.
Total: Model 1 = 15, Model 2 = 6
Choice: A
Reason:
1. Cohesion and Decoupling: Model 1 maintains high cohesion by keeping `QuantitativeResult`, `ExperimentLog`, and `StatisticalAnalysis` as distinct classes with focused attributes, and achieves low coupling through well-scoped associations (e.g., `DataValidator` is referenced independently by `LaboratoryExperiment` and `AssayProtocol`). Model 2 merges three semantically different concepts into a single `Result` class and collapses `DosageRegimen` and `ToxicityProfile` into String fields on `DrugCandidate`, destroying both cohesion and the decoupled structure the requirement describes.
2. Complexity: Model 1's class count (~28) and inheritance depth (1) are proportionate to the requirement's scope — every class maps to a named domain concept and attributes are not over-abstracted into classes. Model 2's ~14 classes omit numerous required domain entities (ChemicalLibrary, RegulatoryAgency, PublicationRecord, PharmacokineticStudy, SafetyAssessment, AdverseEvent, ToxicityProfile, DosageRegimen, StudyCohort), leaving the model unable to represent critical requirement facts such as carcinogenicity determination, life-threatening incident flagging, or compound library storage.
3. Rejected or checked issues: I did not penalize Model 2 for using String types for `trialType` and `status` instead of enums (forbidden penalty: primitive types / equivalent representations). I also did not penalize Model 2 for using aggregation (o--) vs association (--); both are valid UML. The decision is based solely on missing domain entities, collapsed responsibilities, and incomplete requirement coverage.
4. Overall judgment: Model 1 is substantially better across all three criteria. It comprehensively covers the requirement with appropriate granularity, maintains high cohesion and low coupling through well-separated classes, and provides a practical, testable design. Model 2 is critically incomplete — missing over 10 required domain classes and several key associations — making it unfit for implementing the described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</si>
  <si>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</si>
  <si>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1's `Result` class merges three distinct concepts—quantitative results (`meanValue`), experiment logs (`log`), and observation dates—into one class, violating single-responsibility cohesion. `ClinicalTrial` conflates trial type and cohort size (`trialType: String`, `cohortSize: Integer`), mixing trial and cohort concepts. `DrugCandidate` inlines `dosageRegimen: String` and `toxicityProfile: String`, collapsing complex structured concepts into opaque strings. `Experiment` carries `observationDate` which semantically belongs to results, not experiments. Model 2 separates these into dedicated classes: `QuantitativeResult` (observationDate, value), `ExperimentLog` (note, timestamp), `StatisticalAnalysis` (meanValue), `DosageRegimen` (amount, frequency, unit), `ToxicityProfile` (isCarcinogenic), `AdverseEvent` (category, patientNotes, severityLevel, isLifeThreatening), and `SafetyAssessment` (symptoms, severity), each with a clear singular responsibility. Model 2 also decouples `StudyCohort` from `ClinicalTrial` and `AssayProtocol` from generic protocol usage. Model 2's `DataValidator` is shared by `LaboratoryExperiment` and `AssayProtocol`, but this is appropriate coupling since both genuinely require validation.
2. Complexity: Model 1 = 2, Model 2 = 4; Evidence: Model 1 has 14 classes + 1 enum (15 total), zero inheritance, and ~0.07 methods per class (only `Validator.validate()`). This simplicity comes at the cost of omitting many required domain concepts: no `ChemicalLibrary`, no structured `DosageRegimen`/`ToxicityProfile`/`AdverseEvent`/`SafetyAssessment`, no `StudyCohort`, no `AssayProtocol` (uses generic `Protocol`), no `PharmacokineticStudy`, no `RegulatoryAgency`, no `PublicationRecord`, no `Institution`, no validation status on `DrugCandidate`. The inheritance depth is 0, which underrepresents the compound classification hierarchy. Model 2 has ~29 classes + 2 enums, inheritance depth of 1 (`MolecularCompound &lt;|-- SmallMolecule/Biologic/Peptide/SyntheticCompound`), and ~2 attributes per class. The complexity is well-justified: each class maps to a distinct concept explicitly named in the requirement (e.g., `ChemicalLibrary`, `PharmacokineticStudy`, `RegulatoryAgency`, `PublicationRecord`, `CompoundReport`). The use of enums (`StudyType`, `ModelStatus`) for closed sets is appropriate. No class is an unnecessary "noun-to-class" inflation; each traces to a requirement sentence.
3. Practicability: Model 1 = 2, Model 2 = 5; Evidence: Model 1 misses critical associations and components: `Project` has no link to `ClinicalTrial` despite the requirement stating "each project encompasses multiple laboratory experiments and clinical trials"; `SimulationModel` has no link to `Compound` despite "simulation models...used to simulate specific compounds"; no `Researcher`–`AssayProtocol` authorship link despite "assay protocols, authored by researchers"; no `RegulatoryAgency`, no `PublicationRecord`, no `PharmacokineticStudy`, no `SafetyAssessment`, no `AdverseEvent`, no validation status (`isValidated`/`validationDate`) on `DrugCandidate`. `SimulationModel` lacks `solventInclusion` and `forceFieldConfig` attributes explicitly required by the text. These omissions make the model impractical for implementation and testing. Model 2 covers all requirement-specified components: `ResearchProject "1" --&gt; "*" ClinicalTrial : encompasses`, `SimulationModel "*" --&gt; "1" MolecularCompound : simulates`, `Researcher "1" --&gt; "*" AssayProtocol : authors`, `DrugCandidate` has `isValidated: Boolean` and `validationDate: Date`, `SimulationModel` has `solventInclusion: Boolean` and `forceFieldConfig: String`, `SafetyAssessment` evaluates both `ToxicityProfile` and `DosageRegimen` and links to `AdverseEvent` with `isLifeThreatening: Boolean`, `RegulatoryAgency` reviews `DrugCandidate`, `PublicationRecord` documents `ResearchProject`, `PharmacokineticStudy` references `BindingAffinity`, and `CompoundReport` is generated by `Researcher` for `MolecularCompound`. Role labels and multiplicities on all associations make the model readable, modular, and testable at the component level.
Total: Model 1 = 6, Model 2 = 13
Choice: B
Reason:
1. Cohesion and Decoupling: Model 2 separates domain concepts into dedicated, single-responsibility classes (e.g., `QuantitativeResult`, `ExperimentLog`, `StatisticalAnalysis`, `DosageRegimen`, `ToxicityProfile`, `AdverseEvent`, `SafetyAssessment`), whereas Model 1 merges multiple concepts into single classes (e.g., `Result` combining results/logs/statistics, `ClinicalTrial` absorbing cohort concerns, `DrugCandidate` inlining dosage and toxicity as unstructured strings). Model 2's decomposition enhances clarity and maintainability; Model 1's compression obscures domain structure.
2. Complexity: Model 1's 15 classes under-model the domain severely—missing ~15 required concepts. Its simplicity is not balanced but impoverished. Model 2's ~31 classes align with the requirement's breadth, using inheritance appropriately for compound types and enums for closed sets, without inflating with unnecessary classes. Each class traces to a requirement sentence.
3. Rejected or checked issues: I did not penalize Model 1 for using `int`/`String`/`Float` primitive aliases, nor for using composition (`o--`) vs aggregation styles, per forbidden penalty rules. I did not penalize Model 2 for the `PharmacokineticStudy.details: String` being vague, as it is supplementary and the required associations (analyzes DrugCandidate, references BindingAffinity) are present. I did not reward Model 2 merely for having more classes; the additional classes are justified by explicit requirement facts. The `DrugCandidate "*" --&gt; "*" TargetProtein : interacts with` direct association alongside `BindingAffinity` linked to both is not redundant but captures both the relationship and its quantification.
4. Overall judgment: Model 2 is comprehensively superior across all three criteria. It covers every major concept, association, and attribute specified in the requirement with appropriate modularity and semantic clarity. Model 1 omits numerous required components (chemical libraries, safety assessments, adverse events, regulatory agencies, publication records, pharmacokinetic studies, structured dosage/toxicity, validation status) and critical associations (project-to-clinical-trial, simulation-to-compound, researcher-to-protocol), making it incomplete and impractical for real-world implementation.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</si>
  <si>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</si>
  <si>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</si>
  <si>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</si>
  <si>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finalize the evaluation:
```result
Scores:
1. Requirement Alignment &amp; Completeness: Model 1 = 5, Model 2 = 3; Evidence: M1 covers all 20 requirement elements with explicit associations for every stated relationship, including CrewMember --&gt; AirportTerminal ("accessibleTerminals") and CrewMember --&gt; MaintenanceRecord ("reportedMaintenance") which M2 models only as methods (accessTerminal(), reportMaintenanceIssue()) without associations. M1 uses composition (*--) for FlightPlan *-- RouteSegment matching "is composed of multiple route segments" and AirspaceSector *-- SubSector matching "contain multiple sub-sectors," while M2 uses plain associations (--&gt;). M2 adds operationalStatus:String on FlightInstance which is redundant with the "derives status from" association, a minor addition not mandated by the requirement.
2. Conceptual Classes Accuracy: Model 1 = 5, Model 2 = 4; Evidence: M1 includes an explicit SubSector class for "contain multiple sub-sectors," plus 10 enums (OperationalState, CrewRole, ClearanceLevel, WeatherConditionType, NavAidType, SurfaceType, SeverityLevel, Criticality, DutyStatus, DisplayMode) providing semantic typing for all enumerated fields. M2 uses a self-reference on AirspaceSector instead of a SubSector class and provides only 3 enums (ClearanceLevel, ConditionType, NavAidType), typing most fields as String (e.g., operationalState:String, severityLevel:String, dutyStatus:String, surfaceType:String, displayMode:String, criticality:String).
3. Associations, Cardinalities &amp; Relationship Types: Model 1 = 5, Model 2 = 3; Evidence: M1 uses composition (*--) for both FlightPlan→RouteSegment ("composed of") and AirspaceSector→SubSector ("contain"), correctly matching the requirement's composition language. M2 uses plain associations (--&gt;). M1 has RouteSegment --&gt; "2" Waypoint (single association, multiplicity exactly 2) matching "connects exactly two waypoints"; M2 splits into two 1:1 associations (startWaypoint, endWaypoint) which also represents two waypoints but introduces named role semantics not in the requirement. M1 includes CrewMember associations to AirportTerminal and MaintenanceRecord that M2 omits entirely. M1's RadarSystem --&gt; "1" AirspaceSector matches "monitor specific airspace sectors" more precisely than M2's *-* multiplicity.
4. Clarity in Class Names &amp; Attributes: Model 1 = 5, Model 2 = 4; Evidence: M1 uses structured coordinates (latitude:double, longitude:double) on both Waypoint and NavigationAid, matching "geographic coordinates" and "location coordinates." M2 uses opaque String types (geographicCoordinates:String, locationCoordinates:String) that obscure the coordinate structure. M1's enum-typed attributes (e.g., operationalState:OperationalState, severity:SeverityLevel, surfaceType:SurfaceType) improve semantic clarity over M2's String-typed equivalents. Both models use clear, recognizable class names aligned with the requirement vocabulary.
Total: Model 1 = 20, Model 2 = 14
Choice: A
Reason:
1. Requirement Alignment &amp; Completeness: Model 1 captures every required association including CrewMember→AirportTerminal ("accessibleTerminals") and CrewMember→MaintenanceRecord ("reportedMaintenance"), while Model 2 only has these as method signatures without association links. M1 uses composition (*--) for FlightPlan→RouteSegment and AirspaceSector→SubSector, matching the requirement's "composed of" and "contain" language. M2 uses plain associations and self-reference respectively, weakening the structural semantics.
2. Conceptual Classes Accuracy: M1 provides an explicit SubSector class and 10 enums for all enumerated types in the requirement (OperationalState, CrewRole, WeatherConditionType, SurfaceType, SeverityLevel, Criticality, DutyStatus, DisplayMode, etc.). M2 lacks a SubSector class and provides only 3 enums, defaulting most typed fields to String, which loses semantic precision.
3. Associations, Cardinalities &amp; Relationship Types: M1's RouteSegment --&gt; "2" Waypoint directly models "connects exactly two waypoints" with a single association at multiplicity 2. M2's two separate 1:1 associations (startWaypoint, endWaypoint) introduces role-naming not in the requirement. M1 also has the missing CrewMember associations and uses RadarSystem --&gt; "1" AirspaceSector matching "monitor specific airspace sectors" more precisely than M2's *-*.
4. Clarity in Class Names &amp; Attributes: M1 uses structured latitude/longitude doubles on Waypoint and NavigationAid, while M2 collapses coordinates to opaque Strings, reducing clarity.
5. Rejected or checked issues: I did not penalize M2 for bidirectional vs unidirectional association style differences (e.g., AirportTerminal→Runway in M1 vs Runway→AirportTerminal in M2), as these are equivalent per forbidden penalties. I did not penalize M2 for primitive type aliases (int vs double, float vs double). I did not penalize M1 for the SubSector class or alertsActive attribute as these are transparent refinements, not hallucinations.
6. Overall judgment: Model 1 is clearly better. It achieves stricter requirement alignment through complete association coverage, correct use of composition where the requirement specifies it, and richer semantic typing through enums and structured coordinates. Model 2 omits key associations, uses plain associations where composition is mandated, and lacks semantic typing for most enumerated fields.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</si>
  <si>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</si>
  <si>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</si>
  <si>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aligns with requirement strictly, achieving all functionalities without hallucinations/additions: Model 1 = 4, Model 2 = 3; Evidence: Model 1 includes operationalStatus on FlightInstance (matching "identified by…current operational status") and adds no enums beyond the three explicitly enumerated in the requirement (ClearanceLevel, ConditionType, NavAidType). Model 2 omits operationalStatus from FlightInstance, and adds 7 extra enums with specific values not in the requirement: OperationalState (SCHEDULED, BOARDING, TAXIING, AIRBORNE, LANDED, EMERGENCY), CrewRole (CAPTAIN, FIRST_OFFICER, FLIGHT_ATTENDANT, ENGINEER), SurfaceType (ASPHALT, CONCRETE, GRASS), SeverityLevel (LOW, MEDIUM, HIGH, CRITICAL), Criticality (MINOR, MODERATE, MAJOR, SEVERE), DutyStatus (ON_DUTY, OFF_DUTY, ON_BREAK), DisplayMode (RADAR_SWEEP, TOPOGRAPHICAL, TRAFFIC_DENSITY). Model 2 also adds extra attributes such as name on AirportTerminal, Waypoint, and ControlTower, and alertsActive on ControllerDashboard. However, Model 2 does achieve better functional coverage with explicit associations for crew accessing terminals (CrewMember --&gt; AirportTerminal) and reporting maintenance (CrewMember --&gt; MaintenanceRecord), which Model 1 only captures via methods (accessTerminal(), reportMaintenanceIssue()) without backing associations.
2. Conceptual classes and their relationships accurately represent essentials: Model 1 = 4, Model 2 = 4; Evidence: Both models include all 20 required classes (FlightInstance, AircraftStatus, CrewMember, PassengerManifest, EventLog, FlightPlan, RouteSegment, Waypoint, NavigationAid, WeatherReport, AirspaceSector, Runway, AirportTerminal, ControlTower, AirTrafficController, SystemDashboard/ControllerDashboard, RadarSystem, CommunicationChannel, MaintenanceRecord, FlightLog). Model 1 models sub-sectors via self-referencing AirspaceSector "1" --&gt; "0..*" AirspaceSector, which is a valid UML pattern. Model 2 introduces a separate SubSector class with composition, which is a transparent refinement per the evaluation guidelines. Model 2's explicit association CrewMember --&gt; "0..*" AirportTerminal : accessibleTerminals and CrewMember --&gt; "0..*" MaintenanceRecord : reportedMaintenance better represent the crew's functional capabilities, while Model 1 relies solely on method declarations.
3. Associations between classes, their cardinalities: Model 1 = 4, Model 2 = 4; Evidence: Model 1 uses FlightInstance "1" --&gt; "*" RouteSegment (allows 0 route segments, contradicting "composed of multiple route segments"). Model 2 uses FlightPlan *-- "1..*" RouteSegment (requires at least 1, closer to "multiple"). However, Model 1 has AirspaceSector "*" --&gt; "*" RadarSystem : monitored by, matching the plural "specific airspace sectors" suggesting a radar may monitor multiple sectors, while Model 2 restricts to RadarSystem --&gt; "1" AirspaceSector : monitoredSector (each radar monitors exactly 1 sector, potentially too restrictive given the plural "sectors"). Both models correctly model RouteSegment connecting exactly two waypoints (Model 1 via two 1..1 associations for start/end; Model 2 via a single "2" multiplicity). Both correctly model FlightInstance "1" --&gt; "1" PassengerManifest, FlightInstance --&gt; "1" AirportTerminal, and FlightInstance --&gt; "1" FlightPlan.
4. Types of relationships (inheritance, aggregation, composition): Model 1 = 3, Model 2 = 5; Evidence: The requirement states FlightPlan "is composed of multiple route segments," which implies composition. Model 1 uses a regular association: FlightPlan "1" --&gt; "*" RouteSegment : composed of (no composition diamond). Model 2 correctly uses composition: FlightPlan *-- "1..*" RouteSegment : routeSegments. The requirement states AirspaceSector "contains multiple sub-sectors," implying aggregation/composition. Model 1 uses a regular association: AirspaceSector "1" --&gt; "0..*" AirspaceSector : contains sub-sectors. Model 2 uses composition: AirspaceSector *-- "0..*" SubSector : subSectors. Model 2 correctly captures both composition relationships; Model 1 misses both.
5. Clarity in class names and optional inclusion of attributes: Model 1 = 5, Model 2 = 4; Evidence: Model 1 uses class names directly matching the requirement (SystemDashboard, ControlTower with designatedSite, AirportTerminal). All attributes match requirement terms precisely: FlightInstance has operationalStatus: String; AircraftStatus has registrationNumber, operationalState, systemHealthScore; WeatherReport has all five specified attributes. Model 2 renames SystemDashboard to ControllerDashboard (transparent refinement, acceptable) and ControlTower.designatedSite to ControlTower.site (minor rename). Model 2 omits operationalStatus from FlightInstance entirely, despite the requirement listing it among the identifying attributes ("identified by flight number, airline code, departure city, scheduled time, and current operational status derived from an associated aircraft status record"). Model 2 uses frequencyBand: double, which is semantically questionable for what is typically a categorical value (VHF, UHF), while Model 1 uses frequencyBand: String, which is more appropriate.
Total: Model 1 = 20, Model 2 = 20
Choice: C
Reason:
1. Design alignment without hallucinations/additions: Model 1 is more faithful to the requirement, adding no enums or attributes beyond what is specified. Model 2 introduces 7 extra enums with concrete values (e.g., OperationalState with SCHEDULED/BOARDING/TAXIING, CrewRole with CAPTAIN/FIRST_OFFICER) that go beyond the requirement's scope, alongside extra attributes like name on AirportTerminal/Waypoint/ControlTower and alertsActive on the dashboard. However, Model 2 compensates with better functional coverage through explicit associations (CrewMember --&gt; AirportTerminal, CrewMember --&gt; MaintenanceRecord) that Model 1 only represents via methods.
2. Relationship types (composition/aggregation): Model 2 is clearly superior here. It correctly uses composition (*--) for FlightPlan–RouteSegment ("is composed of") and AirspaceSector–SubSector ("contains"), while Model 1 uses plain associations for both, missing the UML semantic distinction the requirement's language implies.
3. Cardinality trade-offs: Both models have one notable cardinality issue. Model 1 allows 0 route segments per flight plan (FlightPlan "1" --&gt; "*"), contradicting "multiple." Model 2 restricts each radar to exactly 1 sector (RadarSystem --&gt; "1" AirspaceSector), contradicting the plural "specific airspace sectors." These cancel out.
4. Rejected or checked issues: I did not penalize Model 2 for the SubSector class (transparent refinement per guidelines) or the ControllerDashboard rename (transparent refinement). I did not penalize Model 1 for using int/float/boolean instead of Integer/Float/Boolean (primitive type aliases are allowed). I did not reward Model 2's extra enums as improving requirement coverage (they add values the requirement does not enumerate). I did not penalize either model for using two opposite unidirectional associations vs. bidirectional (forbidden penalty).
5. Overall judgment: The models have complementary strengths and weaknesses that balance out. Model 1 is more faithful to the requirement (fewer additions, includes operationalStatus, appropriate type choices) but misses two critical composition relationships. Model 2 correctly captures composition and has more explicit functional associations, but adds significant extra detail beyond the requirement and omits the operationalStatus attribute from FlightInstance. The total scores are equal (20–20), and the meaningful quality difference is small, so a tie is the fair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</si>
  <si>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</si>
  <si>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I have a thorough analysis. Let me compile my final evaluation.
```result
Scores:
1. Appropriate conceptual classes aligned with the domain: Model 1 = 5, Model 2 = 4; Evidence: Both models cover all 21 core domain classes (FlightInstance, AircraftStatus, CrewMember, PassengerManifest, EventLog, FlightLog, FlightPlan, RouteSegment, Waypoint, NavigationAid, WeatherReport, AirspaceSector, Runway, ControlTower, AirportTerminal, AirTrafficController, Dashboard, RadarSystem, CommunicationChannel, MaintenanceRecord). Model 1 additionally includes a separate SubSector class (with sectorCode attribute) to explicitly model "sectors divided into altitude floors and ceilings, which contain multiple sub-sectors," whereas Model 2 uses a self-reference association AirspaceSector → AirspaceSector to represent sub-sectors without a dedicated class. While the self-reference is semantically valid, having a distinct SubSector class better aligns with the requirement's mention of sub-sectors as entities. Model 1 also uses 10 enumerations (OperationalState, CrewRole, ClearanceLevel, WeatherConditionType, NavAidType, SurfaceType, SeverityLevel, Criticality, DutyStatus, DisplayMode) that directly correspond to typed domains in the requirement, while Model 2 only defines 3 enums and uses String for the rest. All essential classes are present in both; Model 1's explicit SubSector and richer typing give it a slight edge.
2. Associations/Multiplicities between classes for domain reasoning: Model 1 = 5, Model 2 = 3; Evidence: Both models capture the major associations. Model 1 uses composition (FlightPlan *-- "1..*" RouteSegment) to represent "composed of multiple route segments," which matches the requirement's composition semantics; Model 2 uses a plain association (FlightPlan "1" --&gt; "*" RouteSegment) missing the composition. Model 1 correctly models FlightInstance --&gt; "1..*" CrewMember (a flight must have at least one crew member), while Model 2 uses FlightInstance "*" --&gt; "*" CrewMember which is overly permissive and allows zero crew. Model 1 also captures CrewMember --&gt; "0..*" AirportTerminal (access) and CrewMember --&gt; "0..*" MaintenanceRecord (report), both explicitly stated in the requirement ("Crew members can... access specific airport terminals, and report maintenance issues"); Model 2 omits both associations. For RadarSystem-AirspaceSector, Model 1 has RadarSystem --&gt; "1" AirspaceSector ("monitors specific airspace sectors"), while Model 2 uses AirspaceSector "*" --&gt; "*" RadarSystem which is less precise. Model 2 does model the RouteSegment-Waypoint relationship with two named associations (startWaypoint, endWaypoint, each 1:1), which is arguably more precise than Model 1's single association with multiplicity "2." However, the missing crew associations, the weaker composition, and the overly general multiplicities make Model 2 noticeably weaker overall.
3. Model attributes with appropriate data types: Model 1 = 5, Model 2 = 3; Evidence: Model 1 models all attributes with appropriate types and proper enumerations: AircraftStatus has operationalState: OperationalState (enum), systemHealthScore: double; CrewMember has role: CrewRole (enum), certificationStatus: boolean; EventLog has severity: SeverityLevel (enum); FlightPlan has clearanceLevel: ClearanceLevel (enum), altitudeLevel: double; WeatherReport has conditionType: WeatherConditionType (enum), visibility: double, windSpeed: double; MaintenanceRecord has criticality: Criticality (enum); AirTrafficController has dutyStatus: DutyStatus (enum), clearanceLevel: ClearanceLevel (enum). Model 2 uses String for many attributes that should be typed: operationalState: String, role: String, severityLevel: String, altitudeLevels: String, surfaceType: String, dutyStatus: String, displayMode: String, criticality: String. It also stores geographic coordinates as a single String (Waypoint.geographicCoordinates: String, NavigationAid.locationCoordinates: String) rather than separate latitude/longitude doubles as in Model 1. Additionally, Model 2's AircraftStatus.systemHealthScore is typed int whereas a health score is typically a continuous value (Model 1 uses double). These are significant type modeling weaknesses in Model 2.
4. Consistencies of Terminology with given context: Model 1 = 5, Model 2 = 4; Evidence: Both models use terminology consistent with the requirement. Model 1 uses "ControllerDashboard" while the requirement says "system dashboard" — Model 2 uses "SystemDashboard" which is closer. Model 2 names PassengerManifest's attribute "totalPassengerCount" vs Model 1's "totalCount" — the requirement says "total count of passengers," so "totalCount" is closer. Model 1 uses "WeatherConditionType" enum vs Model 2's "ConditionType" — the requirement says "condition types," so both are reasonable. Model 1 uses "FlightConditionType" — the requirement says "condition types (Clear, Cloudy, Storm, Fog)," and Model 1's WeatherConditionType with CLEAR/CLOUDY/STORM/FOG matches perfectly. Model 2's ConditionType with Clear/Cloudy/Storm/Fog also matches. Both use "ClearanceLevel" with Ground/Tower. Both use "NavigationAid" with VOR/ILS. Overall both are well-aligned with minor naming differences; Model 1 is slightly more consistent in naming conventions but Model 2's "SystemDashboard" is closer to the requirement text.
5. Adherence of UML class diagram standards: Model 1 = 5, Model 2 = 4; Evidence: Both models use valid PlantUML syntax with class declarations, attributes, methods, enumerations, and association lines with multiplicities and role labels. Model 1 uses visibility markers (– for private, + for public), proper UML composition notation (*--), and well-structured enum declarations. Model 2 omits visibility markers (which is acceptable per the guidelines — "ignore... visibility markers") and uses plain associations instead of composition where the requirement implies composition (FlightPlan → RouteSegment). Both diagrams are fully comprehensible and adhere to UML conventions. Model 2's self-referential association for sub-sectors (AirspaceSector → AirspaceSector) is valid UML. Model 1's use of composition for FlightPlan *-- RouteSegment better adheres to UML standards for "composed of" relationships. Both are syntactically correct; Model 1 is marginally better in UML convention adherence due to composition usage.
Total: Model 1 = 25, Model 2 = 18
Choice: A
Reason:
1. Appropriate conceptual classes aligned with the domain: Model 1 provides all required classes plus a separate SubSector class with a sectorCode attribute, while Model 2 only represents sub-sectors via a self-reference. Model 1 also uses 10 domain-specific enumerations versus Model 2's 3, giving stronger domain alignment.
2. Associations/Multiplicities between classes for domain reasoning: Model 1 correctly uses composition for FlightPlan *-- RouteSegment, precise multiplicity 1..* for FlightInstance-CrewMember, and includes CrewMember→AirportTerminal and CrewMember→MaintenanceRecord associations that Model 2 entirely omits. Model 2's *..* multiplicities for FlightInstance-CrewMember and AirspaceSector-RadarSystem are overly general and less faithful.
3. Model attributes with appropriate data types: Model 1 assigns proper enum types and numeric doubles throughout; Model 2 uses String for operationalState, role, severityLevel, altitudeLevels, surfaceType, dutyStatus, displayMode, and criticality, and stores coordinates as single Strings rather than lat/long doubles, which is a significant type-modeling weakness.
4. Consistencies of Terminology with given context: Both are well-aligned. Model 2's "SystemDashboard" matches the requirement's "system dashboard" more closely than Model 1's "ControllerDashboard," but Model 1's "totalCount" matches "total count of passengers" better. This is near-tie territory.
5. Adherence of UML class diagram standards: Both use valid PlantUML syntax. Model 1 uses composition (*--) for the "composed of" relationship and includes visibility markers, which is more conventionally correct UML. Model 2's self-referential sub-sector association is valid but less standard than a dedicated SubSector class.
6. Rejected or checked issues: I did not penalize Model 2 for using String instead of Integer/Boolean (forbidden per primitive type aliases), nor for using * instead of 0..* (equivalent multiplicity literals). The use of String for inherently enum-valued or numeric attributes (e.g., operationalState, role, severityLevel, systemHealthScore as int) is a legitimate type-modeling concern, not a primitive alias issue. I also did not penalize either model for opposite-direction unidirectional associations (e.g., FlightInstance→FlightPlan and FlightPlan→FlightInstance in Model 1) per the forbidden penalties rule.
7. Overall judgment: Model 1 is clearly superior across all five criteria. It has more complete class coverage (explicit SubSector), more precise multiplicities, proper composition semantics, comprehensive enumerations, better-typed attributes, and includes associations (CrewMember→AirportTerminal, CrewMember→MaintenanceRecord) that Model 2 omits entirely. The total score difference (25 vs 18) reflects meaningful quality differences in domain modeling accuracy.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</si>
  <si>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</si>
  <si>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classes (FlightInstance, AircraftStatus, CrewMember, PassengerManifest, EventLog, FlightPlan, RouteSegment, Waypoint, WeatherReport, AirspaceSector, Runway, AirportTerminal, ControlTower, AirTrafficController, SystemDashboard/ControllerDashboard, RadarSystem, CommunicationChannel, MaintenanceRecord, FlightLog, NavigationAid). Model 2 adds a distinct SubSector class matching the requirement's "contain multiple sub-sectors" with a composition, whereas Model 1 models sub-sectors via a self-association on AirspaceSector (which is acceptable but less explicit). Model 2 introduces extra enumerations (OperationalState, CrewRole, SurfaceType, SeverityLevel, Criticality, DutyStatus, DisplayMode) that give domain-faithful typing but also add classes not explicitly required; they do not hurt and improve precision. Model 1 covers all required classes adequately with minor miss (no separate SubSector).
2. Associations/Multiplicities between classes for domain reasoning: Model 1 = 4, Model 2 = 5; Evidence: Both capture the key links. Model 1: FlightInstance"1"-&gt;"1" AircraftStatus, FlightInstance"1"-&gt;"1" PassengerManifest, FlightInstance"1"-&gt;"*" EventLog, FlightInstance"*"-&gt;"1" AirportTerminal, FlightInstance"1"-&gt;"1" FlightPlan, FlightInstance"*"-&gt;"*" CrewMember, RouteSegment"1"-&gt;"1" Waypoint twice (start/end), AirspaceSector"1"-&gt;"0..*" sub-sectors, Runway"*"-&gt;"1" ControlTower, ControlTower"1"-&gt;"*" AirTrafficController, ControlTower"1"-&gt;"*" CommunicationChannel, AirTrafficController"1"-&gt;"1" SystemDashboard, AirTrafficController"1"-&gt;"1" CommunicationChannel. Model 2: same core links but with more precise multiplicities: FlightInstance"1..*" CrewMember (a crew, not zero-or-many), RouteSegment"2" Waypoint (exactly two, matching "connects exactly two waypoints"), ControlTower"1..*" AirTrafficController/CommunicationChannel, AirspaceSector*--"0..*" SubSector with composition. Model 2 also models CrewMember-&gt;"0..*" AirportTerminal (access), CrewMember-&gt;"0..*" MaintenanceRecord (reports), and FlightPlan"0..*" WeatherReport, FlightPlan"1" FlightInstance (governs) explicitly. Model 2's "connects exactly two waypoints" as RouteSegment"2" Waypoint is more faithful than Model 1's two separate "1"-&gt;"1" Waypoint roles (which implies two separate associations, not a single "2" multiplicity). Minor: Model 2 FlightInstance"1..*" CrewMember is slightly strong if "a crew of members" could be empty, but reasonable. Model 1's FlightInstance"*"-&gt;"*" CrewMember is looser. Overall Model 2 edges ahead on multiplicity precision.
3. Model attributes with appropriate data types: Model 1 = 4, Model 2 = 5; Evidence: Model 1: FlightInstance(flightNumber:String, airlineCode:String, departureCity:String, scheduledTime:DateTime, operationalStatus:String); AircraftStatus(registrationNumber:String, operationalState:String, systemHealthScore:int); FlightPlan(altitudeLevels:String, requiredClearanceLevel:ClearanceLevel); RouteSegment(distance:float, estimatedTime:float); WeatherReport(conditionType:ConditionType, visibility:float, windSpeed:float, timestamp:DateTime, locationCode:String); RadarSystem(scanRange:float, resolution:float, activeStatus:boolean); CommunicationChannel(frequencyBand:String, encryptionStatus:boolean). Model 2 uses typed enums throughout (operationalState:OperationalState, role:CrewRole, clearanceLevel:ClearanceLevel, surfaceType:SurfaceType, severity:SeverityLevel, criticality:Criticality, dutyStatus:DutyStatus, displayMode:DisplayMode) and splits coordinates into latitude/longitude double instead of a String. Model 1 uses String for operationalStatus, altitudeLevels, surfaceType, and frequencyBand where domain-specific enums would be more precise; it also puts geographicCoordinates as String and locationCoordinates as String. Model 2 also types certificationStatus as boolean (clearly correct vs Model 1's String). Model 2 is more precise and complete on attributes/types; Model 1 is good but several attribute types are generic strings. Model 2's Waypoint adds name/latitude/longitude (coordinates) which is appropriate; Model 1's Waypoint has only geographicCoordinates:String. Model 2's AirportTerminal adds name (not required, minor). Both model calculateAltitude/computeAltitude with emergencyStatus:boolean, verifyClearanceValidity. Model 2 gets a slight edge for richer, more appropriate typing.
4. Consistencies of Terminology with given context: Model 1 = 4, Model 2 = 3; Evidence: Model 1 uses terms close to the requirement: SystemDashboard (requirement says "system dashboard"), FlightPlan.requiredClearanceLevel, FlightPlan.altitudeLevels (requirement "altitude levels"), FlightInstance.operationalStatus, AircraftStatus.systemHealthScore, RouteSegment.distance/estimatedTime, Waypoint.geographicCoordinates, WeatherReport.conditionType/visibility/windSpeed/locationCode, MaintenanceRecord.description/date/criticality/targetComponent, CommunicationChannel.frequencyBand/encryptionStatus. Model 2 deviates in several spots: ControllerDashboard (requirement says "system dashboard"), altitudeLevel singular (requirement "altitude levels"), CrewRole enum with ENGINEER/FLIGHT_ATTENDANT not in requirement (enumerating beyond the text), OperationalState enum with EMERGENCY/BOARDING/TAXIING/AIRBORNE/LANDED/SCHEDULED not in requirement, frequencyBand:double (requirement "frequency band" - type choice is a minor deviation but semantically a band could be a number), FlightLog.entryDate/eventDescription (requirement: "flight logs record events" - naming is reasonable), NavAidType vs NavigationAid (fine). Model 2 introduces many enumerated values not grounded in the requirement text (e.g., OperationalState, DutyStatus, DisplayMode, Criticality, SeverityLevel values), which, while plausible, are invented beyond the stated context. Model 1 stays closer to the requirement's own wording. This is the one criterion where Model 1 is stronger.
5. Adherence of UML class diagram standards: Model 1 = 5, Model 2 = 5; Evidence: Both are valid PlantUML class diagrams with proper class/enum declarations, attributes, methods, associations, multiplicities, role labels, and composition. Model 2 uses composition (*) for FlightPlan-&gt;RouteSegment and AirspaceSector-&gt;SubSector where Model 1 uses plain associations; the requirement says "composed of multiple route segments" (composition appropriate) and "contain multiple sub-sectors" (composition/aggregation appropriate). Model 1 uses plain "composed of" relation without composition diamond, which is acceptable but slightly less semantically precise; still valid UML. Model 2's opposite-direction annotations ('opposite governs) are standard comments and ignored per rules. Both are readable and syntactically correct. No UML violations in either. Tie at 5; the composition choice is a semantic/domain nuance already reflected in criterion 2, not a UML-standards violation.
Total: Model 1 = 21, Model 2 = 23
Choice: B
Reason:
1. Appropriate conceptual classes: Model 2 covers all required classes and adds a dedicated SubSector class (matching "contain multiple sub-sectors") and domain enums (OperationalState, SurfaceType, etc.) that improve modeling precision; Model 1 self-references AirspaceSector for sub-sectors and lacks the separate SubSector, which is acceptable but less explicit.
2. Associations/Multiplicities: Model 2 captures "connects exactly two waypoints" as RouteSegment--"2" Waypoint (a single "2" multiplicity) and uses "1..*" for crew/Controllers/Channels, matching the requirement's "a crew of members" and "employs air traffic controllers"/"housed within control towers"; Model 1 uses two separate "1"-&gt;"1" Waypoint roles (implies two associations) and looser "*" multiplicities. Model 2 also explicitly models CrewMember-&gt;AirportTerminal (access) and CrewMember-&gt;MaintenanceRecord (report) as associations.
3. Model attributes with appropriate data types: Model 2 types operationalState as OperationalState, certificationStatus as boolean, surfaceType as SurfaceType, severity as SeverityLevel, dutyStatus as DutyStatus, displayMode as DisplayMode, and splits coordinates into latitude/longitude:double; Model 1 uses generic String for operationalStatus, altitudeLevels, surfaceType, frequencyBand, and a single geographicCoordinates:String.
4. Terminology consistency: Model 1 stays closer to the requirement's wording (SystemDashboard, altitudeLevels, requiredClearanceLevel, operationalStatus, geographicCoordinates); Model 2 renames SystemDashboard-&gt;ControllerDashboard, singularizes altitudeLevel, and invents enumerated values (OperationalState, DutyStatus, DisplayMode, etc.) not grounded in the requirement text, so Model 1 is stronger here.
5. UML standards: Both are syntactically valid, readable PlantUML; no notation errors. Model 2's use of composition (*) for FlightPlan-&gt;RouteSegment and AirspaceSector-&gt;SubSector is semantically more precise ("composed of", "contain"), but both are valid UML, so tie.
Rejected or checked issues: I did not penalize Model 2 for opposite-direction associations (FlightPlan-&gt;FlightInstance "governs" opposite of FlightInstance-&gt;FlightPlan) since these are semantically equivalent per the forbidden-penalties rules; I did not penalize Model 1 for self-referencing AirspaceSector as sub-sectors since it's a valid modeling choice; I did not reward Model 2's extra enums merely for detail but only where they improved requirement-grounded typing (OperationalState, SeverityLevel, Criticality are plausible but invented, already reflected in the terminology score); I did not penalize Model 1's two separate start/end Waypoint associations as a UML violation (it's valid) but considered it slightly less precise under associations.
Overall judgment: Model 2 is better overall (23 vs 21). It wins on associations/multiplicities (more faithful "2" for waypoint endpoints and "1..*" for crew/Controllers/Channels) and on attributes/types (richer, appropriately typed enums and decomposed coordinates), while remaining equal on UML standards. Model 1 leads only on terminology consistency. The total difference is modest but meaningful, driven by Model 2's tighter alignment with explicit multiplicities and richer attribute typing grounded in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</si>
  <si>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</si>
  <si>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verify a few specific semantic details before finalizing my scores.
Based on my systematic analysis of both models against the requirement and all three criteria, here is my evaluation:
```result
Scores:
1. Cohesion and Decoupling: Model 1 = 4, Model 2 = 3; Evidence: Model 1's CrewMember class exhibits high cohesion with associations directly backing all four required behaviors: CrewMember --&gt; "0..*" FlightLog (maintainFlightLog), CrewMember --&gt; "0..*" AirportTerminal (accessTerminal), CrewMember --&gt; "0..*" MaintenanceRecord (reportMaintenanceIssue). Model 2's CrewMember has the same four methods but only one supporting association (CrewMember "1" --&gt; "*" FlightLog), leaving accessTerminal() and reportMaintenanceIssue() without modeled relationships — a coupling gap. Additionally, Model 2 stores operationalStatus: String on FlightInstance while also having FlightInstance --&gt; AircraftStatus : "derives status from", creating redundancy; the requirement says status is "derived from" the aircraft status record, so Model 1 correctly omits a stored attribute and uses only the association. Model 1 also uses proper UML composition (FlightPlan *-- "1..*" RouteSegment) while Model 2 uses a plain association labeled "composed of".
2. Complexity: Model 1 = 4, Model 2 = 4; Evidence: Model 1 has 31 elements (21 classes + 10 enums) with 15 methods and depth-of-inheritance 0. The 10 enums are justified — the requirement explicitly enumerates values for condition types (Clear/Cloudy/Storm/Fog), clearance levels (Ground/Tower), nav aids (VOR/ILS), and Model 1 also provides enums for operationalState, crewRole, severity, criticality, dutyStatus, surfaceType, displayMode. Model 2 has 23 elements (20 classes + 3 enums) with 15 methods and no inheritance — simpler but uses String for operationalState, role, severityLevel, criticality, dutyStatus, surfaceType, displayMode instead of type-safe enums. Both models have balanced complexity; Model 1's extra enums and SubSector class are transparent refinements supported by the requirement ("divided into altitude floors and ceilings, which contain multiple sub-sectors"), and per scoring guidelines a simpler model should not be rewarded merely for being shorter.
3. Practicability: Model 1 = 4, Model 2 = 3; Evidence: Model 1 provides full method signatures with parameters and return types (e.g., verifyClearanceValidity(): boolean, allocate(requestTime: Date): boolean, computeAltitudeAdjustment(emergencyStatus: boolean): double, generateClearanceMessage(flightPlan: FlightPlan): String), making interfaces clear and directly testable. Model 2's methods lack return types entirely (e.g., calculateAltitude(emergencyStatus: boolean), verifyClearanceValidity(), determineAvailability()). Model 1's Waypoint uses separate latitude:double and longitude:double, which is directly implementable; Model 2 uses geographicCoordinates:String, which is semantically weak for geographic data. Model 1's ControllerDashboard has setDisplayMode(mode): void supporting the requirement that the dashboard "supports different display modes"; Model 2's SystemDashboard has only refreshData() and displayAlerts() with no method to set/change display mode. Model 1 also models NavigationAid coordinates as separate lat/long doubles while Model 2 uses locationCoordinates:String. Model 1's type-safe enums make unit tests well-defined (e.g., testing surfaceType against ASPHALT/CONCRETE/GRASS); Model 2's String types require manual validation. Model 2's altitudeLevels:String is semantically incorrect for altitude data (should be numeric), reducing implementation viability.
Total: Model 1 = 12, Model 2 = 10
Choice: A
Reason:
1. Cohesion and Decoupling: Model 1 provides higher cohesion by ensuring every CrewMember behavior method has a corresponding association (FlightLog for maintainFlightLog, AirportTerminal for accessTerminal, MaintenanceRecord for reportMaintenanceIssue), whereas Model 2 leaves two of these methods without supporting relationships. Model 1 also correctly models operational status as derived-only via the FlightInstance→AircraftStatus association, while Model 2 redundantly stores operationalStatus: String on FlightInstance alongside the "derives status from" association, contradicting the requirement's "derived from" semantics. Model 1's use of UML composition (FlightPlan *-- RouteSegment) is also more semantically faithful to the requirement's "composed of" language.
2. Complexity: Both models are well-balanced. Model 1's additional enums and SubSector class are transparent refinements directly supported by the requirement's explicit enumerations and "contains multiple sub-sectors" language. Model 2's self-referencing AirspaceSector is a valid alternative. Neither model introduces unnecessary classes or deep inheritance. The complexity difference is negligible.
3. Rejected or checked issues: (a) Model 2's opposite-direction associations (e.g., AirspaceSector --&gt; RadarSystem "monitored by" vs Model 1's RadarSystem --&gt; AirspaceSector) were NOT penalized — these are semantically equivalent per the forbidden penalties. (b) Model 2's lack of visibility markers (- or +) was NOT penalized — presentation-only. (c) Model 2's use of lowercase types (int, float, boolean) was NOT penalized — acceptable aliases. (d) Model 1's opposite unidirectional associations (FlightInstance --&gt; FlightPlan and FlightPlan --&gt; FlightInstance) were NOT penalized — semantically equivalent to bidirectional.
4. Overall judgment: Model 1 is better. It demonstrates stronger cohesion through method-association alignment, greater domain fidelity by treating operational status as derived rather than stored, better UML semantics by using composition where the requirement says "composed of," and superior practicability through complete method signatures with return types, type-safe enums, and properly decomposed coordinate fields. Model 2 is a competent design but suffers from missing return types, String-typed enumerated fields, a missing setDisplayMode method, redundant operational status storage, and String-typed altitude/coordinate fields that reduce implementation and testing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</si>
  <si>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</si>
  <si>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dedicate each class to a singular domain concept — e.g., FlightInstance handles flight identity, AircraftStatus handles aircraft health, RadarSystem handles scan data. Model 1 keeps coupling lower by using a self-association `AirspaceSector "1" --&gt; "0..*" AirspaceSector : contains sub-sectors` instead of introducing a separate SubSector class, and omits CrewMember-to-AirportTerminal and CrewMember-to-MaintenanceRecord structural links (representing "access specific airport terminals" and "report maintenance issues" only as methods `accessTerminal()` and `reportMaintenanceIssue()`). Model 2 adds structural associations `CrewMember --&gt; "0..*" AirportTerminal : accessibleTerminals` and `CrewMember --&gt; "0..*" MaintenanceRecord : reportedMaintenance`, which increase coupling slightly but reflect genuine domain relationships. Both models keep FlightInstance as a moderate hub (7 associations in Model 1, 7 in Model 2), which is unavoidable given its central role. Overall coupling is balanced in both.
2. Complexity: Model 1 = 4, Model 2 = 4; Evidence: Model 1 defines 20 classes + 3 enums (ClearanceLevel, ConditionType, NavAidType) = 23 types, with no inheritance hierarchy and an average of ~0.75 methods per class. Model 2 defines 21 classes + 10 enums (adding OperationalState, CrewRole, SurfaceType, SeverityLevel, Criticality, DutyStatus, DisplayMode) = 31 types. Model 2's extra enums enumerate values for concepts the requirement mentions without specifying values (e.g., OperationalState lists SCHEDULED/BOARDING/TAXIING/AIRBORNE/LANDED/EMERGENCY; CrewRole lists CAPTAIN/FIRST_OFFICER/FLIGHT_ATTENDANT/ENGINEER). Model 2 also introduces a SubSector class (`SubSector { sectorCode: String }`) where Model 1 uses a recursive self-association. Neither model has inheritance. Model 1 is more minimal and aligns more tightly with the stated requirement; Model 2's additional types are transparent refinements that add type safety but also cognitive load. Both remain within reasonable complexity bounds for this domain.
3. Practicability: Model 1 = 4, Model 2 = 4; Evidence: Both models are readable with clear class names, modular separation, and testable units. Model 1 includes `operationalStatus: String` on FlightInstance, directly satisfying the requirement that flight instances are "identified by... current operational status." Model 2 omits this attribute from FlightInstance (listing only flightNumber, airlineCode, departureCity, scheduledTime), though it retains the `FlightInstance --&gt; "1" AircraftStatus` association from which the status is "derived." Model 2 provides more implementation-ready method signatures — e.g., `accessTerminal(terminal: AirportTerminal)` and `authorizeManeuver(clearanceLevel: ClearanceLevel)` with typed parameters — versus Model 1's `accessTerminal()` and `authorizeManeuver(clearanceType: String)`. Model 2 also uses proper composition notation `FlightPlan *-- "1..*" RouteSegment : routeSegments` matching the requirement's "is composed of multiple route segments," while Model 1 uses a plain association `FlightPlan "1" --&gt; "*" RouteSegment : composed of` (label says composition but notation is a directed association). Model 2 models coordinates more precisely (`Waypoint { latitude: double, longitude: double }`) versus Model 1's `Waypoint { geographicCoordinates: String }`. Both models support unit testing through clear method boundaries (e.g., `calculateAltitude(emergencyStatus)`, `verifyClearanceValidity()`, `allocate(requestTime)`). The trade-offs roughly balance: Model 1 is simpler and has the missing attribute; Model 2 has better notation and signatures.
Total: Model 1 = 12, Model 2 = 12
Choice: C
Reason:
1. Cohesion and Decoupling: Both models achieve high cohesion with each class focused on a single domain concept. Model 1 maintains slightly lower coupling through its self-association for sub-sectors and method-only representation of crew capabilities. Model 2 adds structurally richer associations (CrewMember→AirportTerminal, CrewMember→MaintenanceRecord) that reflect domain relationships but increase inter-class dependencies marginally. The difference is negligible — both are well-decoupled.
2. Complexity: Model 1 is more minimal (23 types) and closely aligned with the requirement's explicit enumerations (only ClearanceLevel, ConditionType, NavAidType with values directly from the text). Model 2 is more detailed (31 types) with additional enums and a separate SubSector class. While Model 2's additions are reasonable refinements rather than over-engineering, they add cognitive load without covering additional stated requirement facts. Both are within acceptable complexity bounds.
3. Practicability: The models have complementary strengths. Model 1 includes the explicitly required `operationalStatus` attribute on FlightInstance and is simpler to implement. Model 2 offers more precise method signatures (typed parameters), proper composition notation for FlightPlan→RouteSegment, and structural associations for crew member capabilities. Model 2 also uses more precise coordinate types. These advantages are offset by Model 2's omission of the `operationalStatus` attribute and Model 1's use of plain association where composition is indicated. Neither model has a decisive practicality edge.
4. Rejected or checked issues: I did not penalize Model 2 for its use of opposite-direction associations (FlightInstance→FlightPlan and FlightPlan→FlightInstance) since these are semantically equivalent to a bidirectional relationship. I did not penalize Model 1 for using `int` instead of `Integer` or `String` type aliases. I did not reward Model 2's additional enum values (e.g., ASPHALT/CONCRETE/GRASS for SurfaceType) as they do not improve coverage of stated requirement facts. I did not penalize either model for using `0..*` vs `*` as these are equivalent multiplicity literals.
5. Overall judgment: Both models comprehensively cover all 20 required domain classes and their relationships. The quality differences are minor and bidirectional — Model 1 is simpler and more faithful to explicitly listed attributes, while Model 2 has better notation precision and structural completeness for crew member interactions. These trade-offs roughly cancel out,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</si>
  <si>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</si>
  <si>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```result
Scores:
1. Strict alignment with requirement – all functionalities achieved, no hallucinations: Model 1 = 5, Model 2 = 2; Evidence: Model 1 includes all 21 classes traceable to the requirement (FlightInstance, AircraftStatus, CrewMember, PassengerManifest, EventLog, FlightLog, FlightPlan, RouteSegment, Waypoint, WeatherReport, NavigationAid, AirportTerminal, AirspaceSector, SubSector, Runway, ControlTower, AirTrafficController, ControllerDashboard, RadarSystem, CommunicationChannel, MaintenanceRecord) with no extraneous classes. Model 2 is missing AirportTerminal, NavigationAid, and SubSector entirely, merges NavigationAid attributes (type, frequency, locationCoordinates) incorrectly into Waypoint, and introduces a "RoomMaster" class with FlightInstance -- RoomMaster that has no basis anywhere in the requirement — a clear hallucination.
2. Conceptual classes and their relationships accurately represent essentials: Model 1 = 5, Model 2 = 2; Evidence: Model 1 correctly models NavigationAid as a separate class that Waypoint references (Waypoint --&gt; "0..*" NavigationAid), matching "Waypoints may reference various navigation aids." Model 2 collapses NavigationAid into Waypoint, losing the "reference" semantics. Model 1 has SubSector (AirspaceSector *-- "0..*" SubSector) matching "contain multiple sub-sectors"; Model 2 omits this entirely. Model 1 has AirportTerminal with gateCount, linked to FlightInstance (departure terminal), Runway (provides access), and CrewMember (access terminals); Model 2 has none of these three relationships because AirportTerminal is absent.
3. Associations, cardinalities, and relationship types: Model 1 = 5, Model 2 = 1; Evidence: Model 1 specifies all 31 required associations with explicit multiplicities — e.g., RouteSegment --&gt; "2" Waypoint ("connects exactly two waypoints"), FlightInstance --&gt; "1" AirportTerminal ("specific departure terminal"), FlightPlan *-- "1..*" RouteSegment ("composed of multiple route segments"), FlightPlan --&gt; "1" FlightInstance ("defines the specific flight instance it governs"), RadarSystem --&gt; "1" AirspaceSector ("monitor specific airspace sectors"), ControllerDashboard --&gt; "0..*" FlightInstance ("displays real-time traffic for all flight instances"), AirTrafficController --&gt; "0..*" FlightPlan ("monitors"). Model 2 has only 18 relationships, none with explicit multiplicities, and is missing ~15 required associations including FlightPlan→WeatherReport, RouteSegment→WeatherReport, Waypoint→NavigationAid, AirspaceSector→SubSector, AirspaceSector→NavigationAid, AirportTerminal→Runway, AirTrafficController→FlightPlan, Dashboard→FlightInstance, RadarSystem→AirspaceSector, FlightInstance→FlightLog, CrewMember→AirportTerminal, CrewMember→MaintenanceRecord. Additionally, Model 2's FlightInstance *-- WeatherReport is wrong — the requirement states weather reports influence flight plans and route segments, not flight instances.
4. Relationship type correctness (association vs. aggregation vs. composition): Model 1 = 4, Model 2 = 2; Evidence: Model 1 uses composition for FlightPlan *-- RouteSegment ("composed of") and AirspaceSector *-- SubSector ("contain"), and plain associations for "associated," "linked," "assigned," "utilizes," "integrates" — matching the requirement language. Model 2 overuses composition: FlightInstance *-- AircraftStatusRecord (requirement says "associated"), FlightInstance *-- CrewMember ("assigned"), AirTrafficController *-- Dashboard ("utilizes"), Dashboard *-- RadarSystem ("integrates data from"), AirspaceSector *-- Runway ("manage"). These are semantically stronger than the requirement implies. Also, FlightInstance *-- WeatherReport is a wrong relationship entirely.
5. Clarity in class names and optional inclusion of attributes: Model 1 = 5, Model 2 = 3; Evidence: Model 1 uses clear domain-accurate names (ControllerDashboard, NavigationAid, AirspaceSector, AirTrafficController) and includes all required attributes with appropriate enum typing (Clear/Cloudy/Storm/Fog as WeatherConditionType, Ground/Tower as ClearanceLevel, VOR/ILS as NavAidType). Model 2 uses String for most type fields (operationalState, role, clearanceLevel, conditionType, surfaceType, severityLevel, criticality, dutyStatus) losing the enum semantics that the requirement explicitly enumerates. Model 2's Dashboard is missing displayMode attribute and setDisplayMode method despite the requirement stating "supports different display modes." Model 2 also places operationalStatus directly on FlightInstance as a stored attribute, whereas the requirement says it is "derived from an associated aircraft status record."
Total: Model 1 = 24, Model 2 = 10
Choice: A
Reason:
1. Strict alignment and no hallucinations: Model 1 faithfully represents every class, attribute, and relationship in the requirement without adding unsupported elements. Model 2 hallucinates a "RoomMaster" class, loses AirportTerminal/NavigationAid/SubSector entirely, and incorrectly merges NavigationAid attributes into Waypoint.
2. Associations and cardinalities: Model 1 provides all 31 associations with explicit, correct multiplicities (e.g., "2" for waypoints, "1" for departure terminal, "1..*" for crew and route segments). Model 2 provides only 18 relationships with zero multiplicities, misplaces the weather report association on FlightInstance instead of FlightPlan/RouteSegment, and omits ~15 required associations.
3. Relationship types: Model 1 correctly distinguishes composition ("composed of" → FlightPlan *-- RouteSegment) from association ("associated," "utilizes," "integrates"). Model 2 indiscriminately uses composition for relationships the requirement describes as association/usage.
4. Rejected issues: I did not penalize Model 2 for using String instead of enums per se (forbidden penalty #3 covers primitive type aliases), but I did note that the requirement explicitly enumerates values (Clear/Cloudy/Storm/Fog, Ground/Tower, VOR/ILS) which Model 1 captures as enums and Model 2 loses as untyped Strings — this is a semantic clarity difference, not a type-naming penalty. I also did not penalize either model for bidirectional vs. two unidirectional associations (forbidden penalty #1).
5. Overall judgment: Model 1 is comprehensively superior — it covers all 21 classes, all 31 relationships with correct multiplicities, appropriate relationship types, and no hallucinations. Model 2 is missing 3 critical classes, 15+ relationships, all multiplicities, introduces a hallucinated class, and misplaces key associations. The quality gap is substantial and unambiguous.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</si>
  <si>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</si>
  <si>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2, Model 2 = 5; Evidence: Model 1 is missing AirportTerminal (replaced by an unexplained "RoomMaster" class in `FlightInstance -- RoomMaster`), NavigationAid (its attributes type/frequency/locationCoordinates are erroneously merged into Waypoint), and SubSector (requirement: "airspace sectors... contain multiple sub-sectors"). Model 2 includes all three: `AirportTerminal` with gateCount, `NavigationAid` with aidType/frequency/latitude/longitude, and `SubSector` with sectorCode.
2. Accuracy of class attributes and methods: Model 1 = 3, Model 2 = 5; Evidence: Model 1's Waypoint has `type`, `frequency`, `locationCoordinates` — these are NavigationAid attributes per the requirement, not Waypoint's geographic coordinates. Model 1's Dashboard lacks any display-mode attribute; Runway's `allocateRunway()` has no request-time parameter (requirement: "allocate based on request time"); RadarSystem lacks `processScanData()`; CommunicationChannel lacks `establishConnection()`. Model 2 correctly gives Waypoint `latitude`/`longitude`, ControllerDashboard has `displayMode`/`setDisplayMode()`, Runway's `allocate(requestTime: Date)` includes the parameter, RadarSystem has `processScanData()`, CommunicationChannel has `establishConnection()`.
3. Accuracy of relationships and cardinalities: Model 1 = 2, Model 2 = 5; Evidence: Model 1 specifies almost no multiplicities on its associations. `RouteSegment -- Waypoint` has no multiplicity showing "exactly two" (requirement: "connects exactly two waypoints"). WeatherReport is linked to FlightInstance (`FlightInstance *-- WeatherReport`) instead of to FlightPlan and RouteSegment as the requirement states ("Both route segments and flight plans are influenced by weather reports"). Missing relationships include: FlightPlan↔WeatherReport, RouteSegment↔WeatherReport, Waypoint↔NavigationAid, AirspaceSector↔SubSector, AirspaceSector↔NavigationAid, RadarSystem↔AirspaceSector, Dashboard↔FlightInstance, AirTrafficController↔FlightPlan, CrewMember↔AirportTerminal, CrewMember↔MaintenanceRecord, CrewMember↔FlightLog, FlightLog↔FlightInstance, AirportTerminal↔Runway. Model 2 captures all of these: `RouteSegment --&gt; "2" Waypoint`, `FlightPlan --&gt; "0..*" WeatherReport`, `RouteSegment --&gt; "0..*" WeatherReport`, `Waypoint --&gt; "0..*" NavigationAid`, `AirspaceSector *-- "0..*" SubSector`, `AirspaceSector --&gt; "0..*" NavigationAid`, `RadarSystem --&gt; "1" AirspaceSector`, `ControllerDashboard --&gt; "0..*" FlightInstance`, `AirTrafficController --&gt; "0..*" FlightPlan`, `CrewMember --&gt; "0..*" AirportTerminal`, `CrewMember --&gt; "0..*" MaintenanceRecord`, `CrewMember --&gt; "0..*" FlightLog`, `FlightInstance --&gt; "0..*" FlightLog`, `AirportTerminal --&gt; "0..*" Runway`.
4. Absence of hallucinations and unwarranted additions: Model 1 = 2, Model 2 = 4; Evidence: Model 1 introduces a "RoomMaster" class with `FlightInstance -- RoomMaster` that has no basis anywhere in the requirement — this is a clear hallucination. Model 2 introduces enumerations (e.g., SurfaceType, CrewRole, DutyStatus, DisplayMode) whose specific values are not enumerated in the requirement; however, the requirement does reference these concepts (surface type, role, duty status, display modes), so the enums are transparent refinements rather than fabricated concepts. Minor extra attributes in Model 2 (e.g., `name` on Waypoint/ControlTower/AirportTerminal, `alertsActive` on ControllerDashboard) are small additions that do not contradict the requirement.
5. Clarity of class names and modeling fidelity: Model 1 = 3, Model 2 = 5; Evidence: Model 1's "RoomMaster" is opaque and domain-alien; "Waypoint" carrying navigation-aid attributes makes its purpose ambiguous. Most other class names in Model 1 are acceptable (FlightInstance, AircraftStatusRecord, CrewMember, etc.). Model 2 uses clear, domain-faithful names throughout (FlightInstance, AircraftStatus, NavigationAid, AirportTerminal, ControllerDashboard, SubSector, etc.), and its method signatures include parameters that trace directly to requirement language (e.g., `computeAltitudeAdjustment(emergencyStatus: boolean)`, `authorizeManeuver(clearanceLevel: ClearanceLevel)`, `generateClearanceMessage(flightPlan: FlightPlan)`).
Total: Model 1 = 12, Model 2 = 24
Choice: B
Reason:
1. Completeness of conceptual classes: Model 2 includes every class the requirement demands — AirportTerminal, NavigationAid, SubSector are all present with appropriate attributes. Model 1 is missing all three, replacing AirportTerminal with an inexplicable "RoomMaster" and folding NavigationAid's attributes into Waypoint.
2. Accuracy of class attributes and methods: Model 2 correctly assigns geographic coordinates (latitude/longitude) to Waypoint, separates NavigationAid as its own class, and includes method parameters that map to requirement language (request-time allocation, emergency-status altitude calculation, clearance-type maneuver authorization). Model 1 misattributes navigation-aid attributes to Waypoint, omits dashboard display modes, and lacks required method parameters.
3. Accuracy of relationships and cardinalities: Model 2 models all required associations with explicit multiplicities, including the critical "exactly two waypoints" constraint (`RouteSegment --&gt; "2" Waypoint`), weather-report influences on both flight plans and route segments, radar-to-airspace-sector monitoring, dashboard-to-flight-instance traffic display, controller-to-flight-plan monitoring, crew-member-to-terminal/maintenance/log links, and terminal-to-runway access. Model 1 omits the vast majority of these relationships, specifies almost no multiplicities, and incorrectly associates WeatherReport with FlightInstance.
4. Absence of hallucinations: Model 1's "RoomMaster" class is a fabricated element with no requirement basis. Model 2's enumerations, while containing some values not explicitly listed in the requirement, correspond to constrained-type concepts that the requirement does mention, making them transparent design refinements rather than hallucinations.
5. Rejected or checked issues: Model 2's omission of `operationalStatus` as a direct attribute on FlightInstance was considered as a potential deficiency. However, the requirement states this status is "derived from an associated aircraft status record," so omitting it as a stored attribute is arguably more faithful than Model 1's direct `operationalStatus: String` attribute. This was not counted against Model 2. Model 1's use of composition (`*--`) for relationships like FlightInstance↔CrewMember was considered — the requirement says crew members are "assigned" rather than "composed," but this distinction is mild and was not heavily weighted.
6. Overall judgment: Model 2 is decisively superior. It achieves complete coverage of all required classes, relationships, and cardinalities with correct semantics, while Model 1 has critical omissions (three missing classes), a hallucinated class (RoomMaster), incorrect attribute assignments (Waypoint), and a majority of required relationships either missing or incorrectly modeled.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</si>
  <si>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</si>
  <si>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21 required domain classes: FlightInstance, AircraftStatus, CrewMember, PassengerManifest, EventLog, FlightLog, FlightPlan, RouteSegment, Waypoint, WeatherReport, NavigationAid, AirportTerminal, AirspaceSector, SubSector, Runway, ControlTower, AirTrafficController, ControllerDashboard, RadarSystem, CommunicationChannel, MaintenanceRecord. Model 2 is missing SubSector, NavigationAid (its Waypoint merges NavAid's type/frequency/locationCoordinates), and AirportTerminal as a separate class; it also introduces a spurious "RoomMaster" class with no basis in the requirement.
2. Associations/Multiplicities between classes for domain reasoning: Model 1 = 5, Model 2 = 2; Evidence: Model 1 provides all essential associations with correct multiplicities: RouteSegment --&gt; "2" Waypoint (exactly two waypoints), FlightPlan *-- "1..*" RouteSegment (composition), AirspaceSector *-- "0..*" SubSector, Waypoint --&gt; "0..*" NavigationAid, AirspaceSector --&gt; "0..*" Runway/NavigationAid, RadarSystem --&gt; "1" AirspaceSector, ControllerDashboard --&gt; "0..*" FlightInstance (real-time traffic), FlightLog linked to both FlightInstance and CrewMember, MaintenanceRecord linked to both AircraftStatus and Runway, and weather report influences on both FlightPlan and RouteSegment. Model 2 is missing associations for: FlightPlan→WeatherReport, RouteSegment→WeatherReport, Waypoint→NavigationAid (class absent), AirspaceSector→SubSector (class absent), AirspaceSector→NavigationAid (class absent), RadarSystem→AirspaceSector, Dashboard→FlightInstance, FlightLog→FlightInstance, and FlightPlan→FlightInstance (governs); it also incorrectly links FlightInstance *-- WeatherReport (weather reports influence plans and segments, not flight instances directly); no multiplicities are provided on any association.
3. Model attributes with appropriate data types: Model 1 = 5, Model 2 = 3; Evidence: Model 1 uses appropriate enums for all enumerated types (OperationalState, CrewRole, ClearanceLevel, WeatherConditionType, NavAidType, SurfaceType, SeverityLevel, Criticality, DutyStatus, DisplayMode) and correct primitive types (double for altitude/score/distance, int for counts, boolean for status, Date for timestamps). Model 2 uses String for nearly all enumerated fields (operationalState, role, clearanceLevel, conditionType, surfaceType, dutyStatus, criticality, severityLevel), models altitudeLevel as String (should be numeric), merges NavAid attributes into Waypoint incorrectly, omits Dashboard attributes entirely (no displayMode), and models locationCoordinates as a single vague String instead of latitude/longitude.
4. Consistencies of Terminology with given context: Model 1 = 5, Model 2 = 3; Evidence: Model 1 uses domain-consistent terms throughout: AircraftStatus, AirportTerminal, NavigationAid, SubSector, ControllerDashboard, CommunicationChannel, MaintenanceRecord — all recognizable from the requirement. Model 2 matches some terms (AircraftStatusRecord, FlightInstance, FlightPlan) but introduces "RoomMaster" which has no basis in the ATC domain, omits AirportTerminal/NavigationAid/SubSector as classes, and uses generic "Dashboard" instead of "system dashboard."
5. Adherence of UML class diagram standards: Model 1 = 5, Model 2 = 3; Evidence: Model 1 has proper enum declarations, class definitions with visibility markers, associations with multiplicities and role labels, composition (*--) for part-whole relationships, and all classes referenced in associations are defined. Model 2 has proper class syntax but references "RoomMaster" in an association (FlightInstance -- RoomMaster) without ever declaring it as a class — a UML violation; most associations lack multiplicities and role labels; no enums are declared.
Total: Model 1 = 25, Model 2 = 14
Choice: A
Reason:
1. Appropriate conceptual classes: Model 1 covers every domain concept in the requirement with no spurious classes. Model 2 is missing three distinct domain classes (SubSector, NavigationAid, AirportTerminal) and introduces an undefined "RoomMaster" class that has no relationship to the air traffic control domain.
2. Associations/Multiplicities: Model 1 provides complete, correct associations with multiplicities for all critical relationships — including the exactly-two-waypoint constraint on RouteSegment, weather report influences on both plans and segments, radar-to-sector monitoring, dashboard-to-flight-instance traffic display, and flight logs linked to both crew and flight instances. Model 2 omits the majority of these associations, provides no multiplicities, and incorrectly associates weather reports directly with flight instances.
3. Model attributes with appropriate data types: Model 1 uses precise enums for all enumerated types and correct numeric types for measurable attributes. Model 2 flattens enums to String, uses String for altitudeLevel (which should be numeric), omits Dashboard attributes, and incorrectly merges NavigationAid attributes into Waypoint.
4. Consistencies of Terminology: Model 1 maintains domain terminology throughout. Model 2's "RoomMaster" is a severe terminology inconsistency, and the absence of AirportTerminal, NavigationAid, and SubSector as named classes weakens alignment with the requirement text.
5. Rejected or checked issues: I did not penalize Model 2 for using String instead of enum types per se (primitive type aliases are acceptable under forbidden penalties), but the loss of semantic precision from using String for clearanceLevel, conditionType, etc., combined with the genuinely incorrect altitudeLevel: String, is a domain-accuracy issue. I also did not penalize either model for association style (unidirectional vs bidirectional) or PlantUML comments.
6. Overall judgment: Model 1 is comprehensively superior across all five criteria. It provides complete domain coverage with correct classes, associations, multiplicities, attributes, terminology, and UML standards. Model 2 has significant omissions (missing classes, missing associations, missing multiplicities), incorrect relationships (weather reports to flight instances), an undefined class reference (RoomMaster), and less precise attribute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</si>
  <si>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</si>
  <si>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NavigationAid (conflates it into Waypoint with attributes type, frequency, locationCoordinates), SubSector, and AirportTerminal as a class entirely. Critically, Model 1 introduces a "RoomMaster" class in the association `FlightInstance -- RoomMaster`, which appears nowhere in the requirement and is a hallucination. Model 2 includes all required classes: FlightInstance, AircraftStatus, CrewMember, PassengerManifest, EventLog, FlightLog, FlightPlan, RouteSegment, Waypoint (with latitude/longitude), NavigationAid (separate, with aidType, frequency, coordinates), AirportTerminal (with gateCount), AirspaceSector, SubSector, Runway, ControlTower, AirTrafficController, ControllerDashboard, RadarSystem, CommunicationChannel, and MaintenanceRecord — all correctly separated and domain-aligned.
2. Associations/Multiplicities between classes for domain reasoning: Model 1 = 1, Model 2 = 5; Evidence: Model 1 has no multiplicities on the vast majority of its associations (e.g., `RouteSegment -- Waypoint` lacks the "exactly two" constraint), uses `FlightInstance -- RoomMaster` instead of a link to AirportTerminal, places WeatherReport as a composition of FlightInstance (`FlightInstance *-- WeatherReport`) rather than influencing FlightPlan and RouteSegment, and is missing associations for: FlightLog-to-FlightInstance, Waypoint-to-NavigationAid, AirspaceSector-to-SubSector, AirspaceSector-to-NavigationAid, AirportTerminal-to-Runway, AirTrafficController-to-CommunicationChannel, AirTrafficController-to-FlightPlan (monitors), and RadarSystem-to-AirspaceSector. Model 2 includes all of these with correct multiplicities: `RouteSegment --&gt; "2" Waypoint`, `FlightPlan *-- "1..*" RouteSegment`, `FlightPlan --&gt; "0..*" WeatherReport`, `RouteSegment --&gt; "0..*" WeatherReport`, `Waypoint --&gt; "0..*" NavigationAid`, `AirspaceSector *-- "0..*" SubSector`, `AirspaceSector --&gt; "0..*" NavigationAid`, `AirspaceSector --&gt; "0..*" Runway`, `AirportTerminal --&gt; "0..*" Runway`, `AirTrafficController --&gt; "1" CommunicationChannel`, `AirTrafficController --&gt; "0..*" FlightPlan`, `RadarSystem --&gt; "1" AirspaceSector`, and `ControllerDashboard --&gt; "0..*" FlightInstance` for real-time traffic display.
3. Model attributes with appropriate data types: Model 1 = 2, Model 2 = 5; Evidence: Model 1's Waypoint class incorrectly carries navigation-aid attributes (type, frequency, locationCoordinates) that belong in a separate NavigationAid class; its Waypoint lacks geographic coordinates (latitude/longitude). Model 1's Dashboard is missing the displayMode attribute and only has methods. RadarSystem lacks the processScanData() method. CommunicationChannel lacks establishConnection(). AirportTerminal is entirely absent, so gateCount is missing. FlightLog has only eventDetails. FlightPlan uses String for altitudeLevel and clearanceLevel. Model 2 provides all attributes with appropriate data types: Waypoint has latitude/longitude (double), NavigationAid has aidType (NavAidType enum), frequency (double), latitude/longitude; ControllerDashboard has displayMode (DisplayMode enum) and alertsActive; RadarSystem has processScanData(): void; CommunicationChannel has establishConnection(): boolean; AirportTerminal has gateCount (int); FlightPlan has altitudeLevel (double) and clearanceLevel (ClearanceLevel enum). Model 2 also uses well-structured enums (OperationalState, ClearanceLevel, WeatherConditionType, NavAidType, SurfaceType, SeverityLevel, Criticality, DutyStatus, DisplayMode) matching the requirement's enumerated values (e.g., Clear, Cloudy, Storm, Fog; Ground, Tower; VOR, ILS).
4. Consistencies of Terminology with given context: Model 1 = 2, Model 2 = 4; Evidence: Model 1 introduces "RoomMaster" which is entirely absent from the requirement — a critical terminology inconsistency. It also conflates Waypoint with NavigationAid, blurring two distinct domain concepts the requirement clearly separates ("Waypoints may reference various navigation aids"). Most other class names (FlightInstance, AircraftStatusRecord, CrewMember, etc.) are consistent. Model 2 uses "AircraftStatus" instead of the requirement's "aircraft status record" and "ControllerDashboard" instead of "system dashboard" — minor naming differences that remain recognizable. All other terminology (FlightInstance, FlightPlan, RouteSegment, Waypoint, NavigationAid, WeatherReport, AirspaceSector, SubSector, Runway, ControlTower, AirTrafficController, RadarSystem, CommunicationChannel, MaintenanceRecord, FlightLog, AirportTerminal, PassengerManifest, EventLog, CrewMember) is fully consistent with the requirement's vocabulary. Enum values (CLEAR, CLOUDY, STORM, FOG; GROUND, TOWER; VOR, ILS) match the requirement exactly.
5. Adherence of UML class diagram standards: Model 1 = 4, Model 2 = 5; Evidence: Model 1 uses valid PlantUML class diagram syntax with proper class boxes, attributes, methods, and relationship notations (composition `*--`, association `--`). However, most associations lack multiplicity annotations, which weakens the diagram's UML informativeness. The `FlightInstance -- RoomMaster` association is syntactically valid but references an undefined class. Model 2 fully adheres to UML/PlantUML conventions: proper enum declarations, class boxes with typed attributes and method signatures (including parameters and return types), directed associations with role labels and multiplicities (e.g., `FlightInstance --&gt; "1..*" CrewMember : assignedCrew`), composition relationships (`FlightPlan *-- "1..*" RouteSegment : routeSegments`), and correct use of navigation arrows. All notation is syntactically valid and semantically clear.
Total: Model 1 = 11, Model 2 = 24
Choice: B
Reason:
1. Appropriate conceptual classes aligned with the domain: Model 2 comprehensively covers all domain classes from the requirement, including NavigationAid, SubSector, and AirportTerminal, which Model 1 either conflates (Waypoint/NavigationAid) or omits entirely. Model 1's introduction of "RoomMaster" is an unsupported hallucination with no basis in the requirement text.
2. Associations/Multiplicities between classes for domain reasoning: Model 2 models all critical relationships with correct multiplicities — including the "exactly two" constraint on RouteSegment-to-Waypoint, WeatherReport influencing both FlightPlan and RouteSegment, Waypoint referencing NavigationAid, AirspaceSector containing SubSectors and being equipped with NavigationAids, AirportTerminal providing access to Runways, ControllerDashboard displaying all FlightInstances, and RadarSystem monitoring AirspaceSector. Model 1 is missing the majority of these relationships and provides no multiplicities on most associations.
3. Model attributes with appropriate data types: Model 2 provides complete, well-typed attributes across all classes with appropriate enum types matching the requirement's enumerated values, and method signatures with parameters and return types. Model 1 has multiple critical attribute omissions (gateCount, displayMode, processScanData(), establishConnection()) and misattributes navigation-aid properties to Waypoint.
4. Rejected or checked issues: I did not penalize Model 1 for using String instead of enum types for clearanceLevel or conditionType, as primitive aliases are permitted under the forbidden penalties rule. I did not penalize Model 2 for using "AircraftStatus" instead of "AircraftStatusRecord" or "ControllerDashboard" instead of "system dashboard," as these are semantically equivalent and the base concept remains recognizable. I also did not count Model 2's single-quote comments (e.g., `'opposite governs`) as negative evidence per the forbidden penalties rule.
5. Overall judgment: Model 2 is substantially better across every criterion. It captures the full domain model with correct classes, complete associations with multiplicities, well-typed attributes and methods, and full UML standard compliance. Model 1 has a hallucinated class (RoomMaster), conflates Waypoint with NavigationAid, misses SubSector and AirportTerminal as classes, lacks multiplicities on most associations, and is missing numerous critical relationships and attributes required by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</si>
  <si>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</si>
  <si>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properly separates distinct domain concepts into dedicated classes: `Waypoint` (name, latitude, longitude) and `NavigationAid` (aidType, frequency, latitude, longitude) are separate classes linked by `Waypoint --&gt; "0..*" NavigationAid : referencedNavAids`, matching the requirement's statement that "Waypoints may reference various navigation aids." Model 2 merges these into a single `Waypoint` class with attributes `type`, `frequency`, `locationCoordinates`, conflating two distinct concepts and reducing cohesion. Model 1 also models `SubSector` as a separate class (`AirspaceSector *-- "0..*" SubSector`), and `AirportTerminal` as its own class with `gateCount`, while Model 2 omits both entirely. Model 2 introduces an unexplained `RoomMaster` class (`FlightInstance -- RoomMaster`) that has no basis in the requirement, adding noise. Model 2 also uses composition (`*--`) excessively for relationships that are conceptually associations (e.g., `FlightInstance *-- CrewMember`, `ControlTower *-- AirTrafficController`), increasing artificial coupling.
2. Complexity: Model 1 = 5, Model 2 = 2; Evidence: Model 1 has 21 classes and 10 enumerations, all justified by the requirement's breadth (e.g., `OperationalState`, `CrewRole`, `ClearanceLevel`, `WeatherConditionType`, `NavAidType`, `SurfaceType`, `SeverityLevel`, `Criticality`, `DutyStatus`, `DisplayMode`). The average methods per class is low (most classes have 0–4 methods), and there is no unnecessary inheritance hierarchy. Model 2 has 18 classes with no enumerations (all enum-like fields use `String`), and is missing `NavigationAid`, `SubSector`, and `AirportTerminal` as distinct classes. Model 2 includes the unexplained `RoomMaster` class, which adds unjustified complexity. The simpler class count in Model 2 comes at the cost of missing important domain concepts, not from judicious abstraction.
3. Practicability: Model 1 = 5, Model 2 = 2; Evidence: Model 1 covers all requirement components: `FlightPlan.computeAltitudeAdjustment(emergencyStatus: boolean)` and `verifyClearanceValidity()` match the requirement; `Runway.allocate(requestTime: Date)` captures allocation based on request time; `ControllerDashboard` has `setDisplayMode()`, `refreshData()`, `displayAlert()` and integrates radar data (`ControllerDashboard --&gt; "0..*" RadarSystem`) and displays real-time traffic (`ControllerDashboard --&gt; "0..*" FlightInstance`); `RadarSystem.processScanData()` and `RadarSystem --&gt; AirspaceSector : monitoredSector` are present; `CommunicationChannel.establishConnection()` is present; all relationships have role labels and multiplicities (e.g., `RouteSegment --&gt; "2" Waypoint : connectedWaypoints` captures "connects exactly two waypoints"). Model 2 is missing critical method parameters (`calculateAltitude()` has no `emergencyStatus` parameter, `allocateRunway()` has no `requestTime` parameter), missing methods (`RadarSystem` lacks `processScanData()`, `CommunicationChannel` lacks `establishConnection()`), missing `Dashboard` display modes, missing multiplicities on `RouteSegment -- Waypoint` (does not capture "exactly two"), and has the wrong association for weather (`FlightInstance *-- WeatherReport` instead of weather influencing `FlightPlan` and `RouteSegment`). Model 2 also fails to link `FlightLog` to `FlightInstance`, and does not model `AirportTerminal` providing runway access or crew terminal access.
Total: Model 1 = 15, Model 2 = 6
Choice: A
Reason:
1. Cohesion and Decoupling: Model 1 maintains high cohesion by keeping each class focused on a single domain concept and low coupling through well-directed associations with role labels. Model 2 conflates `Waypoint` and `NavigationAid` into one class, omits `AirportTerminal` and `SubSector`, introduces the spurious `RoomMaster`, and overuses composition where association is more appropriate.
2. Complexity: Model 1's class count is justified by the requirement's scope, with enums adding semantic clarity without unnecessary inheritance depth. Model 2's lower count is achieved by omitting required concepts and merging distinct entities, which is a deficiency rather than prudent simplification.
3. Practicability: Model 1 provides complete requirement coverage with well-specified methods (including parameters), multiplicities, and role-labeled relationships, making it directly implementable and testable. Model 2 has missing classes, missing/under-specified methods, wrong associations (weather linked to FlightInstance instead of FlightPlan/RouteSegment), and the inexplicable `RoomMaster` class, making it impractical for implementation.
4. Rejected or checked issues: I did not penalize Model 1 for using two opposite unidirectional associations between `FlightInstance` and `FlightPlan` (forbidden penalty #1). I did not penalize Model 1 for PlantUML comments like `'opposite bank` (forbidden penalty #2). I did not penalize either model for using `int`/`double` vs `Integer`/`Double` (forbidden penalty #3). I did not reward or penalize either model for abstractness of superclasses (forbidden penalty #5), as neither uses inheritance.
5. Overall judgment: Model 1 is comprehensively superior across all three criteria, providing complete and faithful coverage of the requirement with high cohesion, appropriate complexity, and strong practicability. Model 2 has significant omissions, incorrect associations, a spurious class, and under-specified methods.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</si>
  <si>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</si>
  <si>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merges navigation aid attributes (type, frequency, locationCoordinates) directly into Waypoint, violating single-responsibility cohesion, and incorrectly composes WeatherReport under FlightInstance (`FlightInstance *-- WeatherReport`) when the requirement states weather influences flight plans and route segments. It also composes RadarSystem under Dashboard (`Dashboard *-- RadarSystem`) when the requirement says the dashboard "integrates data from" radar systems—an association, not ownership. Model 2 cleanly separates NavigationAid as its own class, correctly associates WeatherReport with both FlightPlan (`FlightPlan --&gt; "0..*" WeatherReport : planWeatherInfluences`) and RouteSegment (`RouteSegment --&gt; "0..*" WeatherReport : segmentWeatherInfluences`), and associates (not composes) Dashboard with RadarSystem (`ControllerDashboard --&gt; "0..*" RadarSystem : integratedRadarData`). Model 2 also introduces a SubSector class and an AirportTerminal class, both required by the domain but absent in Model 1.
2. Complexity: Model 1 = 2, Model 2 = 4; Evidence: Model 1 defines 19 classes plus an undefined "RoomMaster" referenced in `FlightInstance -- RoomMaster` with no class definition anywhere—this is both a complexity error and a correctness defect. It omits AirportTerminal, NavigationAid, and SubSector entirely, under-modeling the domain. Method signatures lack parameters and return types (e.g., `+ calculateAltitude()` with no `emergencyStatus` parameter, `+ allocateRunway()` with no `requestTime` parameter). Model 2 defines 22 classes and 10 enumerations; the enumerations for ClearanceLevel (GROUND/TOWER), WeatherConditionType (CLEAR/CLOUDY/STORM/FOG), and NavAidType (VOR/ILS) directly trace to the requirement's closed lists, while others (DutyStatus, DisplayMode, SeverityLevel, etc.) are reasonable domain refinements. Method signatures include parameters and return types (e.g., `+computeAltitudeAdjustment(emergencyStatus: boolean): double`, `+allocate(requestTime: Date): boolean`, `+generateClearanceMessage(flightPlan: FlightPlan): String`). Complexity in Model 2 is appropriate and well-balanced for the breadth of the requirement.
3. Practicability: Model 1 = 2, Model 2 = 5; Evidence: Model 1 is missing several critical relationships required by the specification: no link between AirTrafficController and FlightPlan (requirement: controllers "generate clearance messages for flight plans they monitor"), no link between Dashboard and FlightInstance (requirement: dashboard "displays real-time traffic for all flight instances"), no link between RadarSystem and AirspaceSector (requirement: radars "monitor specific airspace sectors"), no link between FlightLog and FlightInstance (requirement: flight logs "record events related to specific flight instances"), and no AirportTerminal–Runway access relationship (requirement: "Airport terminals provide access to these runways"). The undefined `RoomMaster` class makes that relationship unimplementable. WeatherReport is associated with FlightInstance rather than FlightPlan/RouteSegment, contradicting the requirement. Most relationships lack multiplicities. Model 2 covers all of these: `AirTrafficController --&gt; "0..*" FlightPlan : monitoredFlightPlans`, `ControllerDashboard --&gt; "0..*" FlightInstance : displayedTraffic`, `RadarSystem --&gt; "1" AirspaceSector : monitoredSector`, `FlightInstance --&gt; "0..*" FlightLog : flightLogs`, `AirportTerminal --&gt; "0..*" Runway : providesAccessTo`, and `FlightInstance --&gt; "1" AirportTerminal : departureTerminal`. All relationships carry explicit multiplicities and role labels, making the diagram readable, testable, and directly implementable.
Total: Model 1 = 6, Model 2 = 14
Choice: B
Reason:
1. Cohesion and Decoupling: Model 2 far outperforms Model 1. Model 2 properly separates NavigationAid from Waypoint, SubSector from AirspaceSector, and AirportTerminal as a standalone class—each serving a distinct domain concept. Model 1 conflates navigation aid data into Waypoint, omits AirportTerminal and SubSector, and creates incorrect ownership semantics (composing WeatherReport under FlightInstance; composing RadarSystem under Dashboard). These errors indicate low cohesion and incorrect coupling.
2. Complexity: Model 1 is under-complex—missing required domain classes and bearing an undefined "RoomMaster" reference—while its method signatures lack parameters needed for implementation. Model 2 achieves appropriate complexity: all requirement-mandated classes are present, enumerations trace to the requirement's closed lists, and method signatures include the parameters the requirement specifies (e.g., `emergencyStatus`, `requestTime`, `flightPlan`).
3. Practicability: Model 1 omits at least five relationships explicitly required by the specification (Controller–FlightPlan, Dashboard–FlightInstance, Radar–AirspaceSector, FlightLog–FlightInstance, Terminal–Runway), includes an undefined class, and places WeatherReport on the wrong entity. Model 2 captures every required relationship with correct multiplicities, role labels, and method parameters, making it directly usable for programming, testing, and maintenance.
4. Overall judgment: Model 2 is decisively better across all three criteria. It is more cohesive, appropriately complex, and far more practical. Model 1's undefined "RoomMaster" class, missing entities, missing relationships, and incorrect associations render it inadequate for implementing the specified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</si>
  <si>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</si>
  <si>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5, Model 2 = 2; Evidence: Model 1 includes all 20 required classes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3 enums (ClearanceLevel, ConditionType, NavAidType). Model 2 is missing NavigationAid (its attributes type/frequency/locationCoordinates are incorrectly absorbed into Waypoint) and AirportTerminal entirely. Model 2 also references an undefined "RoomMaster" class (FlightInstance -- RoomMaster) that has no basis in the requirement.
2. No hallucinations or additions: Model 1 = 5, Model 2 = 1; Evidence: Every class, attribute, and relationship in Model 1 is traceable to the requirement text. Model 2 introduces "RoomMaster" (undefined, not in requirement), links WeatherReport to FlightInstance via composition (FlightInstance *-- WeatherReport) when the requirement states weather reports influence "flight plans" and "route segments" — not flight instances. Waypoint in Model 2 has type/frequency attributes that belong to NavigationAid per the requirement.
3. Conceptual classes accurately representing essentials: Model 1 = 5, Model 2 = 2; Evidence: Model 1 correctly models Waypoint with geographicCoordinates and NavigationAid as a separate class with type (NavAidType enum: VOR/ILS), frequency, and locationCoordinates, linked via Waypoint "*" --&gt; "*" NavigationAid : references. Model 2 merges NavigationAid into Waypoint, losing the distinction that waypoints "reference various navigation aids" — a different concept. Model 1 uses enums for ClearanceLevel (Ground, Tower), ConditionType (Clear, Cloudy, Storm, Fog), and NavAidType (VOR, ILS), precisely matching the requirement's enumerated values. Model 2 uses plain String types for all of these.
4. Associations and cardinalities: Model 1 = 5, Model 2 = 1; Evidence: Model 1 specifies explicit multiplicities throughout: FlightInstance "1" --&gt; "1" AircraftStatus, FlightInstance "1" --&gt; "*" EventLog, FlightInstance "*" --&gt; "1" AirportTerminal (specific departure terminal), RouteSegment "1" --&gt; "1" Waypoint : startWaypoint and RouteSegment "1" --&gt; "1" Waypoint : endWaypoint (connects exactly two waypoints), AirspaceSector "1" --&gt; "0..*" AirspaceSector (sub-sectors), Runway "*" --&gt; "1" ControlTower (specific tower). Model 2 specifies NO multiplicities on any relationship — all default to 1..1 in PlantUML, which is wrong for nearly every relationship (e.g., FlightInstance *-- CrewMember should be *, FlightPlan *-- RouteSegment should be *, RouteSegment -- Waypoint should represent exactly two waypoints).
5. Relationship types (inheritance, aggregation, composition): Model 1 = 4, Model 2 = 2; Evidence: Model 1 correctly uses association for FlightInstance "*" --&gt; "*" CrewMember : assigned (crew members exist independently and are assigned). Model 2 uses composition FlightInstance *-- CrewMember, implying crew members are owned by and life-cycle-dependent on flight instances — semantically wrong. Model 2 also uses composition for FlightInstance *-- WeatherReport (wrong: weather reports influence, not belong to), Dashboard *-- RadarSystem (wrong: dashboard integrates data from radar, doesn't own it), ControlTower *-- CommunicationChannel (wrong: channels are housed within, not owned), AirTrafficController *-- Dashboard (wrong: controller utilizes, doesn't own). Model 1's only weakness is FlightPlan "1" --&gt; "*" RouteSegment using regular association with label "composed of" rather than composition notation (*--), though the label conveys intent.
6. Clarity in class names and attributes: Model 1 = 5, Model 2 = 3; Evidence: Model 1 uses clear class names matching the requirement (AircraftStatus, SystemDashboard, AirportTerminal) and includes all required attributes: FlightLog has eventDetails and timestamp, Dashboard has displayMode, CommunicationChannel has establishConnection(), Runway.allocate(requestTime: DateTime) takes the request time parameter. Model 2 renames SystemDashboard to "Dashboard" (minor), FlightLog is missing timestamp attribute, Dashboard is missing displayMode attribute, CommunicationChannel is missing establishConnection() method, Runway.allocateRunway() lacks the requestTime parameter specified in the requirement.
Total: Model 1 = 29, Model 2 = 11
Choice: A
Reason:
1. Requirement alignment and functionality coverage: Model 1 covers all 20 required classes with correct relationships, while Model 2 is missing NavigationAid and AirportTerminal entirely, leaving major functional gaps in the navigation aid and terminal access subsystems.
2. No hallucinations or additions: Model 2 introduces an undefined "RoomMaster" class and incorrectly links WeatherReport to FlightInstance instead of FlightPlan and RouteSegment. Model 1 has zero hallucinated elements — every class and relationship is directly traceable to the requirement.
3. Conceptual classes accurately representing essentials: Model 1 correctly separates Waypoint (geographicCoordinates) from NavigationAid (type, frequency, locationCoordinates) and uses enums for ClearanceLevel, ConditionType, and NavAidType. Model 2 collapses NavigationAid into Waypoint, losing the semantic distinction explicitly stated in the requirement.
4. Associations and cardinalities: Model 1 specifies correct multiplicities for all 28+ relationships (e.g., RouteSegment connects exactly two waypoints via two "1" associations, AirspaceSector "1" --&gt; "0..*" AirspaceSector for sub-sectors, Runway "*" --&gt; "1" ControlTower for a specific tower). Model 2 specifies no multiplicities at all, defaulting all to 1..1, which is incorrect for nearly every relationship.
5. Relationship types: Model 1 appropriately uses associations for most relationships (crew assigned, weather influences, controller monitors). Model 2 misuses composition extensively — FlightInstance *-- CrewMember, FlightInstance *-- WeatherReport, Dashboard *-- RadarSystem, ControlTower *-- CommunicationChannel — implying ownership/lifecycle dependency where the requirement describes assignment, influence, integration, and housing relationships.
6. Rejected or checked issues: Model 1's use of `int` instead of `Integer` and `float` instead of `Double` was not penalized per the forbidden penalties on primitive type aliases. Model 1's use of `--&gt;` (association) instead of `*--` (composition) for FlightPlan-RouteSegment was noted as a minor weakness but the "composed of" label conveys the semantic intent. Model 2's use of String instead of enums was noted but not separately penalized beyond the loss of enumerated value precision.
7. Overall judgment: Model 1 is overwhelmingly superior. It covers all required classes, attributes, relationships, and cardinalities with high fidelity to the requirement. Model 2 has critical omissions (2 missing classes, 12+ missing relationships, no multiplicities), hallucinated elements (RoomMaster), misplaced relationships (WeatherReport on FlightInstance), and pervasive misuse of composition where association is required.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</si>
  <si>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</si>
  <si>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No Hallucinations/Additions: Model 1 = 2, Model 2 = 5; Evidence: Model 1 introduces a fabricated `RoomMaster` class with `FlightInstance -- RoomMaster` that has no basis in the requirement, and incorrectly composes `WeatherReport` into `FlightInstance` (`FlightInstance *-- WeatherReport`) when the requirement states weather reports influence flight plans and route segments. Model 2 covers every requirement element without any hallucinated classes or relationships.
2. Conceptual Classes Coverage: Model 1 = 2, Model 2 = 5; Evidence: Model 1 is missing `AirportTerminal` entirely (the requirement states "each flight instance is associated with a specific departure terminal" and "Airport terminals provide access to these runways and have a defined gate count"), and merges `NavigationAid` attributes (`type`, `frequency`, `locationCoordinates`) into `Waypoint` instead of modeling it as a separate class as the requirement implies ("Waypoints may reference various navigation aids...characterized by their type, frequency, and location coordinates"). Model 2 has all 20 required conceptual classes including `AirportTerminal` (gateCount, provideAccessToRunway) and `NavigationAid` (type: NavAidType, frequency, locationCoordinates) as separate classes with correct attributes.
3. Associations Between Classes: Model 1 = 2, Model 2 = 5; Evidence: Model 1 is missing critical associations: AirspaceSector sub-sector self-association, AirspaceSector–NavigationAid ("equipped with"), WeatherReport–FlightPlan ("influenced by"), WeatherReport–RouteSegment ("influenced by"), Dashboard–FlightInstance ("displays real-time traffic"), RadarSystem–AirspaceSector ("monitor specific airspace sectors"), AirTrafficController–FlightPlan ("flight plans they monitor"), FlightLog–FlightInstance ("record events related to specific flight instances"), and FlightInstance–AirportTerminal ("associated with a specific departure terminal"). Model 2 includes every one of these associations with descriptive role labels (e.g., `AirspaceSector "1" --&gt; "0..*" AirspaceSector: contains sub-sectors`, `SystemDashboard "*" --&gt; "*" FlightInstance: displays real-time traffic for`, `FlightPlan "*" --&gt; "*" AirTrafficController: monitored by`).
4. Cardinalities: Model 1 = 2, Model 2 = 5; Evidence: Model 1 specifies almost no multiplicities on its relationships (e.g., `RouteSegment -- Waypoint` has no cardinality, failing to capture "connects exactly two waypoints"; `MaintenanceRecord -- AircraftStatusRecord` and `MaintenanceRecord -- Runway` have none either). Model 2 provides explicit multiplicities on every association, and correctly models the two-waypoint constraint with `RouteSegment "1" --&gt; "1" Waypoint: startWaypoint` and `RouteSegment "1" --&gt; "1" Waypoint: endWaypoint`, as well as `FlightInstance "1" --&gt; "1" AircraftStatus: derives status from` and `AirspaceSector "1" --&gt; "0..*" AirspaceSector: contains sub-sectors`.
5. Relationship Types (Composition/Aggregation/Association): Model 1 = 2, Model 2 = 4; Evidence: Model 1 uses composition (`*--`) inappropriately in several places: `FlightInstance *-- WeatherReport` (weather reports are external influences, not owned parts), `Dashboard *-- RadarSystem` (the dashboard "integrates data from" radar, not owns it), and `FlightInstance *-- CrewMember` (crew members are "assigned," suggesting association). Model 2 uses directed associations with role labels throughout, which is semantically appropriate; `FlightPlan "1" --&gt; "*" RouteSegment: composed of` could arguably use composition notation but the role label conveys the composition semantics adequately.
6. Clarity in Class Names: Model 1 = 3, Model 2 = 5; Evidence: Model 1's `RoomMaster` is unclear and untraceable to the requirement; `Dashboard` omits the "system" qualifier from the requirement's "system dashboard." Model 1 does use `AircraftStatusRecord` which closely matches the requirement wording. Model 2 uses `SystemDashboard` matching "system dashboard," `AircraftStatus` (recognizable variant of "aircraft status record"), `AirportTerminal` matching "airport terminals," and `NavigationAid` matching "navigation aids" — all class names are clear and directly traceable to the requirement.
7. Attributes &amp; Methods Coverage: Model 1 = 3, Model 2 = 5; Evidence: Model 1's `Dashboard` is missing the `displayMode` attribute ("supports different display modes"); `RadarSystem` is missing `processScanData()` ("process scan data"); `CommunicationChannel` is missing `establishConnection()` ("establish connections"); `Runway.allocateRunway()` lacks the `requestTime` parameter ("ability to allocate based on request time"). Model 2 includes all of these: `displayMode: String` on SystemDashboard, `processScanData()` on RadarSystem, `establishConnection()` on CommunicationChannel, and `allocate(requestTime: DateTime)` on Runway. Model 2 also defines enums (`ClearanceLevel`, `ConditionType`, `NavAidType`) that faithfully capture the enumerated values in the requirement (Ground/Tower, Clear/Cloudy/Storm/Fog, VOR/ILS).
Total: Model 1 = 16, Model 2 = 34
Choice: B
Reason:
1. Requirement Alignment &amp; No Hallucinations: Model 1 hallucinates a `RoomMaster` class and misplaces `WeatherReport` as a composition part of `FlightInstance`, directly contradicting the requirement's statement that weather reports influence flight plans and route segments. Model 2 has zero hallucinations and covers all requirement facts faithfully.
2. Conceptual Classes Coverage: Model 1 is missing two entire required classes — `AirportTerminal` (departure terminal, gate count, access to runways) and `NavigationAid` (VOR/ILS with type, frequency, coordinates) — while conflating navigation aid attributes into `Waypoint`. Model 2 includes both as separate, correctly-attributed classes.
3. Associations: Model 1 omits at least 9 distinct associations required by the specification (sub-sectors, navigation aid equipping, weather influences on plans/segments, dashboard traffic display, radar sector monitoring, controller-plan monitoring, flight log to flight instance, flight instance to departure terminal). Model 2 models every one with appropriate role labels.
4. Cardinalities: Model 1 provides virtually no multiplicities, making it impossible to verify constraints like "exactly two waypoints" or "contains multiple sub-sectors." Model 2 specifies multiplicities on all 30+ associations, including the critical dual-waypoint modeling and sub-sector containment.
5. Relationship Types: Model 1's indiscriminate use of composition for semantically inappropriate relationships (weather reports, radar systems, crew members) misrepresents the domain. Model 2's consistent use of directed associations with descriptive role labels better reflects the requirement's language.
6. Clarity in Class Names: Model 2's class names (`SystemDashboard`, `AirportTerminal`, `NavigationAid`, `AirspaceSector`) are more directly traceable to the requirement than Model 1's (`Dashboard`, missing `AirportTerminal`, `RoomMaster`).
7. Attributes &amp; Methods: Model 2 includes all required attributes and methods (displayMode, processScanData, establishConnection, allocate with requestTime parameter) and uses enums to faithfully represent enumerated types, while Model 1 omits several.
3. Rejected or checked issues: I did not penalize Model 1 for using `int`/`String`/`Boolean` vs Model 2's `int`/`String`/`boolean` (primitive type aliases are equivalent per forbidden penalties). I did not penalize Model 1 for `AircraftStatusRecord` vs Model 2's `AircraftStatus` naming (both recognizable). I did not reward Model 2's enums as "extra detail" but rather as faithful representation of the requirement's explicitly enumerated values (Ground/Tower, Clear/Cloudy/Storm/Fog, VOR/ILS). I did not penalize Model 2 for not using composition notation on FlightPlan–RouteSegment since the role label "composed of" conveys the semantics.
4. Overall judgment: Model 2 is decisively superior. It covers every requirement-specified class, attribute, method, relationship, and cardinality without hallucination, while Model 1 has a fabricated class, two missing classes, at least 9 missing associations, no explicit multiplicities, and several semantically incorrect composition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</si>
  <si>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</si>
  <si>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20 domain classes: FlightInstance, AircraftStatus, CrewMember, PassengerManifest, EventLog, FlightPlan, RouteSegment, Waypoint, NavigationAid (separate, with type/frequency/locationCoordinates), WeatherReport, AirspaceSector, Runway, AirportTerminal, ControlTower, AirTrafficController, SystemDashboard, RadarSystem, CommunicationChannel, MaintenanceRecord, FlightLog. Model 2 is missing AirportTerminal entirely, merges NavigationAid attributes into Waypoint (Waypoint has type, frequency, locationCoordinates instead of geographicCoordinates), and introduces a spurious "RoomMaster" class connected to FlightInstance that appears nowhere in the requirement.
2. Associations/Multiplicities between classes for domain reasoning: Model 1 = 5, Model 2 = 1; Evidence: Model 1 captures all essential relationships with explicit multiplicities and role labels, including FlightInstance "1"--&gt; "*" FlightLog : records, RouteSegment "1"--&gt; "1" Waypoint : startWaypoint and : endWaypoint (exactly two waypoints), FlightPlan "*"--&gt; "*" WeatherReport : influenced by, RouteSegment "*"--&gt; "*" WeatherReport : influenced by, AirspaceSector "1"--&gt; "0..*" AirspaceSector : contains sub-sectors, AirspaceSector "1"--&gt; "*" NavigationAid : equipped with, AirspaceSector "*"--&gt; "*" RadarSystem : monitored by, SystemDashboard "*"--&gt; "*" FlightInstance : displays real-time traffic for, FlightPlan "*"--&gt; "*" AirTrafficController : monitored by, AirTrafficController "1"--&gt; "1" CommunicationChannel : utilizes. Model 2 shows zero multiplicity values on any association, omits FlightInstance→FlightLog, FlightPlan→WeatherReport, RouteSegment→WeatherReport, AirspaceSector→sub-sectors, AirspaceSector→NavigationAid, AirspaceSector→RadarSystem, AirTrafficController→CommunicationChannel, Dashboard→FlightInstance, FlightPlan→AirTrafficController, and wrongly models FlightInstance *-- WeatherReport (weather reports influence flight plans and route segments, not flight instances directly). The spurious FlightInstance -- RoomMaster association is also present.
3. Model attributes with appropriate data types: Model 1 = 5, Model 2 = 2; Evidence: Model 1 models all attributes with proper types and three enums: ClearanceLevel{Ground, Tower}, ConditionType{Clear, Cloudy, Storm, Fog}, NavAidType{VOR, ILS}. FlightPlan.requiredClearanceLevel uses the ClearanceLevel enum; WeatherReport.conditionType uses the ConditionType enum; NavigationAid.type uses NavAidType. Waypoint has geographicCoordinates: String. SystemDashboard has displayMode: String. FlightLog has eventDetails: String and timestamp: DateTime. Model 2's Waypoint has type/frequency/locationCoordinates (NavigationAid attributes) instead of geographicCoordinates; Dashboard has no attributes at all (missing displayMode); FlightLog only has eventDetails (missing timestamp); no enums are defined (clearanceLevel and conditionType are plain String); RadarSystem.resolution is String instead of a numeric type.
4. Consistencies of Terminology with given context: Model 1 = 5, Model 2 = 2; Evidence: Model 1 uses terms closely matching the requirement: "operationalStatus," "AirportTerminal," "SystemDashboard," "designatedSite," "assignedClearanceLevel," "frequencyBand," "encryptionStatus," "targetComponent," "systemHealthScore," "registrationNumber," "operationalState," "totalPassengerCount," "altitudeLevels," "requiredClearanceLevel." Model 2 introduces "RoomMaster" (completely foreign to the domain), uses "Dashboard" instead of "SystemDashboard," "location" instead of "designated site," "clearanceLevel" without "assigned," and omits "AirportTerminal" terminology entirely. Waypoint's attributes (type, frequency) are inconsistent with the requirement, which assigns those to navigation aids.
5. Adherence of UML class diagram standards: Model 1 = 5, Model 2 = 3; Evidence: Model 1 uses proper class definitions, enum declarations, directional associations with explicit multiplicities and role labels, and follows UML/PlantUML conventions throughout. Model 2 uses syntactically valid PlantUML but references an undefined "RoomMaster" class (no class definition provided), shows no multiplicities on any association (a core UML class diagram element), and relies heavily on composition (*--) without semantic justification (e.g., FlightInstance *-- CrewMember, FlightInstance *-- WeatherReport, FlightInstance *-- EventLog are composition where association would be more appropriate). The basic syntax is parseable but notation is incomplete.
Total: Model 1 = 25, Model 2 = 10
Choice: A
Reason:
1. Appropriate conceptual classes: Model 1 has all 20 required domain classes correctly identified, including separate NavigationAid and AirportTerminal classes. Model 2 is missing AirportTerminal, merges NavigationAid into Waypoint, and introduces the spurious RoomMaster class — a significant domain misalignment.
2. Associations/Multiplicities: Model 1 provides all essential associations with correct multiplicities and role labels covering every relationship in the requirement (including sub-sector containment, radar monitoring of airspace sectors, dashboard integration with radar and flight instances, controller monitoring of flight plans, weather influence on both flight plans and route segments). Model 2 omits the majority of these relationships and shows no multiplicities at all, making domain reasoning impossible from the diagram.
3. Attributes: Model 1 captures all required attributes with proper data types and three domain-appropriate enums. Model 2 has attribute errors in Waypoint (wrong attributes), missing attributes in Dashboard and FlightLog, and lacks any enum definitions for constrained values (clearance levels, condition types, nav aid types).
4. Terminology: Model 1 consistently mirrors the requirement's vocabulary. Model 2 diverges with "RoomMaster," "Dashboard," "location," and the absence of AirportTerminal terminology.
5. Rejected or checked issues: I did not penalize Model 2 for using String instead of enums on clearanceLevel and conditionType per the primitive-type/equivalence tolerance rule. I did not penalize either model for visibility markers (- vs +) as these are presentation-only. I did not penalize Model 1 for using "AircraftStatus" rather than "AircraftStatusRecord" since the term is directly recognizable.
6. Overall judgment: Model 1 is comprehensively superior across all five criteria. It faithfully represents the full domain with correct classes, complete associations with multiplicities, properly typed attributes with enums, consistent terminology, and clean UML notation. Model 2 has fundamental gaps in classes, associations, attributes, and terminology, plus a spurious class and incorrect composition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</si>
  <si>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</si>
  <si>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18 of 20 required classes (FlightInstance, AircraftStatusRecord, CrewMember, FlightPlan, RouteSegment, Waypoint, WeatherReport, AirspaceSector, Runway, ControlTower, AirTrafficController, Dashboard, RadarSystem, CommunicationChannel, MaintenanceRecord, FlightLog, PassengerManifest, EventLog) but is missing AirportTerminal entirely — instead referencing an undefined "RoomMaster" class in `FlightInstance -- RoomMaster`. Model 1 also merges NavigationAid attributes (type, frequency, locationCoordinates) into Waypoint rather than modeling a separate class. Model 2 includes all 20 required classes correctly: FlightInstance, AircraftStatus, CrewMember, PassengerManifest, EventLog, FlightPlan, RouteSegment, Waypoint, NavigationAid (separate class with type, frequency, locationCoordinates), WeatherReport, AirspaceSector, Runway, AirportTerminal, ControlTower, AirTrafficController, SystemDashboard, RadarSystem, CommunicationChannel, MaintenanceRecord, FlightLog, plus enums (ClearanceLevel, ConditionType, NavAidType).
2. Associations/Multiplicities between classes for domain reasoning: Model 1 = 2, Model 2 = 5; Evidence: Model 1 has ZERO multiplicities on any of its 18 associations. It incorrectly associates WeatherReport with FlightInstance (`FlightInstance *-- WeatherReport`) when the requirement states weather reports influence flight plans and route segments. It is missing critical associations: AirspaceSector self-association for sub-sectors, Waypoint-to-NavigationAid (no NavigationAid class), AirspaceSector-to-NavigationAid, RadarSystem-to-AirspaceSector, Dashboard-to-FlightInstance, FlightInstance-to-FlightLog, AirportTerminal-to-Runway, FlightPlan-to-WeatherReport, RouteSegment-to-WeatherReport, FlightPlan-to-AirTrafficController. RouteSegment connects to only one Waypoint instead of two. Model 2 has all essential associations with correct multiplicities: `FlightInstance "1" --&gt; "1" AircraftStatus`, `FlightInstance "1" --&gt; "*" EventLog`, `FlightPlan "1" --&gt; "*" RouteSegment : composed of`, `RouteSegment "1" --&gt; "1" Waypoint : startWaypoint` and `RouteSegment "1" --&gt; "1" Waypoint : endWaypoint`, `FlightPlan "*" --&gt; "*" WeatherReport : influenced by`, `RouteSegment "*" --&gt; "*" WeatherReport : influenced by`, `AirspaceSector "1" --&gt; "0..*" AirspaceSector : contains sub-sectors`, `SystemDashboard "*" --&gt; "*" FlightInstance : displays real-time traffic for`, `AircraftStatus "1" --&gt; "*" MaintenanceRecord : tracked by`, `Runway "1" --&gt; "*" MaintenanceRecord : tracked by`, and all other required relationships.
3. Model attributes with appropriate data types: Model 1 = 3, Model 2 = 5; Evidence: Model 1 has correct attributes for most classes (FlightInstance.flightNumber:String, AircraftStatusRecord.systemHealthScore:Integer, Runway.length:Double, etc.) but Waypoint has incorrect attributes (type, frequency, locationCoordinates) that belong to NavigationAid — Waypoint should have geographicCoordinates. Dashboard is missing the displayMode attribute required by the requirement ("supports different display modes"). FlightLog is missing timestamp. FlightPlan's calculateAltitude() lacks the emergencyStatus parameter, and Runway's allocateRunway() lacks the requestTime parameter. AirspaceSector uses Integer for altitudeFloor/altitudeCeiling instead of a floating-point type. Model 2 correctly models all attributes: Waypoint has geographicCoordinates:String, NavigationAid has type:NavAidType/frequency:float/locationCoordinates:String, SystemDashboard has displayMode:String, FlightLog has timestamp:DateTime, FlightPlan has calculateAltitude(emergencyStatus:boolean), Runway has allocate(requestTime:DateTime), AirTrafficController has authorizeManeuver(clearanceType:String) and generateClearanceMessage(flightPlan:FlightPlan), and uses enums (ClearanceLevel, ConditionType, NavAidType) for typed fields.
4. Consistencies of Terminology with given context: Model 1 = 3, Model 2 = 5; Evidence: Model 1 uses "Dashboard" instead of "system dashboard" (minor), and introduces "RoomMaster" which does not appear anywhere in the requirement — the requirement explicitly refers to "airport terminals" and "departure terminal." "AircraftStatusRecord" matches the requirement term well. Most other class names are consistent. Model 2 uses terminology fully consistent with the requirement: SystemDashboard (matching "system dashboard"), AirportTerminal (matching "airport terminals"), NavigationAid (matching "navigation aids"), AirTrafficController (matching "air traffic controllers"), AircraftStatus (recognizable simplification of "aircraft status record"), and all enum values (Ground, Tower, Clear, Cloudy, Storm, Fog, VOR, ILS) match the requirement exactly.
5. Adherence of UML class diagram standards: Model 1 = 3, Model 2 = 5; Evidence: Model 1 uses valid PlantUML syntax for class definitions, attributes, methods, and association/composition lines, but references "RoomMaster" in an association (`FlightInstance -- RoomMaster`) without ever defining the class — a UML completeness violation that makes part of the diagram incomprehensible. No multiplicities appear on any association line. No enums are used despite the requirement specifying enumerated values (Ground/Tower, Clear/Cloudy/Storm/Fog, VOR/ILS). Model 2 fully adheres to UML/PlantUML conventions: properly defined enums (ClearanceLevel, ConditionType, NavAidType), directional associations with explicit multiplicities and role labels (e.g., `RouteSegment "1" --&gt; "1" Waypoint : startWaypoint`), self-referencing association for sub-sectors (`AirspaceSector "1" --&gt; "0..*" AirspaceSector : contains sub-sectors`), and all classes defined before being referenced.
Total: Model 1 = 14, Model 2 = 25
Choice: B
Reason:
1. Appropriate conceptual classes: Model 2 is clearly superior — it includes all 20 required domain classes as separate, properly attributed entities (AirportTerminal, NavigationAid as distinct classes) plus three enums. Model 1 loses two critical classes (AirportTerminal replaced by the fabricated "RoomMaster"; NavigationAid merged into Waypoint), which represent noticeable domain misalignments.
2. Associations/Multiplicities: Model 2 provides complete and correct associations with explicit multiplicities and role labels for every relationship in the requirement, including sub-sector containment, waypoint start/end connections, weather report influences on both flight plans and route segments, radar monitoring of airspace sectors, and dashboard display of real-time flight traffic. Model 1 provides no multiplicities at all, misplaces the WeatherReport association (to FlightInstance instead of FlightPlan/RouteSegment), and is missing approximately 12 critical associations.
3. Model attributes: Model 2 models every attribute from the requirement with appropriate types, including method parameters matching the requirement's specifications (emergencyStatus for calculateAltitude, requestTime for allocate, clearanceType for authorizeManeuver, flightPlan for generateClearanceMessage). Model 1 has significant gaps: Waypoint has wrong attributes, Dashboard lacks displayMode, FlightLog lacks timestamp, and method signatures omit required parameters.
4. Terminology: Model 2's terminology is fully consistent with the requirement, including exact enum values and class names matching requirement phrasing. Model 1's "RoomMaster" is a completely fabricated term absent from the requirement, and "Dashboard" slightly deviates from "system dashboard."
5. Rejected or checked issues: I did not penalize Model 1 for using `*--` (composition) instead of `--&gt;` (association) for relationships like FlightInstance-CrewMember, since the requirement's "assigned" could justify either interpretation. I also did not penalize Model 1 for using `int` vs `Integer` or `Boolean` vs `boolean` per the forbidden penalties rule. I did not penalize Model 2 for naming the class "AircraftStatus" instead of "AircraftStatusRecord" since it is a recognizable synonym and the base term remains identifiable.
6. Overall judgment: Model 2 is substantially better across all five criteria. It provides a complete, well-structured domain model with proper classes, attributes (including typed enums and method parameters), associations with multiplicities and role labels, consistent terminology, and full UML standard adherence. Model 1 has multiple critical deficiencies: a fabricated undefined class (RoomMaster), missing classes (AirportTerminal, NavigationAid), no multiplicities on any association, misplaced associations (WeatherReport), and missing critical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</si>
  <si>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</si>
  <si>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maintains high cohesion by keeping each class dedicated to a single domain concept — `NavigationAid` (type, frequency, locationCoordinates) is correctly separated from `Waypoint` (geographicCoordinates), and `AirportTerminal` (gateCount, provideAccessToRunway()) is its own class. Coupling is managed through well-defined unidirectional associations with role labels (e.g., `FlightInstance "1" --&gt; "1" FlightPlan : governed by`, `RouteSegment "1" --&gt; "1" Waypoint : startWaypoint` / `endWaypoint`). Model 2 exhibits low cohesion: `Waypoint` absorbs NavigationAid attributes (`type`, `frequency`, `locationCoordinates`) instead of referencing a separate `NavigationAid` class, conflating two distinct concepts. A spurious `RoomMaster` class (`FlightInstance -- RoomMaster`) appears with no attributes and no basis in the requirement, adding unnecessary coupling. Model 2 also uses composition (`*--`) pervasively where the requirement implies looser associations (e.g., `FlightInstance *-- CrewMember` should be an "assigned" relationship, not lifecycle composition; `Dashboard *-- RadarSystem` should be "integrates data from" not ownership). `FlightInstance *-- WeatherReport` couples weather to flight instances, but the requirement states weather influences flight plans and route segments, not flight instances directly — a semantic coupling error.
2. Complexity: Model 1 = 5, Model 2 = 2; Evidence: Model 1 has 21 classes and 3 enums (`ClearanceLevel` with Ground/Tower, `ConditionType` with Clear/Cloudy/Storm/Fog, `NavAidType` with VOR/ILS), each traceable to a requirement concept. Inheritance depth is 0 (appropriate — no inheritance hierarchy is required). Average methods per class is ~1–2 (e.g., `FlightPlan` has `calculateAltitude(emergencyStatus: boolean)` and `verifyClearanceValidity()`; `Runway` has `allocate(requestTime: DateTime)`). No unnecessary classes exist. Model 2 has 20 classes but includes the fabricated `RoomMaster` (adding unjustified complexity) while missing `NavigationAid` and `AirportTerminal` entirely. It also lacks all three enums, using `String` for `clearanceLevel` and `conditionType`, which loses semantic type information. Some classes are stripped of attributes/methods vs. the requirement: `Dashboard` is missing `displayMode`, `FlightLog` is missing `timestamp`, `CommunicationChannel` is missing `establishConnection()`, `FlightPlan.calculateAltitude()` lacks the `emergencyStatus` parameter, and `Runway.allocateRunway()` lacks `requestTime`. Model 2 is not simpler in a meaningful way — it is incomplete.
3. Practicability: Model 1 = 5, Model 2 = 2; Evidence: Model 1 provides a comprehensive, readable design covering all requirement components: every flight instance links to departure terminal (`FlightInstance "*" --&gt; "1" AirportTerminal : departs from`), passenger manifest, event logs, crew, flight plan, and flight logs; flight plans compose route segments (`FlightPlan "1" --&gt; "*" RouteSegment : composed of`) which connect exactly two waypoints (`startWaypoint` and `endWaypoint`, each `"1" --&gt; "1"`); weather reports influence both flight plans and route segments (`FlightPlan "*" --&gt; "*" WeatherReport`, `RouteSegment "*" --&gt; "*" WeatherReport`); airspace sectors contain sub-sectors (`AirspaceSector "1" --&gt; "0..*" AirspaceSector`), manage runways, equip navigation aids, and are monitored by radar; control towers employ controllers and house communication channels; controllers utilize dashboards and communication channels; dashboards integrate radar data and display real-time flight traffic; maintenance records track both aircraft statuses and runways. This design supports modular unit testing per class and integration testing along association paths. Model 2 is missing at least 15 relationships including: FlightInstance→AirportTerminal (and the class itself), FlightInstance→FlightLog, FlightPlan→AirTrafficController (monitored by), FlightPlan→WeatherReport, RouteSegment→WeatherReport, AirspaceSector sub-sectors, AirspaceSector→NavigationAid, AirspaceSector→RadarSystem, AirTrafficController→CommunicationChannel, Dashboard→FlightInstance (real-time traffic). `RouteSegment -- Waypoint` has no multiplicity and connects to only one waypoint rather than two. Role labels are absent on all relationships, making semantics ambiguous. These omissions make the design impractical for implementation or testing.
Total: Model 1 = 15, Model 2 = 6
Choice: A
Reason:
1. Cohesion and Decoupling: Model 1 correctly separates `NavigationAid` from `Waypoint` and `AirportTerminal` as distinct classes, while Model 2 merges NavigationAid attributes into Waypoint (low cohesion) and fabricates a `RoomMaster` class with no domain basis. Model 1's associations are appropriately loose and role-labeled; Model 2 overuses composition (`*--`) for relationships that are semantically associations (crew assignment, radar integration, weather influence).
2. Complexity: Model 1's 21 classes + 3 enums each map to a distinct requirement concept with no spurious additions. Model 2 is missing `NavigationAid` and `AirportTerminal` classes, adds an unexplained `RoomMaster`, omits all three enumerated types, and strips attributes/methods from multiple classes (Dashboard missing displayMode, FlightLog missing timestamp, CommunicationChannel missing establishConnection(), method parameters like emergencyStatus and requestTime omitted). Model 2's lower class count reflects incompleteness, not appropriate simplicity.
3. Rejected or checked issues: I did not penalize Model 2 for using `Integer`/`Double`/`Boolean` instead of `int`/`float`/`boolean` (primitive type aliases are acceptable per forbidden penalties). I did not penalize either model for not marking classes as `abstract` (no requirement evidence). I did not penalize Model 2 for using composition vs. association lines on style grounds alone — the penalty is for semantic misfit (e.g., weather composed into FlightInstance when the requirement says weather influences flight plans and route segments).
4. Overall judgment: Model 1 comprehensively and accurately represents the full requirement — all 21 domain classes, 3 enums, and approximately 29 relationships with correct multiplicities and role labels. Model 2 is missing 2 critical classes (`NavigationAid`, `AirportTerminal`), fabricates `RoomMaster`, incorrectly associates WeatherReport with FlightInstance, models RouteSegment with only one Waypoint instead of two, and omits at least 15 required relationships. Model 1 is clearly superior across all three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</si>
  <si>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</si>
  <si>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merges NavigationAid attributes (type, frequency, locationCoordinates) directly into Waypoint, violating single-responsibility — the requirement clearly states "Waypoints may reference various navigation aids... characterized by their type, frequency, and location coordinates," implying a separate NavigationAid class. Model 2 properly separates Waypoint (geographicCoordinates only) from NavigationAid (type, frequency, locationCoordinates) with a "references" association. Model 1 also uses composition (*/) extensively for relationships that should be plain associations — e.g., `FlightInstance *-- WeatherReport` inappropriately makes weather reports exclusively owned by flights, whereas Model 2 uses `FlightPlan "*" --&gt; "*" WeatherReport : influenced by` and `RouteSegment "*" --&gt; "*" WeatherReport : influenced by`, correctly modeling weather as a shared external resource. Model 1 also has an undefined "RoomMaster" class in `FlightInstance -- RoomMaster` with no class definition, creating coupling to a nonexistent entity. Model 2 defines AirportTerminal as a proper class with gateCount and provideAccessToRunway().
2. Complexity: Model 1 = 2, Model 2 = 4; Evidence: Model 1 has 18 classes but is missing two required classes — NavigationAid (merged into Waypoint) and AirportTerminal (replaced by undefined "RoomMaster"). It also misses approximately 12 of ~24 required associations, including: AirspaceSector self-association (sub-sectors), AirspaceSector→NavigationAid (equipped with), AirspaceSector→RadarSystem (monitored by), FlightPlan→AirTrafficController (monitored by), FlightPlan→WeatherReport (influenced by), RouteSegment→WeatherReport (influenced by), Waypoint→NavigationAid (references), Runway→AirportTerminal (access), AirTrafficController→CommunicationChannel (utilizes), Dashboard→FlightInstance (displays traffic), and FlightInstance→FlightLog (records). Model 2 has 20 classes plus 3 enums (ClearanceLevel, ConditionType, NavAidType), all justified by the requirement's closed lists, and 24 associations covering every stated relationship. Model 2's method signatures are also more precise — e.g., `calculateAltitude(emergencyStatus: boolean)`, `allocate(requestTime: DateTime)`, `authorizeManeuver(clearanceType: String)`, `generateClearanceMessage(flightPlan: FlightPlan)` — whereas Model 1's methods are parameterless (`calculateAltitude()`, `allocateRunway()`, `authorizeManeuvers()`).
3. Practicability: Model 1 = 2, Model 2 = 5; Evidence: Model 1 contains an undefined class "RoomMaster" in `FlightInstance -- RoomMaster` — no class definition exists for it, making the diagram incomplete and confusing for implementation. Model 1 specifies no multiplicities on any association and no role labels, making relationship semantics ambiguous (e.g., `RouteSegment -- Waypoint` does not convey that exactly two waypoints are connected, while Model 2 explicitly models `RouteSegment "1" --&gt; "1" Waypoint : startWaypoint` and `RouteSegment "1" --&gt; "1" Waypoint : endWaypoint`). Model 1 also lacks FlightInstance→FlightLog, so flight logs cannot be traced to their flight instance. Model 2 provides clear multiplicities and role labels on all associations (e.g., "derives status from", "governed by", "monitored by", "houses", "integrates data from"), enums for closed-list types (ClearanceLevel with Ground/Tower, ConditionType with Clear/Cloudy/Storm/Fog, NavAidType with VOR/ILS), and complete method signatures — all supporting straightforward implementation and unit testing.
Total: Model 1 = 6, Model 2 = 13
Choice: B
Reason:
1. Cohesion and Decoupling: Model 2 clearly separates concerns — Waypoint holds only geographicCoordinates, NavigationAid holds type/frequency/locationCoordinates, AirportTerminal is its own class with gateCount and provideAccessToRunway(). Model 1 conflates navigation aid attributes into Waypoint and omits AirportTerminal entirely, replacing it with an undefined "RoomMaster." Model 2 also uses plain associations for shared resources (WeatherReport, RadarSystem) where Model 1 inappropriately uses composition.
2. Complexity: Model 2's additional classes (NavigationAid, AirportTerminal) and enums are all directly required by the requirement, not gratuitous. Model 1 is simpler but at the cost of missing two required classes and roughly half the required associations. Model 2's method signatures with parameters (e.g., `calculateAltitude(emergencyStatus: boolean)`, `allocate(requestTime: DateTime)`) align more precisely with the requirement's behavioral descriptions.
3. Rejected or checked issues: I did not penalize Model 1 for using lowercase type aliases or for using composition (*/) instead of association for some relationships per se — composition vs. aggregation is a domain judgment. I also did not penalize Model 2 for using association rather than composition for `FlightPlan "1" --&gt; "*" RouteSegment : composed of`, since the requirement's "composed of" could reasonably be modeled either way. The primary differentiators are the missing classes and associations in Model 1, not stylistic choices.
4. Overall judgment: Model 2 is substantially better across all three criteria. It covers every required class, association, and behavioral method signature from the requirement, with clear multiplicities and role labels. Model 1 is missing two required classes (NavigationAid, AirportTerminal), includes an undefined "RoomMaster" reference, omits approximately half the required associations, and lacks multiplicities and role labels, making it significantly less complete and less practical.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</si>
  <si>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</si>
  <si>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</si>
  <si>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</si>
  <si>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conceptual representation: Model 1 = 5, Model 2 = 5; Evidence: Both models include all six required classes: Bank, Branch, Customer, Account, CurrentAccount, SavingsAccount. No required class is missing in either model.
2. Attributes alignment: Model 1 = 5, Model 2 = 5; Evidence: Both models include all required attributes with correct types: firstName: String, lastName: String on Customer; accountNumber: int, balance: double on Account; overdraftLimit: double on CurrentAccount. Model 1 adds bankName and branchName, but per scoring rules, extra attributes should not be rewarded unless they improve coverage of a stated requirement fact — these are minor and do not affect functionality or relationships.
3. Associations and cardinalities: Model 1 = 5, Model 2 = 5; Evidence: Both models correctly model Bank-Customer as 0..*, Bank-Branch as 0..*, Customer-Account as 1..5, Account-Customer as 1. Cardinalities match the requirement exactly in both models.
4. Relationship types (inheritance, composition, aggregation): Model 1 = 5, Model 2 = 5; Evidence: Both models use composition (Bank *-- Branch) for "consists of." Both model CurrentAccount --|&gt; Account and SavingsAccount --|&gt; Account as generalization. Semantically equivalent.
5. Strict adherence to requirement: Model 1 = 4, Model 2 = 5; Evidence: Model 1 adds bankName: String and branchName: String not in the requirement, and uses "operatesBranch" instead of "consists of" as the association label. However, these are minor deviations that do not affect any core relationship, cardinality, or functionality. Model 2 matches the requirement text exactly with no additions.
Total: Model 1 = 24, Model 2 = 25
Choice: C
Reason:
1. Classes and conceptual representation: Identical — all six required classes present in both models.
2. Attributes alignment: Both models include all required attributes with correct types. Model 1's extra attributes (bankName, branchName) are minor additions that do not affect any relationship or functionality. Per scoring rules, extra attributes should not be rewarded, but they also do not constitute a meaningful quality difference here.
3. Relationship types and cardinalities: Both models are semantically equivalent — same composition for Bank-Branch, same associations with correct cardinalities, same inheritance hierarchy. No meaningful difference.
4. Strict adherence: Model 1 has two minor deviations (extra attributes, different label), but these do not impact the core design correctness. All required functionalities, relationships, and constraints are fully and correctly captured in both models.
5. Rejected or checked issues: (a) Model 1 marks Account as abstract — per forbidden penalties, optional abstractness is not scored. (b) Model 1 uses opposite unidirectional associations with PlantUML comments — per forbidden penalties, these are semantically equivalent and not penalized. (c) Model 1's extra attributes are the only real differentiator, but their impact is negligible.
6. Overall judgment: The meaningful quality difference is small. Both models correctly and completely represent all required classes, attributes, relationships, cardinalities, and inheritance. Model 1's extra attributes and label naming are minor deviations that do not affect the design's correctness or completeness.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</si>
  <si>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</si>
  <si>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5; Evidence: Both models accurately identify the core conceptual classes (Bank, Branch, Customer, Account, CurrentAccount, SavingsAccount) from the requirement, and both correctly map the attributes, associations, and multiplicities (e.g., the strict 1..5 relationship between customer and accounts). Although Model 2 adds the `bankName` and `branchName` attributes, adding name identifiers to core business entities is a reasonable and transparent refinement in real-world software design and does not violate or distort the core requirements.
Total: Model 1 = 5, Model 2 = 5
Choice: C
Reason:
1. Alignment with requirements: As you judged, these two models can be considered a tie. Model 1 strictly adheres to the literal text of the requirements; while Model 2 adds `bankName` and `branchName`, this is a reasonable and harmless addition of identifiers in the actual business domain (according to the evaluation guidelines, a model should not be penalized merely for adding basic identifiers). Both models achieve the same excellent level in core domain logic, cardinality constraints, and class inheritance relationships.
2. Rejected or checked issues: Based on the forbidden penalties, the opposite unidirectional associations (`--&gt;`) used in Model 2 are 100% semantically equivalent to the single bidirectional association (`--`) used in Model 1, and cannot be penalized. Additionally, the PlantUML comments at the end of the code lines in Model 2 (e.g., `'opposite bank`) are standard tooling annotations and were ignored.
3. Overall judgment: Both models perfectly complete the task in terms of domain modeling semantics, multiplicity constraints, and UML syntax. The minor difference in identifier attributes does not affect the accuracy and practicability of the overall architecture, therefore it is judged as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</si>
  <si>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</si>
  <si>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identify all required conceptual classes mentioned in the text: Bank, Branch, Customer, Account, CurrentAccount, and SavingsAccount.
2. Associations/Multiplicities between classes for domain reasoning: Model 1 = 5, Model 2 = 5; Evidence: Both models correctly capture the "1 to 0..*" relationship between Bank and Branch, "1 to 0..*" relationship between Bank and Customer, and "1 to 1..5" relationship between Customer and Account. Model 1 uses two opposite unidirectional associations (which are semantically equivalent to bidirectional ones) and composition (`*--`) for "consists of", while Model 2 uses standard bidirectional associations. Both perfectly satisfy the domain rules.
3. Model attributes with appropriate data types: Model 1 = 5, Model 2 = 5; Evidence: Both models accurately include `firstName` and `lastName` (String) for Customer, `accountNumber` (int) and `balance` (double) for Account, and `overdraftLimit` (double) for CurrentAccount. Model 1 adds standard identifier attributes like `bankName` and `branchName`, which is a harmless and reasonable domain addition, while Model 2 sticks strictly to the explicit requirements.
4. Consistencies of Terminology with given context: Model 1 = 5, Model 2 = 5; Evidence: Both models flawlessly use the precise terminology provided in the description (e.g., Bank, Branch, Customer, CurrentAccount, SavingsAccount).
5. Adherence of UML class diagram standards: Model 1 = 5, Model 2 = 5; Evidence: Both models fully adhere to PlantUML syntax and UML notation, including correct inheritance arrows (`--|&gt;` and `&lt;|--`), multiplicities, and abstract class declarations.
Total: Model 1 = 25, Model 2 = 25
Choice: C
Reason:
1. Appropriate conceptual classes aligned with the domain: Both models are complete and identical in identifying the correct classes.
2. Associations/Multiplicities between classes for domain reasoning: Both models map out the exact multiplicities requested (e.g., 1..5 accounts per customer). Model 1 explicitly labels the "owner" role on the Account side, while Model 2 uses the "owns" association label; both successfully represent the relationship. 
3. Model attributes with appropriate data types: Both models map the exact required attributes with correct data types. 
4. Consistencies of Terminology with given context: Both models use terminology fully consistent with the prompt.
5. Adherence of UML class diagram standards: Both are syntactically and semantically valid PlantUML diagrams.
6. Rejected or checked issues: Based on the forbidden penalties, I did not penalize Model 1 for using two opposite unidirectional associations or single-quote comments (e.g., `'opposite bank`), as they are semantically valid and standard tooling annotations. I also did not penalize Model 2 for not adding extra attributes to Bank and Branch, as the prompt did not require them.
7. Overall judgment: Both models provide excellent, highly accurate UML class diagrams representing the given informal description perfectly. Since there is no meaningful difference in quality or semantic accuracy, it is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</si>
  <si>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</si>
  <si>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perfectly identify the conceptual classes outlined in the requirement: Bank, Branch, Customer, Account, CurrentAccount, and SavingsAccount.
2. Associations/Multiplicities between classes for domain reasoning: Model 1 = 5, Model 2 = 5; Evidence: Both models correctly capture the essential multiplicities and relationships. Model 1 uses standard bidirectional associations (e.g., `Customer "1" -- "1..5" Account`), while Model 2 utilizes two opposite unidirectional associations (`Customer --&gt; "1..5" Account` and `Account --&gt; "1" Customer`). Both approaches successfully and accurately enforce the "at least one and at most five accounts" rule, as well as the Bank-Customer and Bank-Branch relationships.
3. Model attributes with appropriate data types: Model 1 = 5, Model 2 = 5; Evidence: Both models accurately include `firstName` and `lastName` (String) for Customer, `accountNumber` (int) and `balance` (double) for Account, and `overdraftLimit` (double) for CurrentAccount. Model 2 adds logical identifiers (`bankName`, `branchName`), which is acceptable domain abstraction, while Model 1 sticks strictly to the prompted attributes. Both satisfy the requirement fully.
4. Consistencies of Terminology with given context: Model 1 = 5, Model 2 = 5; Evidence: Both models use terminology fully consistent with the provided text (Bank, Branch, Customer, Account, CurrentAccount, SavingsAccount).
5. Adherence of UML class diagram standards: Model 1 = 5, Model 2 = 5; Evidence: Both models use valid PlantUML syntax and standard UML notations for inheritance (`&lt;|--` or `--|&gt;`), associations, and abstract classes.
Total: Model 1 = 25, Model 2 = 25
Choice: C
Reason:
1. Appropriate conceptual classes aligned with the domain: Both models are complete and identical in identifying the required classes.
2. Associations/Multiplicities between classes for domain reasoning: Both models accurately map out the exact multiplicities requested (e.g., 1..5 accounts per customer, 0..* branches/customers per bank). Model 1 uses bidirectional lines, while Model 2 uses opposite unidirectional lines; both successfully represent the required relationships.
3. Model attributes with appropriate data types: Both models map the exact required attributes with correct data types.
4. Consistencies of Terminology with given context: Both models use terminology fully consistent with the prompt.
5. Adherence of UML class diagram standards: Both are syntactically and semantically valid PlantUML diagrams.
6. Rejected or checked issues: Based on the forbidden penalties, I did not penalize Model 2 for using two opposite unidirectional associations instead of a single bidirectional line, as they are semantically equivalent. I also ignored the single-quote annotations (e.g., `'opposite owner`) in Model 2 as they are standard tooling comments. Furthermore, Model 2's addition of `bankName` and `branchName` was not rewarded as an advantage, but neither was it penalized, as they are harmless domain identifiers.
7. Overall judgment: Both models provide excellent, highly accurate UML class diagrams representing the given informal description perfectly. Since there is no meaningful difference in quality or semantic accuracy,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</si>
  <si>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</si>
  <si>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the same six classes (Bank, Branch, Customer, Account, CurrentAccount, SavingsAccount) with clear, singular responsibilities. Model 1 assigns bankName to Bank and branchName to Branch (neither in the requirement, but internally cohesive). Model 2 keeps Bank and Branch attribute-free, also cohesive. Coupling is equivalent: Model 1 uses opposite-direction unidirectional associations (Bank --&gt; "0..*" Customer and Customer --&gt; "1" Bank; Customer --&gt; "1..5" Account and Account --&gt; "1" Customer), while Model 2 uses single bidirectional lines (Bank "1" -- "0..*" Customer, Customer "1" -- "1..5" Account). Per forbidden-penalty rules these are semantically equivalent, so coupling is the same. Both mark Account as abstract with CurrentAccount and SavingsAccount as subclasses, keeping inheritance coupling clean and localized.
2. Complexity: Model 1 = 4, Model 2 = 4; Evidence: Both models have 6 classes, 0 methods (attributes only), and an inheritance tree depth of 2 (Account -&gt; CurrentAccount / SavingsAccount), which is appropriately balanced for the domain. Model 1 adds bankName: String to Bank and branchName: String to Branch, neither of which is stated in the requirement—minor unnecessary attribute-level detail that does not inflate class count. Model 2 omits these, keeping each class to exactly the attributes the requirement specifies (Customer: firstName, lastName; Account: accountNumber, balance; CurrentAccount: overdraftLimit). The difference is marginal and does not significantly alter overall complexity.
3. Practicability: Model 1 = 4, Model 2 = 4; Evidence: Both models are readable and cover all required facts. Model 1 uses composition (Bank *-- "0..*" Branch: operatesBranch) for the "consists of" relationship, which is semantically fitting, and explicitly labels the owner direction (Account --&gt; "1" Customer: owner). Model 2 uses a plain bidirectional association (Bank "1" -- "0..*" Branch: consists of) and implicitly covers the owner relationship via the Customer "1" side of Customer "1" -- "1..5" Account: owns. Both correctly model all multiplicities: bank manages 0..* customers, bank consists of 0..* branches, customer has 1..5 accounts, each account has exactly 1 owner. Both correctly capture accountNumber: int, balance: double on Account and overdraftLimit: double on CurrentAccount. Either diagram can be directly implemented, tested, and maintained.
Total: Model 1 = 12, Model 2 = 12
Choice: C
Reason:
1. Cohesion and Decoupling: Both models exhibit the same class structure, the same abstract Account with two concrete subclasses, and equivalent coupling (opposite-direction unidirectional associations in Model 1 vs. bidirectional associations in Model 2 are semantically identical per the forbidden-penalty rules). No meaningful difference.
2. Complexity: Both have identical class count (6), inheritance depth (2), and method count (0). Model 1's extra attributes (bankName, branchName) add minor unnecessary detail, but this does not rise to a level that meaningfully shifts complexity. Model 2 is marginally leaner but the advantage is negligible.
3. Rejected or checked issues: (a) Did not penalize Model 1 for using opposite-direction unidirectional associations instead of bidirectional lines—this is explicitly a forbidden penalty. (b) Did not reward Model 1's extra attributes (bankName, branchName) since they do not improve coverage of any stated requirement fact. (c) Did not penalize Model 2 for using a plain association rather than composition for Bank-Branch; "consists of" does not mandate composition in UML. (d) Did not penalize either model for type aliases (int, double, String) per forbidden-penalty rules. (e) Did not reward or penalize the optional abstractness of Account; the requirement does not state whether direct Account instances are allowed.
4. Overall judgment: Both diagrams faithfully capture every requirement fact—the same classes, attributes, account-type hierarchy, and multiplicities. The only differences (extra non-required attributes in Model 1, composition vs. association style, explicit vs. implicit owner labeling) are marginal and do not produce a meaningful quality gap.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</si>
  <si>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</si>
  <si>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encapsulating the correct attributes within their respective classes (e.g., `firstName` and `lastName` strictly in `Customer`, `overdraftLimit` strictly in `CurrentAccount`). Decoupling is effectively achieved in both models through the use of inheritance (`Account` as a base class for `CurrentAccount` and `SavingsAccount`), ensuring that common account properties are centralized and specific types are logically separated.
2. Complexity: Model 1 = 5, Model 2 = 5; Evidence: Both models identify the exact same number of conceptual classes (6 classes: Bank, Branch, Customer, Account, CurrentAccount, SavingsAccount) with an inheritance tree depth of 1. Neither model overcomplicates the design by turning unnecessary nouns into classes. While Model 2 includes additional identifier attributes (`bankName` and `branchName`), this does not negatively impact the overall complexity, keeping both models perfectly balanced and aligned with the domain scale.
3. Practicability: Model 1 = 5, Model 2 = 5; Evidence: Both models provide highly practical and readable designs that can be directly mapped to code and database schemas. They explicitly enforce the business rules (e.g., `1..5` accounts per customer, `0..*` branches per bank), which clearly supports robust validation and acceptance testing. Model 1 uses standard bidirectional lines (`"1" -- "1..5"`), and Model 2 uses explicit role-based opposite unidirectional lines (`Customer --&gt; "1..5" Account` and `Account --&gt; "1" Customer`), both of which represent the same practical constraints clearly.
Total: Model 1 = 15, Model 2 = 15
Choice: C
Reason:
1. Cohesion and Decoupling: Both models successfully assign responsibilities and attributes to the correct entities, demonstrating excellent object-oriented design principles without unnecessary dependencies.
2. Complexity: Both models keep the class count strictly aligned with the required domain entities. The complexity level is highly appropriate for the given problem statement. 
3. Practicability: Both designs are clear, understandable, and modular. They both accurately model the strict multiplicities (like 1 to 5 accounts), ensuring the resulting software can be reliably tested against the constraints.
4. Rejected or checked issues: Based on the forbidden penalties, I did not penalize Model 2 for using two opposite unidirectional associations (`--&gt;`) instead of a single bidirectional line, as they are 100% semantically equivalent. I also ignored the single-quote PlantUML comments (e.g., `'opposite bank`) in Model 2 as standard tooling annotations. Finally, the inclusion of `bankName` and `branchName` in Model 2 was treated as a neutral, transparent refinement rather than a hallucination, so it was neither rewarded nor penalized. 
5. Overall judgment: Both models translate the informal description into excellent, highly practical UML class diagrams with sound structural choices. Because there is no meaningful difference in their semantic quality or alignment with engineering best practices,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</si>
  <si>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</si>
  <si>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accurately identify the required conceptual classes (Bank, Branch, Customer, Account, CurrentAccount, SavingsAccount) and the specified attributes with their data types. However, regarding the associations and multiplicities, Model 1 correctly captures the relationship between Customer and Account using two opposite unidirectional associations (`Customer --&gt; "1..5" Account` and `Account --&gt; "1" Customer`), which correctly enforces the "at least one and at most five" rule. Model 2, on the other hand, defines two separate bidirectional associations between Customer and Account with conflicting multiplicities: `Customer "1" --- "1..5" Account` and `Account "0..*" --- "1" Customer`. The `0..*` multiplicity directly contradicts the requirement that a customer must have 1 to 5 accounts. Model 1 includes minor additional attributes (`bankName`, `branchName`), but its structural domain logic is flawless.
Total: Model 1 = 5, Model 2 = 4
Choice: A
Reason:
1. Alignment with requirements: Model 1 perfectly aligns with the domain constraints. Its use of two unidirectional associations for Customer and Account (`Customer --&gt; "1..5"` and `Account --&gt; "1"`) correctly models the strict 1..5 cardinality rule constraint. Model 2 fails to enforce this rule strictly because it introduces a second bidirectional relationship (`Account "0..*" --- "1" Customer`) that contradicts the 1..5 limitation with a `0..*` multiplicity.
2. Rejected or checked issues: Based on the forbidden penalties, I did not penalize Model 1 for using opposite unidirectional associations (`--&gt;`) instead of a single bidirectional line, as they are semantically equivalent. I also ignored the single-quote comments (`'opposite owner`) in Model 1 as they are standard tooling annotations. I did not severely penalize Model 1 for the minor addition of `bankName` and `branchName` because the structural multiplicity contradiction in Model 2 is a much more significant domain reasoning error.
3. Overall judgment: Model 1 is better because it strictly adheres to the multiplicity requirements of the domain (1 to 5 accounts per customer), whereas Model 2 introduces a conflicting relationship that violates this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</si>
  <si>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</si>
  <si>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4; Evidence: Model 1 perfectly adheres to the attribute list without adding unrequested elements, but it introduces a critical structural contradiction by defining two separate bidirectional associations between Customer and Account with conflicting multiplicities (`Customer "1" --- "1..5" Account` and `Account "0..*" --- "1" Customer`). The `0..*` multiplicity directly violates the strict "at least one and at most five accounts" rule. Model 2 correctly and accurately enforces all cardinalities using two unidirectional associations (`Customer --&gt; "1..5" Account` and `Account --&gt; "1" Customer`), but it violates the "without making any hallucinations and additions" constraint by inventing the `bankName` and `branchName` attributes.
Total: Model 1 = 3, Model 2 = 4
Choice: B
Reason:
1. Alignment with requirements: Model 2 accurately models all domain relationships and cardinalities, capturing the essential business logic perfectly, though it loses a point for hallucinating the `bankName` and `branchName` attributes. Model 1 avoids hallucinations but fails to accurately represent the essential cardinalities, as its redundant bidirectional associations contain contradictory limits (`1..5` vs `0..*`), fundamentally breaking the explicit domain constraint.
2. Rejected or checked issues: Based on the forbidden penalties, I did not penalize Model 2 for using two opposite unidirectional associations (`--&gt;`) instead of a single bidirectional line, as they are 100% semantically equivalent. I also ignored the single-quote PlantUML comments (`'opposite bank`) in Model 2, as they are standard tooling annotations. 
3. Overall judgment: While Model 2 includes unprompted identifier attributes, it preserves the structural integrity and core business rules of the domain flawlessly. Model 1 commits a severe domain modeling error by introducing conflicting multiplicities that violate a strictly defined business constraint. Because a fundamental structural contradiction is more detrimental to the design than adding harmless (albeit unprompted) identifier attributes, Model 2 is the better response.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</si>
  <si>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</si>
  <si>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correctly identify all the necessary classes from the description: Bank, Branch, Customer, Account, CurrentAccount, and SavingsAccount.
2. Associations/Multiplicities between classes for domain reasoning: Model 1 = 5, Model 2 = 3; Evidence: Model 1 accurately captures the "1 to 1..5" relationship between Customer and Account using two opposite unidirectional associations (`Customer --&gt; "1..5" Account` and `Account --&gt; "1" Customer`), which correctly enforces the constraint. Model 2, however, creates two separate bidirectional association lines between Customer and Account with contradictory multiplicities: `Customer "1" --- "1..5" Account` and `Account "0..*" --- "1" Customer`. The `0..*` multiplicity directly violates the strict "at least one and at most five" rule explicitly stated in the requirement.
3. Model attributes with appropriate data types: Model 1 = 5, Model 2 = 5; Evidence: Both models accurately include `firstName` (String) and `lastName` (String) in Customer, `accountNumber` (int) and `balance` (double) in Account, and `overdraftLimit` (double) in CurrentAccount. Model 1's inclusion of `bankName` and `branchName` is a logical and acceptable addition that does not harm the core requirements.
4. Consistencies of Terminology with given context: Model 1 = 5, Model 2 = 5; Evidence: Both models use terminology perfectly aligned with the domain text (e.g., Bank, Branch, Customer, Account, CurrentAccount, SavingsAccount).
5. Adherence of UML class diagram standards: Model 1 = 5, Model 2 = 5; Evidence: Both models use valid PlantUML syntax and standard UML notation, including proper inheritance (`--|&gt;`) and composition (`*--`) symbols.
Total: Model 1 = 25, Model 2 = 23
Choice: A
Reason:
1. Associations/Multiplicities between classes for domain reasoning: Model 1 correctly and consistently defines the relationships and constraints described in the prompt. Model 2 introduces a critical contradiction by defining two separate associations between Customer and Account, where one correctly states `1..5` but the other incorrectly applies `0..*`, breaking the domain rule that a customer can have at most five accounts.
2. Rejected or checked issues: Based on the forbidden penalties, I did not penalize Model 1 for using two opposite unidirectional associations (e.g., `--&gt;`), as they are semantically equivalent to a bidirectional association. I also ignored the single-quote annotations (e.g., `'opposite owner`) in Model 1 as they are standard tooling comments. The addition of `bankName` and `branchName` in Model 1 was not penalized as it is a harmless domain abstraction.
3. Overall judgment: Model 1 is the better diagram because it accurately and consistently enforces all domain constraints, particularly the critical cardinality limit on accounts per customer. Model 2 fails to maintain multiplicity consistency, resulting in a direct contradiction of the requirements.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</si>
  <si>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</si>
  <si>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correctly identify all the necessary classes from the description: Bank, Branch, Customer, Account, CurrentAccount, and SavingsAccount.
2. Associations/Multiplicities between classes for domain reasoning: Model 1 = 3, Model 2 = 5; Evidence: Model 1 creates two separate association lines between Customer and Account with contradictory multiplicities (`Customer "1" --- "1..5" Account` and `Account "0..*" --- "1" Customer`). The `0..*` multiplicity directly violates the strict "at least one and at most five" rule explicitly stated in the requirement. Model 2 accurately captures this relationship using two opposite unidirectional associations (`Customer --&gt; "1..5" Account` and `Account --&gt; "1" Customer`), which correctly enforces the constraint.
3. Model attributes with appropriate data types: Model 1 = 5, Model 2 = 5; Evidence: Both models accurately include `firstName` (String) and `lastName` (String) in Customer, `accountNumber` (int) and `balance` (double) in Account, and `overdraftLimit` (double) in CurrentAccount. Model 2's inclusion of `bankName` and `branchName` is a logical and acceptable addition that does not harm the core requirements.
4. Consistencies of Terminology with given context: Model 1 = 5, Model 2 = 5; Evidence: Both models use terminology perfectly aligned with the domain text (e.g., Bank, Branch, Customer, Account, CurrentAccount, SavingsAccount).
5. Adherence of UML class diagram standards: Model 1 = 5, Model 2 = 5; Evidence: Both models use valid PlantUML syntax and standard UML notation, including proper inheritance (`--|&gt;`) and composition (`*--`) symbols.
Total: Model 1 = 23, Model 2 = 25
Choice: B
Reason:
1. Associations/Multiplicities between classes for domain reasoning: Model 2 correctly and consistently defines the relationships and constraints described in the prompt. Model 1 introduces a critical contradiction by defining two separate associations between Customer and Account, where one correctly states `1..5` but the other incorrectly applies `0..*`, breaking the domain rule that a customer can have at most five accounts.
2. Rejected or checked issues: Based on the forbidden penalties, I did not penalize Model 2 for using two opposite unidirectional associations (e.g., `--&gt;`), as they are semantically equivalent to a bidirectional association. I also ignored the single-quote annotations (e.g., `'opposite owner`) in Model 2 as they are standard tooling comments. I did not penalize Model 1 for not declaring `Account` as `abstract` (optional abstractness). The addition of `bankName` and `branchName` in Model 2 was not penalized as it is a harmless domain abstraction.
3. Overall judgment: Model 2 is the better diagram because it accurately and consistently enforces all domain constraints, particularly the critical cardinality limit on accounts per customer. Model 1 fails to maintain multiplicity consistency, resulting in a direct contradiction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</si>
  <si>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</si>
  <si>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by correctly encapsulating the required data into appropriate classes (e.g., `firstName` and `lastName` in Customer, `accountNumber` and `balance` in Account, `overdraftLimit` in CurrentAccount). Decoupling is well-maintained through appropriate inheritance and association structures without unnecessary dependencies.
2. Complexity: Model 1 = 5, Model 2 = 4; Evidence: Both models identify the exact same correct set of domain classes (Bank, Branch, Customer, Account, CurrentAccount, SavingsAccount) without unnecessary conceptual bloat. However, Model 2 unnecessarily inflates structural complexity by declaring two separate bidirectional associations between Customer and Account (`Customer "1" --- "1..5" Account` and `Account "0..*" --- "1" Customer`) rather than unifying them, whereas Model 1's relationships are clean and semantically consistent.
3. Practicability: Model 1 = 5, Model 2 = 3; Evidence: Model 1 offers a clear, highly practical design that unambiguously enforces the constraint of a customer having "at least one and at most five accounts" (`Customer --&gt; "1..5" Account` and `Account --&gt; "1" Customer`). Model 2 is less practical for testing and implementation because its duplicate bidirectional associations contain conflicting multiplicities (`1..5` and `0..*`), creating ambiguity in how the database or objects should restrict account ownership limits.
Total: Model 1 = 15, Model 2 = 12
Choice: A
Reason:
1. Cohesion and Decoupling: Both models assign responsibilities and attributes to the correct classes effectively, demonstrating sound object-oriented principles.
2. Complexity: Both models keep the number of classes strictly aligned with the prompt. Model 1 is slightly better structually because it avoids the redundant and overlapping bidirectional associations present in Model 2.
3. Practicability: Model 1 is highly practical and implementable, enforcing the specific `1..5` accounts rule accurately. Model 2 suffers a major practicability flaw by defining contradictory multiplicities (`0..*` vs `1..5`) across two separate association definitions for the same entity pair, which would lead to confusion during development and testing.
4. Rejected or checked issues: Based on the forbidden penalties, I did not penalize Model 1 for using two opposite unidirectional associations (`--&gt;`), as they are semantically equivalent to a single bidirectional relationship. The single-quote comments in Model 1 (`'opposite owner`) were ignored as standard tooling annotations. I also did not penalize Model 1 for adding standard identifiers like `bankName` and `branchName`, as they are logical domain abstractions. 
5. Overall judgment: Model 1 is better because its structural logic and constraints are sound and strictly adhere to the requirements. Model 2 introduces ambiguity and contradicts the specific domain rules by assigning conflicting multiplicities between the Customer and Account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</si>
  <si>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</si>
  <si>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assign attributes to the conceptually correct classes: Customer holds firstName/lastName, Account holds accountNumber/balance, CurrentAccount holds overdraftLimit. SavingsAccount is appropriately empty in both. Model 1 keeps Bank and Branch attribute-free; Model 2 adds bankName and branchName which are not required but do not fracture cohesion. Coupling is comparably low in both — Model 1 uses a composition (`*--`) for Bank-Branch and labeled associations for the rest; Model 2 similarly uses composition for Bank-Branch. The opposite-direction associations in Model 2 (Bank→Customer and Customer→Bank; Customer→Account and Account→Customer) are treated as semantically equivalent per the forbidden-penalties rule and do not increase effective coupling.
2. Complexity: Model 1 = 4, Model 2 = 4; Evidence: Both models use exactly 6 classes (Bank, Branch, Customer, Account, CurrentAccount, SavingsAccount) with inheritance depth 2 (Account → CurrentAccount/SavingsAccount), matching the requirement's scope. Model 1 has 4 non-inheritance associations; Model 2 has 5 non-inheritance associations (the extra being Customer→Bank, an opposite-direction pair with Bank→Customer, which is equivalent per forbidden penalties). Model 2 adds bankName and branchName attributes not drawn from the requirement, introducing minor unnecessary detail, but this does not shift the class count or inheritance structure. Both are appropriately balanced for the stated requirement.
3. Practicability: Model 1 = 3, Model 2 = 4; Evidence: Model 1 contains a multiplicity contradiction on the Customer–Account relationship: the "has" association specifies `Customer "1" --- "1..5" Account` (correctly modeling "at least one and at most five"), but the "owner" association specifies `Account "0..*" --- "1" Customer`, meaning a customer may own 0 accounts — contradicting the requirement's "at least one" constraint and conflicting with the 1..5 on the same relationship's opposite direction. Model 2 correctly and consistently models this: `Customer --&gt; "1..5" Account` and `Account --&gt; "1" Customer: owner`, with no conflicting multiplicity. Both models cover all other required elements (accountNumber: int, balance: double, overdraftLimit: double, two account subtypes, Bank manages 0..* customers, Bank consists of 0..* branches). Model 2's extra bankName/branchName attributes do not improve requirement coverage but do not impair readability or testability of the core design.
Total: Model 1 = 11, Model 2 = 12
Choice: B
Reason:
1. Cohesion and Decoupling: Both models exhibit comparable high cohesion and low coupling. Each class encapsulates attributes relevant to its domain concept, and associations are clear. No meaningful difference warrants a score gap here.
2. Complexity: Both use the same 6-class structure with depth-2 inheritance, correctly avoiding over-engineering. Model 2's extra bankName/branchName attributes are minor unnecessary detail, but they do not inflate class count or inheritance depth. Model 1's dual Customer–Account associations add slight redundancy but are within acceptable bounds. Scores are tied.
3. Practicability: This is the deciding criterion. Model 1's "owner" association uses multiplicity `0..*` on the Account side, which permits a customer to have zero accounts — directly contradicting the requirement's "at least one and at most five" and conflicting with its own "has" association (`1..5`). Model 2 models both directions consistently (`1..5` accounts per customer; `1` owner per account) with no such contradiction. This multiplicity error in Model 1 is a genuine domain-accuracy defect that undermines the design's correctness and testability, giving Model 2 the edge.
4. Rejected or checked issues: (a) Model 2's opposite-direction associations (e.g., `Customer --&gt; Bank` alongside `Bank --&gt; Customer`) were not penalized, as they are semantically equivalent to a single bidirectional association per the forbidden-penalties rule. (b) Model 2 marking Account as `abstract` was not rewarded or penalized, since the requirement does not specify whether direct Account instances are allowed. (c) Model 2's bankName/branchName attributes were noted as unnecessary detail but did not materially affect scores, as they neither improve nor impair coverage of stated requirement facts.
5. Overall judgment: Model 2 is better because it consistently and correctly models all requirement constraints — particularly the 1..5 account multiplicity — without the contradiction present in Model 1. The single-point difference reflects this domain-accuracy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</si>
  <si>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</si>
  <si>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identify the required conceptual classes (Bank, Branch, Customer, Account, CurrentAccount, SavingsAccount) and properly map the exact attributes (firstName, lastName, accountNumber, balance, overdraftLimit) with correct data types. However, for the associations and multiplicities, Model 1 correctly captures the relationship between Customer and Account using a single bidirectional association (`Customer "1" -- "1..5" Account`), which perfectly enforces the "at least one and at most five" rule. Model 2 creates two separate bidirectional association lines between Customer and Account with contradictory multiplicities: `Customer "1" --- "1..5" Account` and `Account "0..*" --- "1" Customer`. The `0..*` multiplicity directly violates the strict requirement that a customer must have 1 to 5 accounts.
Total: Model 1 = 5, Model 2 = 4
Choice: A
Reason:
1. Alignment with requirements: Model 1 perfectly aligns with the domain constraints. Its single association for Customer and Account (`"1" -- "1..5"`) correctly models the strict cardinality rule constraint. Model 2 fails to enforce this rule strictly because it introduces a redundant bidirectional relationship (`Account "0..*" --- "1" Customer`) that contradicts the `1..5` limitation with a `0..*` multiplicity.
2. Rejected or checked issues: Based on the forbidden penalties, I did not penalize Model 2 for not declaring `Account` as `abstract`, as the requirement does not explicitly demand it (optional abstractness). I also did not penalize Model 2's use of three dashes (`---`) or composition (`*--`), as these are valid structural representations. 
3. Overall judgment: Model 1 is better because it strictly and consistently adheres to the multiplicity requirements of the domain (1 to 5 accounts per customer). Model 2 introduces an overlapping and conflicting relationship that directly violates this critical domain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</si>
  <si>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</si>
  <si>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with requirement: Model 1 = 5, Model 2 = 5; Evidence: Both models include all six required classes: Bank, Branch, Customer, Account, CurrentAccount, and SavingsAccount. Both correctly assign firstName: String and lastName: String to Customer; accountNumber: int and balance: double to Account; and overdraftLimit: double to CurrentAccount. SavingsAccount is correctly modeled as an empty subclass in both. Model 2 marks Account as `abstract`; per the forbidden penalties, this is not rewarded or penalized since the requirement does not specify whether direct Account instances are allowed.
2. Relationships, cardinalities, and relationship types: Model 1 = 3, Model 2 = 4; Evidence: Both models correctly model Bank "1" -- "0..*" Customer : manages and the inheritance hierarchy (CurrentAccount and SavingsAccount inherit from Account). For Bank–Branch, Model 1 uses composition (`*--`) for "consists of," which appropriately captures the part-whole semantics of the requirement, while Model 2 uses a plain association (`--`), a weaker interpretation. However, the decisive difference is in the Customer–Account relationship. Model 1 models two opposite associations: `Customer "1" --- "1..5" Account : has` and `Account "0..*" --- "1" Customer : owner`. The multiplicity `0..*` on the Account side of the "owner" association directly contradicts the requirement's "at least one and at most five accounts" constraint and also conflicts with the `1..5` in its own companion association. Per the forbidden-penalty exception clause, when multiplicities contradict the requirements, the two-direction split is no longer treated as equivalent to a single bidirectional line, so this is a valid criticism. Model 2 uses a single association `Customer "1" -- "1..5" Account : owns`, where the `1` on the Customer side correctly means each Account has exactly one Customer (owner), and the `1..5` on the Account side correctly means each Customer has 1–5 Accounts—fully consistent with the requirement. Model 2's only weakness is using plain association instead of composition/aggregation for Bank–Branch "consists of," which is a minor omission rather than a contradiction.
Total: Model 1 = 8, Model 2 = 9
Choice: B
Reason:
1. Classes and attributes: Both models are equally complete and accurate. All required classes, attributes, and types are present and correct. No meaningful difference.
2. Relationships and cardinalities: Model 2 is more accurate. Model 1 contains a multiplicity contradiction—`Account "0..*" --- "1" Customer : owner` states that a Customer can own 0..* Accounts, directly conflicting with the requirement's "at least one and at most five" constraint (and with its own `1..5` in the companion "has" association). The criteria explicitly state that contradictions are more severe than omissions. Model 1 does earn credit for using composition on Bank–Branch, but this does not offset the multiplicity error. Model 2 captures both the "1..5 accounts per customer" and "1 owner per account" constraints correctly in a single association, with only a minor gap of using plain association rather than composition for "consists of."
3. Rejected or checked issues: (a) Model 1's use of two opposite unidirectional associations instead of one bidirectional line was not penalized under forbidden penalty #1, as that style is explicitly allowed—the criticism is solely the contradictory `0..*` multiplicity. (b) Model 2 marking Account as `abstract` was not used as evidence per forbidden penalty #5. (c) Model 2's lack of an explicit "owner" role label was not penalized, as the `1` multiplicity on the Customer side and the "owns" label adequately capture the owner semantics. (d) Model 2's use of plain association instead of composition for Bank–Branch was noted as a minor weakness but did not materially affect the outcome.
4. Overall judgment: Model 2 is better because it produces a consistent and correct model of all relationships and cardinalities in the requirement, while Model 1 introduces a contradictory multiplicity (`0..*` vs. `1..5`) that violates an explicit hard constraint. The severity of this contradiction outweighs Model 1's advantage of using composition for the Bank–Branch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</si>
  <si>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</si>
  <si>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six domain classes: Bank, Branch, Customer, Account, CurrentAccount, and SavingsAccount. Model 1 marks Account as `abstract class Account`, while Model 2 leaves it as a regular `class Account`. Per the forbidden penalties, abstractness is optional when the requirement does not specify, so neither is penalized or rewarded for this choice.
2. Associations/Multiplicities between classes for domain reasoning: Model 1 = 5, Model 2 = 4; Evidence: Model 1 captures all required relationships with correct multiplicities: `Bank "1" -- "0..*" Customer : manages`, `Bank "1" -- "0..*" Branch : consists of`, and `Customer "1" -- "1..5" Account : owns`. The single Customer–Account association correctly encodes both directions: each account has exactly 1 owner (the "1" on the Customer side) and each customer has 1..5 accounts. Model 2 has the same associations plus an explicit `Account "0..*" --- "1" Customer : owner`. However, the "0..*" multiplicity on the Account side of the owner association contradicts the requirement that "a customer has at least one and at most five accounts" (0..* allows zero, violating the "at least one" constraint) and is inconsistent with the "1..5" in the `Customer "1" --- "1..5" Account : has` association. Per the forbidden penalties, opposite-direction associations are treated as equivalent *unless* multiplicities contradict the requirements—which they do here.
3. Model attributes with appropriate data types: Model 1 = 5, Model 2 = 5; Evidence: Both models model all required attributes with correct types: Customer has `firstName : String` and `lastName : String`; Account has `accountNumber : int` and `balance : double`; CurrentAccount has `overdraftLimit : double`. SavingsAccount has no attributes in either model, which is correct since the requirement specifies none for it.
4. Consistencies of Terminology with given context: Model 1 = 5, Model 2 = 5; Evidence: Both models use terminology aligned with the requirement. Class names (Bank, Branch, Customer, Account, CurrentAccount, SavingsAccount) match exactly. Attribute names (firstName, lastName, accountNumber, balance, overdraftLimit) are consistent with the requirement's "first name," "last name," "account number," "current account balance," and "overdraft limit." Association labels: both use "manages" and "consists of" verbatim from the requirement. Model 1 uses "owns" and Model 2 uses "has"/"owner" for the Customer–Account relationship—all of which appear in or are synonymous with the requirement's wording ("has," "owner").
5. Adherence of UML class diagram standards: Model 1 = 5, Model 2 = 5; Evidence: Both models use valid PlantUML class diagram syntax. Classes, attributes, associations, multiplicities, and generalization arrows (`&lt;|--` in Model 1, `--|&gt;` in Model 2) are all correctly formed. Model 2 uses composition (`*--`) for the Bank–Branch relationship and visibility markers (`-`) on attributes; per the evaluation guidelines, these are presentation/design choices and not scored under UML standards. Neither model has syntax errors that would make the diagram incomprehensible.
Total: Model 1 = 25, Model 2 = 24
Choice: A
Reason:
1. Appropriate conceptual classes aligned with the domain: Both models are identical in class coverage—Bank, Branch, Customer, Account, CurrentAccount, SavingsAccount—all correctly identified. Tie at 5/5.
2. Associations/Multiplicities between classes for domain reasoning: Model 1 uses a single clean `Customer "1" -- "1..5" Account : owns` association that correctly captures both "each account has one owner" (Customer side = 1) and "a customer has 1–5 accounts" (Account side = 1..5). Model 2 introduces two opposite-direction associations—`Customer "1" --- "1..5" Account : has` and `Account "0..*" --- "1" Customer : owner`—but the "0..*" on the Account side of the owner association is inconsistent with the "1..5" in the has association and contradicts the requirement's "at least one account" constraint (0..* permits zero). This is the key differentiator. Model 1 = 5, Model 2 = 4.
3. Model attributes with appropriate data types: Both models have identical and correct attributes with proper types. Tie at 5/5.
4. Consistencies of Terminology with given context: Both models use terminology fully consistent with the requirement. Tie at 5/5.
5. Adherence of UML class diagram standards: Both models are syntactically valid PlantUML class diagrams with no notation errors. Tie at 5/5.
6. Rejected or checked issues: (a) Model 1 marking Account as `abstract` vs. Model 2 not doing so—per the forbidden penalties, this is not scored since the requirement does not specify. (b) Model 2's composition (`*--`) for Bank–Branch—this is a valid design interpretation of "consists of" and does not affect UML standards or domain accuracy. (c) Model 2's visibility markers (`-`) on attributes—presentation-only, ignored per guidelines. (d) Model 2's two opposite-direction associations—would be treated as equivalent to a single bidirectional line per forbidden penalties, *except* that the multiplicities (0..* vs 1..5) contradict the requirement, which is why it was flagged under criterion 2.
7. Overall judgment: Model 1 is better due to its cleaner, more accurate association modeling. The multiplicity inconsistency in Model 2's owner association (0..* allowing zero accounts, contradicting the "at least one" requirement and conflicting with its own 1..5 in the has association) is a genuine domain reasoning error. All other criteria are tied.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</si>
  <si>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</si>
  <si>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six classes: Bank, Branch, Customer, Account, CurrentAccount, and SavingsAccount. All are correctly aligned with the domain. Model 2 marks Account as `abstract`, which is an optional design choice the requirement does not mandate (per forbidden penalty #5), so neither model is rewarded or penalized for this difference.
2. Associations/Multiplicities between classes for domain reasoning: Model 1 = 4, Model 2 = 5; Evidence: Both models correctly model Bank "1"–"0..*" Customer (manages), Bank "1"–"0..*" Branch (consists of), and the inheritance hierarchy CurrentAccount/SavingsAccount → Account. For the Customer–Account relationship, Model 1 has two associations: `Customer "1" --- "1..5" Account : has` (correct 1..5) and `Account "0..*" --- "1" Customer : owner`. In the second association, the multiplicity `0..*` at the Account end contradicts the requirement's "at least one and at most five accounts" (should be 1..5), although the Customer-side multiplicity of 1 is correct. Model 2 uses a single clean bidirectional association `Customer "1" -- "1..5" Account : owns` where both multiplicities are correct (1 customer per account, 1..5 accounts per customer), fully satisfying the requirement.
3. Model attributes with appropriate data types: Model 1 = 5, Model 2 = 5; Evidence: Both models have identical attributes: Customer has `firstName: String` and `lastName: String`; Account has `accountNumber: int` and `balance: double`; CurrentAccount has `overdraftLimit: double`. SavingsAccount, Bank, and Branch have no attributes, which is correct since the requirement specifies none for them. All data types match the requirement. Model 1 uses private visibility markers (`-`), which are ignored per the general rules.
4. Consistencies of Terminology with given context: Model 1 = 5, Model 2 = 5; Evidence: Both models use domain-consistent class names (Bank, Branch, Customer, Account, CurrentAccount, SavingsAccount) and attribute names (firstName, lastName, accountNumber, balance, overdraftLimit). Model 1's role labels "has" and "owner" directly match the requirement's wording; Model 2 uses "owns" which is a semantically equivalent synonym. Neither has terminology inconsistencies with the given context.
5. Adherence of UML class diagram standards: Model 1 = 5, Model 2 = 5; Evidence: Both models use valid PlantUML syntax: class declarations with attributes, associations with multiplicities and role labels, and generalization arrows. Model 1 uses `---` and `*--` (composition); Model 2 uses `--` and `&lt;|--`. All are syntactically correct and conform to UML conventions. Model 1's two bidirectional associations between Customer and Account are redundant but not invalid UML.
Total: Model 1 = 24, Model 2 = 25
Choice: B
Reason:
1. Appropriate conceptual classes: Both models identify the correct six classes with no omissions or irrelevant additions. Tie at 5/5.
2. Associations/Multiplicities: Model 1 has a multiplicity error on the redundant "owner" association (`Account "0..*" --- "1" Customer : owner`), where `0..*` contradicts the requirement's 1..5 constraint. The correct multiplicity is present in the separate "has" association, making it a minor error rather than a critical one. Model 2's single bidirectional association `Customer "1" -- "1..5" Account : owns` has correct multiplicities on both ends and cleanly captures the owner relationship. This is the key differentiator.
3. Rejected or checked issues: (a) Model 1's use of composition (`*--`) for Bank–Branch vs Model 2's plain association (`--`) — the requirement says "consists of" which could imply composition, but this is not mandated and was not used as negative evidence against Model 2. (b) Model 2 marking Account as `abstract` — per forbidden penalty #5, this is optional and not rewarded or penalized. (c) Model 2's role label "owns" vs Model 1's "has"/"owner" — "owns" is a semantically equivalent synonym and does not constitute a terminology inconsistency. (d) Model 1's two opposite-direction associations between Customer and Account were checked against forbidden penalty #1, but since the multiplicities differ (1..5 vs 0..*) and 0..* contradicts the requirement, this was treated as a valid domain issue rather than a forbidden penalty.
4. Overall judgment: Model 2 is slightly better. The sole meaningful difference is Model 1's multiplicity error (`0..*` instead of `1..5`) on the "owner" association, which contradicts the stated requirement constraint. Model 2 avoids this by using a single association with correct multiplicities on both ends. The difference is small (1 point out of 25) but reflects a genuine domain accuracy issue rather than a presentation preference.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</si>
  <si>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</si>
  <si>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have well-focused classes with singular responsibilities: Bank manages customers and branches; Customer holds firstName/lastName and owns accounts; Account (abstract in Model 1, concrete in Model 2) holds accountNumber/balance; CurrentAccount adds overdraftLimit; SavingsAccount and Branch have no attributes (requirement specifies none). Inter-class dependencies are minimal in both: Bank–Customer, Bank–Branch, Customer–Account, plus Account→CurrentAccount/SavingsAccount inheritance. Model 2 adds `Account "0..*" --- "1" Customer : owner` as the reverse of `Customer "1" --- "1..5" Account : has`, but per bidirectional-equivalence rules this does not add real coupling.
2. Complexity: Model 1 = 5, Model 2 = 4; Evidence: Both models have 6 classes, comparable attribute counts, and inheritance tree depth of 2 (Account→CurrentAccount/SavingsAccount). Model 1 captures the Customer–Account relationship with a single association `Customer "1" -- "1..5" Account : owns`, correctly constraining each customer to 1–5 accounts and each account to 1 owner. Model 2 splits this into two opposite-direction associations: `Customer "1" --- "1..5" Account : has` (correct) and `Account "0..*" --- "1" Customer : owner` where the Account-side multiplicity is 0..* — this contradicts the requirement "at least one and at most five accounts" (should be 1..5) and is inconsistent with the other association in the same diagram. Model 2's use of composition (`*--`) for Bank–Branch is a reasonable interpretation of "consists of" but does not offset the multiplicity inconsistency.
3. Practicability: Model 1 = 5, Model 2 = 4; Evidence: Both diagrams are readable, modular, and cover all required elements (Bank, Branch, Customer, Account, CurrentAccount, SavingsAccount; all attributes: firstName, lastName, accountNumber, balance, overdraftLimit; all relationships and multiplicities). Model 1's single Customer–Account association with multiplicity `Customer "1" -- "1..5" Account` cleanly captures both "a customer has 1–5 accounts" and "each account has one owner" in one line, reducing implementation ambiguity. Model 2 explicitly labels the reverse direction as "owner" (matching the requirement text), which aids readability, but the 0..* multiplicity on that same association could lead to incorrect implementation (allowing customers with zero accounts), creating a practical inconsistency the developer must reconcile.
Total: Model 1 = 15, Model 2 = 13
Choice: A
Reason:
1. Cohesion and Decoupling: Both models achieve high cohesion and low coupling with identical class structures and minimal inter-class dependencies. No meaningful difference in this criterion.
2. Complexity: Both models have the same number of classes (6), similar attribute counts, and inheritance depth (2). Model 1 is cleaner: it uses a single bidirectional-capable association `Customer "1" -- "1..5" Account : owns` that correctly captures both directions of the customer–account relationship. Model 2 introduces a redundant opposite-direction association `Account "0..*" --- "1" Customer : owner` whose Account-side multiplicity (0..*) contradicts the requirement's "at least one and at most five accounts" and is internally inconsistent with the companion association's 1..5. While the forbidden-penalty rules treat opposite-direction associations as semantically equivalent, the multiplicity exception applies here since 0..* contradicts the stated requirement. Model 2's composition for Bank–Branch is a domain-faithful refinement but does not offset this inconsistency.
3. Rejected or checked issues: (a) Model 1 marks Account as `abstract` while Model 2 does not — per the "Optional Abstractness" forbidden penalty, this is not scored since the requirement does not explicitly state whether direct Account instances are allowed. (b) Model 2 uses visibility markers (`-`) while Model 1 omits them — ignored per evaluation rules (presentation-only difference). (c) Model 2 uses `---` (longer line) vs Model 1's `--` — purely cosmetic, ignored. (d) Model 2's `Account "0..*" --- "1" Customer : owner` was checked against the forbidden penalty for opposite-direction associations; the exception clause ("unless multiplicities contradict the requirements") applies because 0..* contradicts the required 1..5, so this was used as valid negative evidence.
4. Overall judgment: Model 1 is better. It captures all requirement elements with a cleaner, more consistent representation. The single Customer–Account association with correct multiplicity (1..5) avoids the inconsistency present in Model 2's split associations, where the Account-side multiplicity (0..*) contradicts the requirement and the model's own companion association. The difference is modest but meaningful: Model 2's multiplicity error, while not a complete omission (the correct 1..5 appears elsewhere), introduces a semantic inconsistency that could affect implementation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</si>
  <si>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</si>
  <si>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share the same six cohesive classes (Bank, Branch, Customer, Account, CurrentAccount, SavingsAccount), each dedicated to a single domain concept. Both keep inheritance shallow (Account → CurrentAccount/SavingsAccount). Model 1 uses composition (`Bank "1" *-- "0..*" Branch`) while Model 2 uses a plain association (`Bank "1" -- "0..*" Branch`); both are defensible interpretations of "consists of." The dual opposite-direction associations between Customer and Account in Model 1 vs. the single association in Model 2 are treated as semantically equivalent per the forbidden-penalty rules, so no coupling difference is scored here.
2. Complexity: Model 1 = 3, Model 2 = 5; Evidence: Both models have 6 classes, 0 methods, and inheritance depth 2 — no unnecessary classes are created from nouns, and all attributes match the requirement (Customer: firstName/lastName String; Account: accountNumber int, balance double; CurrentAccount: overdraftLimit double). However, Model 1 introduces a multiplicity contradiction: it models the same Customer–Account relationship twice with conflicting constraints — `Customer "1" --- "1..5" Account : has` (correct: at least 1, at most 5) and `Account "0..*" --- "1" Customer : owner` (0..* on the Account end, which allows 0 accounts per customer, directly contradicting the requirement's minimum of 1). Model 2 uses a single clean association `Customer "1" -- "1..5" Account : owns` that correctly captures both "each customer has 1..5 accounts" and "each account has 1 owner" without contradiction. Per the forbidden-penalty rule, opposite-direction associations are equivalent only "unless multiplicities … contradict the requirements," which is exactly the case here.
3. Practicability: Model 1 = 3, Model 2 = 5; Evidence: Model 2 produces a readable, unambiguous design: one Customer–Account association with consistent multiplicities, clear role label ("owns"), and a correct inheritance hierarchy — straightforward to implement and test (e.g., unit tests can assert 1–5 accounts per customer and exactly 1 owner per account). Model 1's contradictory multiplicities (1..5 in one direction vs. 0..* in the other for the same relationship) create implementation ambiguity: a developer cannot determine whether the minimum number of accounts per customer is 0 or 1, undermining both coding clarity and test correctness. Both models correctly capture all required attributes, classes, and inheritance; the differentiator is the multiplicity inconsistency that affects practical usability.
Total: Model 1 = 10, Model 2 = 14
Choice: B
Reason:
1. Cohesion and Decoupling: Both models are structurally equivalent in class responsibilities and coupling levels. Neither has a meaningful advantage or disadvantage under this criterion.
2. Complexity: Model 2 is superior because it uses a single consistent association for Customer–Account with the correct 1..5 multiplicity. Model 1 redundantly models the same relationship twice, and the second association introduces a 0..* multiplicity on the Account end that contradicts the requirement's "at least one and at most five accounts" constraint, misaligning with the stated requirements.
3. Rejected or checked issues: (a) Model 2 marking Account as `abstract` was not used as a differentiator, per the forbidden-penalty rule on optional abstractness. (b) Model 1 using composition vs. Model 2 using plain association for Bank–Branch was not penalized, as "consists of" can reasonably support either interpretation. (c) The use of two opposite unidirectional associations in Model 1 vs. one association in Model 2 was not penalized per se — only the contradictory multiplicity (0..* vs. 1..5) was flagged, which the forbidden-penalty rule explicitly permits when multiplicities contradict requirements.
4. Overall judgment: Model 2 is better. Both models correctly capture all required classes, attributes, inheritance, and relationships. The decisive factor is that Model 1 introduces a multiplicity contradiction (0..* where 1..5 is required) through its redundant second association, creating domain-accuracy and implementation ambiguity. Model 2's single clean association with correct multiplicities makes it more aligned with the requirement and more practical for development and testing.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</si>
  <si>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</si>
  <si>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</si>
  <si>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</si>
  <si>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(functionalities achieved without hallucinations/additions): Model 1 = 4, Model 2 = 4; Evidence: Both models capture the core functionalities: organizer management of events/tasks, invitation with RSVP, checklist templates by event kind, task designation for attendees, and attendee task selection. Neither model explicitly models the "organizer also attends the event" dual-role scenario (requirement: "Sometimes, an organizer also attends the event"). Both avoid hallucinated classes. Model 2 adds `invitedEmail` on Invitation, which aligns with the requirement ("invites the attendees by entering their first and last names as well as their email addresses"), while Model 1 includes a note "email serves as username" matching the requirement ("their email address (which is also used as their username)").
2. Conceptual classes accurately represent essentials: Model 1 = 5, Model 2 = 5; Evidence: Both models include all essential classes: User, Organizer, Attendee, Event, EventKind/EventType, Location, Invitation, TaskTemplate, EventTask, RsvpStatus enum, and TaskStatus enum. Model 1 uses `EventKind` and Model 2 uses `EventType` — both synonymous and appropriate. Both correctly separate TaskTemplate (reusable across events) from EventTask (per-event instance), supporting the requirement that new tasks "will then also be available for the next event."
3. Associations, cardinalities, and relationship types: Model 1 = 3, Model 2 = 4; Evidence: Model 1 has three cardinality issues: (a) `TaskTemplate "0..*" --&gt; "0..*" EventTask` allows an EventTask to derive from multiple templates (should be `1` on EventTask side, since each task instance comes from one template); (b) `Invitation "*" --&gt; "1" Attendee` requires an Attendee to already exist when the invitation is sent, contradicting the flow where the attendee creates an account after receiving the invitation (should be `0..1`); (c) `Attendee "0..*" --&gt; "0..*" EventTask` allows multiple attendees to claim the same task (should be `0..1` on Attendee side, since the requirement implies "who is bringing what" = one person per task). Model 2 has one cardinality issue: `Event "1" -- "1..*" Organizer` means each Organizer manages exactly 1 Event (should be `0..*` or `1..*` on the Event side, since organizers should manage multiple events over time). Model 2's other cardinalities are accurate: `Invitation "*" -- "0..1" Attendee` (attendee may not exist yet), `EventTask "*" -- "1" TaskTemplate` (each task from one template), `EventTask "*" -- "0..1" Invitation` (at most one attendee claims a task). Model 1 uses composition (`EventKind *-- TaskTemplate`, `Event *-- EventTask`, `Event *-- Invitation`) which is reasonable for lifecycle ownership; Model 2 uses plain associations throughout, which is also acceptable.
4. Clarity in class names and attribute inclusion: Model 1 = 5, Model 2 = 5; Evidence: Both models have clear, domain-appropriate class names and reasonable attribute sets. Model 1: User(firstName, lastName, email, password), Organizer(postalAddress, phoneNumber), Event(startDateTime, endDateTime, occasion), Location(name, address), TaskTemplate(description), EventTask(status, isAttendeeDesignated), Invitation(rsvpStatus). Model 2: same core attributes plus Invitation(invitedEmail, rsvpStatus) and EventTask(isForAttendees). Both capture organizer personal info (postalAddress, phoneNumber in Organizer subclass), event details (dates, occasion), and location (name, address). The `isAttendeeDesignated`/`isForAttendees` boolean on EventTask correctly captures the requirement that an organizer "can designate a task on the checklist for attendees to accomplish."
Total: Model 1 = 17, Model 2 = 18
Choice: B
Reason:
1. Associations, cardinalities, and relationship types: Model 2 has more accurate cardinalities overall. Model 2 correctly models `Invitation "*" -- "0..1" Attendee` (allowing invitations before account creation), `EventTask "*" -- "1" TaskTemplate` (each task instance from one template), and `EventTask "*" -- "0..1" Invitation` (at most one claimant per task). Model 1 has three cardinality loosenesses: M:N between TaskTemplate and EventTask, mandatory "1" Attendee per Invitation, and M:N between Attendee and EventTask. Model 2's one cardinality error (`Event "1" -- "1..*" Organizer` restricting each organizer to one event) is less severe than Model 1's three errors combined.
2. Requirement alignment and conceptual classes: Both models are essentially tied — both capture all required classes, inheritance hierarchy (User &lt;|-- Organizer/Attendee), and core functionalities without hallucinations. Both miss the organizer-as-attendee dual-role scenario equally.
3. Rejected or checked issues: I did not penalize Model 1 for using single-quote comments (e.g., `'opposite eventKind`) per the forbidden penalties rule. I did not penalize Model 2 for using `TODO` vs Model 1's `TO_DO` (equivalent enum values). I did not penalize Model 1 for using `boolean` vs Model 2's `Boolean` (primitive type alias rule). I did not reward Model 1's composition over Model 2's plain associations, as the requirement does not specify lifecycle dependencies. I did not penalize either model for using opposite-direction unidirectional associations (Model 1) vs bidirectional associations (Model 2).
4. Overall judgment: Model 2 is slightly better due to more precise cardinalities in three key relationships (Invitation–Attendee, EventTask–TaskTemplate, EventTask–Invitation), while Model 1 has three multiplicities that are too loose. The difference is meaningful but small (1 point out of 20). Model 2's single cardinality error on Organizer–Event is outweighed by Model 1's three cardinality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</si>
  <si>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</si>
  <si>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attributes, relationships, no hallucinations): Model 1 = 4, Model 2 = 3; Evidence: Model 1's Invitation class includes `invitedEmail: String`, correctly supporting the requirement that an organizer invites attendees by entering their email before the attendee has an account. The `Invitation "*" -- "0..1" Attendee : claimed by` association explicitly models that an attendee may not yet exist when the invitation is sent, matching the flow: "the attendee can create an account (if they do not yet have an account)." Model 2's `Invitation "*" --&gt; "1" Attendee : sentTo` with multiplicity "1" on Attendee means the Attendee must already exist when the invitation is created, directly contradicting the requirement. Model 2's Invitation class also lacks any `invitedEmail` attribute, losing the email entered by the organizer. Both models miss storing the invited person's first/last names on the Invitation, but Model 1 at least preserves the email. Both models correctly include `isForAttendees`/`isAttendeeDesignated` for attendee-designated tasks and the TaskStatus/RsvpStatus enums.
2. Associations, cardinalities, and relationship types: Model 1 = 4, Model 2 = 3; Evidence: Model 1 correctly uses `Invitation "*" -- "0..1" Attendee` to model pre-account invitations and `EventTask "*" -- "0..1" Invitation : assigned to` to model task assignment (one task claimed by at most one attendee — matching "who is bringing what"). `EventTask "*" -- "1" TaskTemplate` ensures every event task is instantiated from exactly one template, consistent with the requirement that new tasks become templates available for future events. Model 2's `Invitation "*" --&gt; "1" Attendee` is a domain error (attendee must pre-exist). Model 2's `TaskTemplate "0..*" --&gt; "0..*" EventTask` allows event tasks with no template (0..* includes 0), which is less aligned since the requirement states new tasks are added to the template list. Model 2's `Attendee "0..*" --&gt; "0..*" EventTask : volunteersFor` permits multiple attendees to claim the same task, which is less precise for "who is bringing what." Model 2 does use composition (`Event *-- EventTask`, `Event *-- Invitation`, `EventKind *-- TaskTemplate`) which is semantically reasonable for lifecycle dependency, but this does not outweigh the cardinality errors. Both models share a minor issue: the Event–Location multiplicity of "1" on the Event end implies each location is used by only one event, whereas "selected from a list" implies reuse (should be `*`).
3. Clarity in class names and optional inclusion of attributes: Model 1 = 5, Model 2 = 5; Evidence: Both models use clear, descriptive class names. Model 1 uses `EventType` (a common UML convention), Model 2 uses `EventKind` (closer to the requirement's "kind of event" wording) — both acceptable. Both include appropriate attributes: `User` has `firstName`, `lastName`, `email`, `password`; `Organizer` adds `postalAddress`, `phoneNumber`; `Event` has start/end date-time and `occasion`; `Location` has `name`, `address`; `TaskTemplate` has `description`; `EventTask` has `status` and a boolean flag for attendee designation. Model 2 adds a note clarifying "email serves as username," which is a nice but non-essential clarification. Model 1 uses `DateTime` type for event dates (more precise for date/time), Model 2 uses `Date` type with `startDateTime`/`endDateTime` attribute names — both are clear.
Total: Model 1 = 13, Model 2 = 11
Choice: A
Reason:
1. Requirement alignment: Model 1 correctly models the invitation workflow where the organizer sends invitations to email addresses before attendees create accounts — `Invitation.invitedEmail` and `Invitation "*" -- "0..1" Attendee` capture this precisely. Model 2's mandatory `Invitation --&gt; "1" Attendee` forces the attendee to pre-exist, contradicting the requirement that attendees create accounts after receiving the invitation. This is the most significant domain error.
2. Associations, cardinalities, and relationship types: Model 1's `EventTask "*" -- "0..1" Invitation : assigned to` ensures each task is claimed by at most one attendee (matching "who is bringing what"), and `EventTask "*" -- "1" TaskTemplate` ensures every task traces to a template. Model 2's many-to-many `Attendee --&gt; "0..*" EventTask` allows multiple attendees to claim the same task, and `TaskTemplate "0..*" --&gt; "0..*" EventTask` allows template-less tasks, both less aligned with the requirement.
3. Rejected or checked issues: I did not penalize Model 2 for using `--&gt;` (directed) instead of `--` (undirected) associations, for the `'opposite` PlantUML comments, for `boolean` vs `Boolean`, or for `EventKind` vs `EventType` naming — all are forbidden penalties per the guidelines. I also did not reward Model 2's composition usage as a decisive factor since the requirement does not specify lifecycle dependencies, and plain associations (Model 1) are not incorrect.
4. Overall judgment: Model 1 is better because it accurately captures the pre-account invitation flow (the most domain-critical workflow in the requirement), stores the invited email on the Invitation, and uses precise cardinalities for task assignment. Model 2 has a fundamental domain error in the Invitation–Attendee relationship and lacks invitedEmail, making its invitation model inconsistent with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</si>
  <si>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</si>
  <si>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against the requirement carefully.
```result
Scores:
1. Appropriate conceptual classes aligned with the domain: Model 1 = 5, Model 2 = 5; Evidence: Both models identify the same core classes: User, Organizer, Attendee (both using inheritance from User), Event, EventKind/EventType, Location, Invitation, TaskTemplate, EventTask, RsvpStatus enum, and TaskStatus enum. All domain concepts from the requirement are covered—organizer details, event kinds, locations, invitations, checklist tasks, and RSVP statuses.
2. Associations/Multiplicities between classes for domain reasoning: Model 1 = 4, Model 2 = 3; Evidence: Model 1 correctly models Organizer "1..*" --&gt; "1..*" Event (multiple organizers per event, each organizer manages multiple events), EventKind "1" --&gt; "0..*" Event (one kind per event, kind reusable across events), and Attendee "0..*" --&gt; "0..*" EventTask : volunteersFor (direct attendee-task selection). However, TaskTemplate "0..*" --&gt; "0..*" EventTask should be 1 on the TaskTemplate end (each task instantiates exactly one template), Invitation "*" --&gt; "1" Attendee should be 0..1 (attendee may not have an account yet), and Event "1" --&gt; "1" Location should allow 0..* on Event end (location reuse). Model 2 has correct EventTask "*" -- "1" TaskTemplate and Invitation "*" -- "0..1" Attendee, but critically mismodels Event "1" -- "1" EventType (each type usable for only one event—contradicts reuse from a list), Event "1" -- "1..*" Organizer with "1" on Event end (each organizer manages only one event—too restrictive), and Event "1" -- "1" Location (same location reuse error). Model 2 also lacks a direct Attendee-EventTask association, using EventTask "*" -- "0..1" Invitation : assigned to, which is less direct for modeling "attendee selects tasks."
3. Model attributes with appropriate data types: Model 1 = 4, Model 2 = 4; Evidence: Both models correctly model User (firstName, lastName, email, password: String), Organizer (postalAddress, phoneNumber: String), Location (name, address: String), TaskTemplate (description: String), EventTask (status: TaskStatus, designation boolean), and Event (occasion: String). Model 2 uses DateTime for startDate/endDate which better matches "start date/time and end date/time" than Model 1's Date-typed startDateTime/endDateTime. Model 2's Invitation includes invitedEmail: String, partially capturing pre-account invitation data, while Model 1's Invitation has only rsvpStatus. Both models are missing the invited person's first and last names in the Invitation class (the requirement says the organizer enters "first and last names as well as email addresses").
4. Consistencies of Terminology with given context: Model 1 = 4, Model 2 = 4; Evidence: Model 1 uses "EventKind" matching the requirement's "kind of event," "CONFIRMED" matching "confirmed their attendance," and "TO_DO" matching "needs to be done." Model 2 uses "EventType" instead of "kind," "ATTENDING" instead of "confirmed," and "assigned to" for the task-attendee link rather than the requirement's "select." Both use reasonable but not perfectly matching terms for association names (e.g., "schedules"/"tracks" vs. "checklist," "volunteersFor"/"assigned to" vs. "select"). The differences are minor in both.
5. Adherence of UML class diagram standards: Model 1 = 5, Model 2 = 5; Evidence: Both models use valid PlantUML syntax with proper class declarations, enum definitions, inheritance arrows (&lt;|--), association multiplicities, role labels, and composition/aggregation where applicable. Model 1 uses unidirectional arrows (--&gt;), composition (*--), and opposite-direction comments; Model 2 uses bidirectional associations (--). Both are syntactically correct and readable.
Total: Model 1 = 22, Model 2 = 21
Choice: A
Reason:
1. Appropriate conceptual classes: Both models identify identical and complete sets of domain classes. Tie at 5/5.
2. Associations/Multiplicities: Model 1 better captures key domain multiplicities—Organizer "1..*" --&gt; "1..*" Event correctly allows multiple organizers per event and multiple events per organizer, and EventKind "1" --&gt; "0..*" Event correctly allows kind reuse. Model 2's Event "1" -- "1" EventType is a domain-breaking error (event types must be reusable across events per "selecting from a list"), and Event "1" -- "1..*" Organizer with "1" on the Event end restricts each organizer to one event. Model 2 does have better TaskTemplate-EventTask (1-to-many) and Invitation-Attendee (0..1) multiplicities, but its more severe reuse errors outweigh these.
3. Model attributes: Both are comparable—Model 2 has a slight edge with DateTime types and invitedEmail, but both miss invited person's names in Invitation. Tie at 4/4.
4. Rejected or checked issues: I did not penalize Model 1 for using opposite unidirectional associations with 'opposite comments (forbidden per guidelines), nor either model for primitive type aliases. I did not penalize Model 2 for "EventType" vs "EventKind" under the UML standards criterion—this is a terminology matter scored separately. The "abstract" marking of User is not required by the requirement, so no penalty for either.
5. Overall judgment: Model 1 wins primarily on associations. Its multiplicity errors (TaskTemplate-EventTask M2M, Invitation-Attendee 1, Location 1:1) are less domain-breaking than Model 2's errors (Event-EventType 1:1 preventing type reuse, Event-Organizer 1 preventing multi-event organizers). The total scores (22 vs 21) reflect this modest but meaningful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</si>
  <si>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</si>
  <si>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essential classes: User (with Organizer and Attendee subclasses via generalization), Event, EventType (Model 1) / EventKind (Model 2), Location, Invitation, TaskTemplate, EventTask, plus RsvpStatus and TaskStatus enums. The TaskTemplate/EventTask split correctly captures the requirement that tasks are defined per event type and instantiated per event, and that organizer-added tasks persist for future events. Both models cover all domain concepts: organizer attributes, event details, location, invitation flow, checklist/tasks, and attendee task assignment.
2. Associations/Multiplicities between classes for domain reasoning: Model 1 = 4, Model 2 = 3; Evidence: Model 1 correctly models Invitation "*" -- "0..1" Attendee (allowing invitations to exist before the attendee creates an account, per "When an attendee receives the email invitation, the attendee can create an account (if they do not yet have an account)") and EventTask "*" -- "1" TaskTemplate (each task instance comes from exactly one template). However, Model 1 has three reusability multiplicity errors: Event "1" -- "1" EventType (should be * on Event side since event types are selectable "from a list"), Event "1" -- "1" Location (same issue, locations reusable), and Event "1" -- "1..*" Organizer where "1" near Event means each organizer organizes exactly one event (should be *). Model 2 correctly models EventKind "1" --&gt; "0..*" Event (event kinds reusable across events) and provides a direct Attendee "0..*" --&gt; "0..*" EventTask : volunteersFor association matching "An attendee can then select their tasks." However, Model 2 has a significant domain error: Invitation "*" --&gt; "1" Attendee forces an Attendee to exist for every invitation, contradicting the pre-account invitation flow. Additionally, TaskTemplate "0..*" --&gt; "0..*" EventTask allows a task instance to come from zero or more templates (should be 1), and Organizer "1..*" --&gt; "1..*" Event over-constrains the Organizer side to 1..* (should be 0..*).
3. Model attributes with appropriate data types: Model 1 = 5, Model 2 = 4; Evidence: Model 1 includes invitedEmail: String on Invitation, capturing the requirement that "an organizer then invites the attendees by entering their first and last names as well as their email addresses" — the email is needed before the attendee account exists. Model 1 also uses DateTime for startDate and endDate, matching "start date/time and end date/time." Model 2's Invitation class only has rsvpStatus: RsvpStatus with no invitedEmail, leaving no place to store the invited email before account creation. Model 2 also uses Date for startDateTime and endDateTime, which is slightly less precise than DateTime for a "date/time" requirement. Both models correctly place organizer-specific attributes (postalAddress, phoneNumber) on Organizer, and share firstName, lastName, email, password via User inheritance. Both use appropriate enum types for RsvpStatus and TaskStatus.
4. Consistencies of Terminology with given context: Model 1 = 4, Model 2 = 4; Evidence: Both models use terminology broadly consistent with the requirement. Model 2 uses "EventKind" (directly matching "kind of event") and "startDateTime"/"endDateTime" (matching "start date/time"), and includes a note "email serves as username" explicitly capturing the requirement. Model 1 uses "EventType" (a standard synonym for "kind of event") and "startDate"/"endDate" with type DateTime. RsvpStatus values in Model 1 (ATTENDING) are slightly closer to "will attend" while Model 2's CONFIRMED is a reasonable synonym. TaskStatus values (TODO/TO_DO, DONE, NOT_APPLICABLE) align with "needs to be done, has been done, or not applicable" in both. Differences are minor and do not create inconsistencies.
5. Adherence of UML class diagram standards: Model 1 = 5, Model 2 = 5; Evidence: Both models use valid PlantUML syntax with proper class declarations, enum definitions, attribute typing, generalization (User &lt;|-- Organizer, User &lt;|-- Attendee), and association notation with multiplicities and role labels. Model 2 uses composition (*--) for Event→EventTask, Event→Invitation, and EventKind→TaskTemplate, and directed associations (--&gt;), all valid UML constructs. Model 2's single-quote comments ('opposite ...) are standard PlantUML annotations and are not penalized per the evaluation guidelines. Neither model has syntax errors or invalid notation.
Total: Model 1 = 23, Model 2 = 21
Choice: A
Reason:
1. Appropriate conceptual classes aligned with the domain: Both models identify the same comprehensive set of classes. The User→Organizer/Attendee inheritance hierarchy correctly allows a person to be both organizer and attendee. The TaskTemplate/EventTask split captures the persistent-vs-instantiated task distinction. This criterion is a tie at 5/5.
2. Associations/Multiplicities between classes for domain reasoning: Model 1 is stronger because it correctly models the critical Invitation→Attendee multiplicity as 0..1, preserving the requirement's invitation-before-account flow ("the attendee can create an account (if they do not yet have an account)"). Model 2's mandatory Invitation "*" --&gt; "1" Attendee breaks this flow by requiring an Attendee object to exist before the invitation can be sent. Model 2 also has an erroneous TaskTemplate "0..*" --&gt; "0..*" EventTask (each EventTask should instantiate exactly one template, not zero-or-more). Model 2 does correctly model EventKind→Event as 0..* (reusable event kinds) and provides a more direct Attendee→EventTask "volunteersFor" association, but the Invitation→Attendee error is a fundamental domain reasoning flaw. Model 1 has its own multiplicity errors (EventType, Location, and Organizer all constrained to 1 on the wrong side instead of *), but these are reusability constraints that, while incorrect, do not break a core domain flow.
3. Model attributes with appropriate data types: Model 1's inclusion of invitedEmail: String on the Invitation class is a key differentiator. The requirement explicitly states that organizers invite attendees by entering email addresses, and those emails serve as usernames when attendees later create accounts. Model 2's Invitation lacks this attribute, leaving the pre-account invitation email unmodeled. Model 1's use of DateTime for event start/end also more precisely matches "start date/time and end date/time" than Model 2's Date.
4. Consistencies of Terminology with given context: Both models are broadly consistent. Model 2 has slightly closer wording ("EventKind" for "kind of event," "startDateTime" for "start date/time," and an explicit note about email as username), but Model 1's choices ("EventType," "startDate"/"endDate" of type DateTime) are reasonable synonyms that do not contradict the requirement. The differences are too minor to differentiate.
5. Rejected or checked issues: I did not penalize Model 2 for its single-quote comments ('opposite eventKind, 'opposite kind, etc.) as these are standard PlantUML annotations per the forbidden penalties. I did not penalize Model 2 for using lowercase "boolean" instead of "Boolean" per the primitive types rule. I did not reward Model 2's note "email serves as username" as extra credit since both models already store email on User. I did not penalize either model for not explicitly constraining task viewing to confirmed attendees, as this is a business rule rather than a structural UML element. I did not penalize either model for the Organizer→Event multiplicity on the Organizer side (both over-constrain it), as this is a common modeling simplification.
6. Overall judgment: Model 1 is better primarily due to correctly modeling the Invitation→Attendee relationship (0..1) which preserves the core invitation flow where an invitation exists before the attendee creates an account, and due to including the invitedEmail attribute on Invitation. Model 2's mandatory Invitation→Attendee (1) association and missing invitedEmail attribute represent a fundamental misalignment with the domain's invitation-before-account flow. While Model 2 has some strengths (correct EventKind→Event multiplicity, direct Attendee→EventTask association, slightly closer terminology), the Invitation→Attendee error is too significant a domain reasoning flaw to overcome.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</si>
  <si>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</si>
  <si>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`Invitation` from `Attendee`, letting `Invitation` own `rsvpStatus` and link to both `Event` and `Attendee` (composed by Event, references Attendee). `Organizer` and `Attendee` both inherit from `User`, keeping shared attributes (`firstName`, `lastName`, `email`, `password`) in one place. `EventKind` owns `TaskTemplate` definitions, and `TaskTemplate` instantiates into `EventTask`, a clean separation of template vs instance. Model 2 similarly separates `Invitation` (with `invitedEmail` and `rsvpStatus`) from `Attendee`, uses `EventType` → `TaskTemplate`, and `EventTask` → `TaskTemplate` instantiation. Both models decouple `User`/`Organizer`/`Attendee` identically. The main difference: Model 2 connects `EventTask` to `Invitation` (assign-to-attendee via their invitation), while Model 1 connects `Attendee` directly to `EventTask` via `volunteersFor`. Both are reasonable; Model 1's `volunteersFor` keeps the attendee-task relationship at the attendee level (decoupled from invitation), while Model 2 routes it through the invitation (slightly more coupling between task and invitation but arguably more faithful to "confirmed attendance" gating). Net decoupling is comparable.
2. Complexity: Model 1 = 4, Model 2 = 4; Evidence: Both models have 10 classes + 2 enums, identical structure: `User`, `Organizer`, `Attendee`, `Event`, `EventKind`/`EventType`, `Location`, `Invitation`, `TaskTemplate`, `EventTask`, `RsvpStatus`, `TaskStatus`. Model 1 uses `TaskTemplate` + `EventTask` to model the template-instantiation pattern (template defines checklist, event task is the per-event instance), which matches the requirement that added tasks "will then also be available for the next event." Model 2 does the same. Neither over-classes trivial nouns; both treat `Location` and `EventKind`/`EventType` as proper classes with attributes. Inheritance depth is 1 in both (`User` → `Organizer`/`Attendee`). Complexity is well-balanced and equivalent in both.
3. Practicability: Model 1 = 4, Model 2 = 3; Evidence: Model 1 correctly models the organizer-event multiplicity as `Organizer "1..*" --&gt; "1..*" Event`, capturing "for a small event, there is typically one organizer, but larger events require several organizers" (at least one organizer per event, an organizer can manage multiple events). Model 2 uses `Event "1" -- "1..*" Organizer`, which means each Event has 1..* organizers — this is acceptable for the "at least one organizer" side, but the `1` on the Event side means each Organizer manages exactly one Event, which contradicts the requirement that organizers can manage events (plural) and that an organizer "is only managing the event" implying repeated management. This is a domain multiplicity error in Model 2. For attendee-task assignment: Model 1 has `Attendee "0..*" --&gt; "0..*" EventTask : volunteersFor`, directly modeling "An attendee can then select their tasks." Model 2 routes this through `EventTask "*" -- "0..1" Invitation : assigned to`, which captures the organizer-designation side but does not clearly model the attendee self-selecting/volunteering for tasks — the `0..1` on Invitation suggests a task is assigned to at most one invitation, which limits one task to one attendee-invitation pair, but the "select their tasks" action by the attendee is not directly represented. Model 1's `volunteersFor` better captures the attendee-initiated selection. For invitation status viewing: Model 1's `Invitation` with `rsvpStatus` composed by Event and linked to Attendee supports viewing status. Model 2's `Invitation` with `invitedEmail` and `rsvpStatus` and `claimedBy` Attendee also supports this, and adds `invitedEmail` which is a useful practical detail for invitations sent before account creation. However, Model 1's RSVP enum uses `CONFIRMED` which better matches "who is coming for sure" than Model 2's `ATTENDING`. Both are practical, but Model 1 has fewer domain errors.
Total: Model 1 = 12, Model 2 = 11
Choice: A
Reason:
1. Cohesion and Decoupling: Both models achieve comparable cohesion and decoupling. They share the same class structure, same User/Organizer/Attendee inheritance, same TaskTemplate/EventTask separation, and same Invitation decoupling. No meaningful advantage for either.
2. Complexity: Both models have identical class counts (10 classes + 2 enums) and identical inheritance depth. The template/instance pattern is modeled identically. Neither over-classes nor under-classes. Tie.
3. Practicability: Model 1 has a more accurate organizer-event multiplicity (`1..*` on both sides, allowing an organizer to manage multiple events), while Model 2 constrains Event to `1` on the Organizer association, implying each organizer manages exactly one event — a domain error. Model 1 also directly models the attendee task-selection behavior via `volunteersFor`, while Model 2 routes task assignment through `Invitation` with `0..1` multiplicity, which captures organizer-designation but not the attendee self-selection action as clearly. Model 2 does add a useful `invitedEmail` attribute on Invitation (helpful for pre-account invitations), but this does not compensate for the multiplicity error. Model 1's `CONFIRMED` RSVP status also aligns better with "coming for sure" than Model 2's `ATTENDING`.
4. Rejected or checked issues: I did not penalize Model 2 for using `EventType` instead of `EventKind` (synonymous naming), for `ATTENDING` vs `CONFIRMED` (both acceptable enum labels, minor semantic preference only), or for `TODO` vs `TO_DO` (formatting difference). I did not penalize either model for PlantUML comments (e.g., `'opposite eventKind`) per forbidden penalties. I did not penalize Model 2 for bidirectional association style differences. The decisive factor was the `Event "1" -- "1..*"` Organizer multiplicity in Model 2, which incorrectly restricts organizers to a single event.
5. Overall judgment: Model 1 is better due to correct organizer-event multiplicity and more faithful modeling of attendee task selection. The models are otherwise structurally very similar, making this a close call, but Model 1's domain accuracy edge on two practically important requirements gives it the win.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</si>
  <si>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</si>
  <si>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**Analysis of both diagrams against the requirement and scoring criteria.**
---
**Key differentiators identified:**
1. **Invitation creation flow** — The requirement says organizers invite attendees by entering names + email, and attendees *then* create an account. Model 1 stores `invitedEmail` on `Invitation` and links `Invitation *-- 0..1 Attendee` ("claimed by"), correctly allowing an invitation to exist before an account is created. Model 2 has no `invitedEmail`, no invited names, and `Invitation *--&gt; 1 Attendee` ("sentTo"), which forces an `Attendee` to exist at invitation time — contradicting the deferred-account-creation requirement.
2. **Event-Organizer multiplicity** — The requirement implies organizers can manage events (and events need ≥1 organizer). Model 1 uses `Event "1" -- "1..*" Organizer`, restricting each organizer to exactly one event — overly tight. Model 2 uses `Organizer "1..*" --&gt; "1..*" Event` ("manages"), allowing many-to-many — more faithful.
3. **TaskTemplate → EventTask** — Model 1 models `EventTask "*" -- "1" TaskTemplate` (each task instance instantiates exactly one template — precise). Model 2 uses `TaskTemplate "0..*" --&gt; "0..*" EventTask` (many-to-many — looser, less faithful to the "checklist is instantiated per event" semantics).
4. **Task volunteering** — Model 1 routes through `EventTask *-- 0..1 Invitation` ("assigned to"), capturing that one attendee claims a task. Model 2 uses `Attendee "0..*" --&gt; "0..*" EventTask` ("volunteersFor"), a direct many-to-many that loses the "one attendee brings the cake" constraint.
5. **Checklist availability for next event** — Both model `EventType/EventKind *-- TaskTemplate` (templates persist across events) ✓.
6. **Invitation status view** — Both have `RsvpStatus` enum with PENDING ✓. Model 1's "PENDING" vs Model 2's "PENDING" both handle the "not yet replied" case. Neither explicitly models a summary/count, but that's a derived view, not a structural requirement.
---
```result
Scores:
1. Cohesion and Decoupling: Model 1 = 4, Model 2 = 4; Evidence: Both use the same User→Organizer/Attendee hierarchy with shared attributes in User. Model 1 routes task-claiming through EventTask→Invitation→Attendee (extra hop but lower coupling between Attendee and EventTask). Model 2 creates a direct Attendee "0..*" --&gt; "0..*" EventTask ("volunteersFor"), adding a direct cross-domain dependency. Both have EventType/EventKind *-- TaskTemplate for reusable templates. Coupling is comparable; M1's indirection is slightly cleaner, M2's Event↔Organizer many-to-many is more decoupled than M1's restrictive 1--1..*. Roughly balanced.
2. Complexity: Model 1 = 4, Model 2 = 4; Evidence: Both have 11 classes (incl. 2 enums), similar method counts (none), and inheritance depth 1 (User→Organizer/Attendee). Model 1 adds invitedEmail+firstName/lastName context to Invitation (more attributes) but same class count. Model 2 uses composition (*) for Event→EventTask/Invitation and many-to-many for Attendee→EventTask, adding a many-to-many junction conceptually. Neither over- nor under-models; complexity is well-balanced for the requirement.
3. Practicability: Model 1 = 4, Model 2 = 3; Evidence: Model 1's Invitation carries invitedEmail and *-- "0..1" Attendee ("claimed by"), faithfully supporting the "invite by email, account created later" workflow. Model 2's Invitation *--&gt; "1" Attendee ("sentTo") with no invitedEmail forces an Attendee record at invite time — contradicting the deferred account-creation requirement. Model 1's EventTask *-- "0..1" Invitation ("assigned to") captures "one attendee brings the cake" (0..1); Model 2's Attendee "0..*" --&gt; "0..*" EventTask ("volunteersFor") loses the single-claimant constraint. Model 1's TaskTemplate "*" -- "1" EventTask is precise; Model 2's TaskTemplate "0..*" --&gt; "0..*" EventTask is looser. However, Model 1 over-constrains Event-Organizer as Event "1" -- "1..*" Organizer (one event per organizer), whereas Model 2's Organizer "1..*" --&gt; "1..*" Event ("manages") correctly allows organizers to manage multiple events. On balance, M1 is more faithful on the invitation/task-volunteering semantics (core flows), M2 is more faithful on organizer-event multiplicity.
Total: Model 1 = 12, Model 2 = 11
Choice: A
Reason:
1. Cohesion and Decoupling: Both achieve comparable cohesion via shared User base class and template/event separation. Model 1 keeps Attendee decoupled from EventTask (routed through Invitation); Model 2 adds a direct many-to-many. Model 2's Event↔Organizer many-to-many is more decoupled than Model 1's restrictive 1--1..*. Roughly balanced → tie at 4/4.
2. Complexity: Identical class counts (11 incl. 2 enums), identical inheritance depth, similar attribute loads. Model 1's extra Invitation attributes (invitedEmail) add justified detail; Model 2's many-to-many Attendee→EventTask adds conceptual junction complexity. Balanced → 4/4.
3. Practicability: This is the deciding criterion. Model 1 correctly models the invitation lifecycle (invitedEmail stored, Attendee optional "0..1 claimed by") matching the requirement that attendees create accounts after receiving the email. Model 2's Invitation *--&gt; "1" Attendee with no invitedEmail breaks this flow — an Attendee must exist before the invitation is sent. Model 1's EventTask→Invitation "0..1 assigned to" preserves single-claimant semantics; Model 2's many-to-many "volunteersFor" loses it. Model 1's TaskTemplate→EventTask is *:1 (precise); Model 2's is *:* (loose). Model 1's one weakness is Event "1" -- "1..*" Organizer (should allow multiple events per organizer), where Model 2's many-to-many is more faithful. But the invitation/account-creation and task-claiming flows are more central and more frequently exercised, so M1's faithfulness there outweighs its organizer multiplicity over-constraint.
4. Rejected issues: I did not penalize Model 2 for PlantUML line-end comments ('opposite eventKind) — these are forbidden-penalty items. I did not penalize Model 2 for "boolean" vs Model 1's "Boolean" or "TO_DO" vs "TODO" — equivalent primitive/enum naming. I did not reward Model 1 for "PENDING" vs Model 2's "PENDING" — both handle not-yet-replied. I did not penalize Model 2 for using unidirectional associations instead of bidirectional lines (forbidden). The "note right of User: email serves as username" in Model 2 is a note (ignored per rules), but Model 1 encodes the same semantic implicitly via email attribute — no scoring difference.
5. Overall judgment: Model 1 wins narrowly (12 vs 11) primarily on Practicability — its invitation and task-assignment multiplicities are more faithful to the stated requirement flows, whereas Model 2's Invitation→Attendee (1) and Attendee→EventTask (*)(*) introduce semantic weaknesses in the two most central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</si>
  <si>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</si>
  <si>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let me compile the final evaluation.
```result
Scores:
1. User/Person Base Class &amp; Attributes: Model 1 = 5, Model 2 = 5; Evidence: Both have a base user class with firstName, lastName, email, password. Model 1 uses `User` with a note "email serves as username"; Model 2 uses `Person`. Both are adequate. Neither loses points for class naming.
2. Organizer Subclass (extends User/Person, postalAddress, phoneNumber): Model 1 = 5, Model 2 = 5; Evidence: Both define `Organizer` inheriting from the base class and adding `postalAddress` and `phoneNumber`. `User &lt;|-- Organizer` (M1) and `Person &lt;|-- Organizer` (M2). Identical and correct.
3. Attendee Subclass: Model 1 = 5, Model 2 = 5; Evidence: Both define `Attendee` inheriting from the base class, empty body. `User &lt;|-- Attendee` (M1), `Person &lt;|-- Attendee` (M2). Correct in both.
4. EventKind/EventType (name, selection or creation): Model 1 = 5, Model 2 = 5; Evidence: M1 has `EventKind { name: String }`; M2 has `EventType { name: String }`. Both correctly represent the concept. No difference.
5. Event Attributes (occasion, startDateTime, endDateTime): Model 1 = 5, Model 2 = 5; Evidence: M1 `Event { startDateTime: Date, endDateTime: Date, occasion: String }`; M2 `Event { occasion: String, startDateTime: DateTime, endDateTime: DateTime }`. Both complete. Type alias differences (Date vs DateTime) are per forbidden penalties, ignored.
6. Location (name, address) &amp; Event-Location Relationship: Model 1 = 4, Model 2 = 4; Evidence: Both have `Location { name, address }`. M1: `Event "1" --&gt; "1" Location` — this constrains each Location to exactly 1 Event, which contradicts the requirement that locations are selected from a list / reused. M2: `Event -- "1" Location` — no multiplicity on the Location side, so it's incomplete rather than wrong. Both have a weakness; M1 is a contradiction, M2 is an omission. Balanced.
7. Event-EventKind/EventType Relationship: Model 1 = 5, Model 2 = 4; Evidence: M1: `EventKind "1" --&gt; "0..*" Event` correctly shows one kind categorizes many events. M2: `Event -- "1" EventType` has no multiplicity on EventType side, leaving it underspecified. M1 is more complete.
8. Organizer Manages Event (1..* organizers, 0..* events): Model 1 = 5, Model 2 = 5; Evidence: M1: `Organizer "1..*" --&gt; "1..*" Event` — correct on organizer side (1..*), and 1..* on Event side implies each event has ≥1 organizer, which aligns with "there is typically one organizer, but larger events require several." M2: `Organizer "1..*" organizes "0..*" Event` — correct on organizer side; 0..* on Event side is slightly looser but not wrong. Both acceptable.
9. Organizer May Also Attend Event: Model 1 = 2, Model 2 = 5; Evidence: The requirement explicitly states "Sometimes, an organizer also attends the event." M2 models this with `Organizer "0..*" attends "0..*" Event`. M1 completely omits this relationship — a significant missing domain concept. M1 also has no alternative path (e.g., Organizer being polymorphic with Attendee doesn't cover it since Organizer and Attendee are siblings, not the same class). This is a clear gap.
10. Invitation &amp; RSVP Status: Model 1 = 5, Model 2 = 5; Evidence: M1 `Invitation { rsvpStatus: RsvpStatus }` with enum values PENDING, CONFIRMED, MAYBE, DECLINED. M2 `Invitation { status: InvitationStatus }` with Attending, Maybe, NotAttending, NotReplied. Both cover the four statuses from the requirement (will attend, maybe, cannot attend, not yet replied). M2's naming is closer to the requirement text but M1's is semantically equivalent. No meaningful difference.
11. Event Composes Invitations: Model 1 = 5, Model 2 = 5; Evidence: M1: `Event "1" *-- "0..*" Invitation`. M2: `Event *-- "0..*" Invitation`. Both correctly use composition. M1 adds explicit "1" on Event side, M2 omits it (defaults are acceptable). No meaningful difference.
12. Invitation-Attendee Cardinality: Model 1 = 5, Model 2 = 3; Evidence: Each invitation is sent to one attendee. M1: `Invitation "*" --&gt; "1" Attendee` — correctly shows one attendee per invitation. M2: `Attendee "0..*" receives "0..*" Invitation` — this allows one invitation to be received by multiple attendees, contradicting the requirement that an organizer "invites the attendees by entering their first and last names as well as their email addresses" (one invitation per person). This is a domain contradiction in M2.
13. EventTask (status, isAttendeeDesignated/isForAttendees): Model 1 = 5, Model 2 = 5; Evidence: M1 `EventTask { status: TaskStatus, isAttendeeDesignated: boolean }`; M2 `EventTask { status: TaskStatus, isForAttendees: boolean }`. Both correctly capture the task status and the flag indicating a task is designated for attendees. M2's `isForAttendees` naming is slightly closer to "designate a task for attendees to accomplish" but M1's is semantically equivalent.
14. TaskStatus Enum (needs to be done, done, not applicable): Model 1 = 5, Model 2 = 5; Evidence: M1 `TaskStatus { TO_DO, DONE, NOT_APPLICABLE }`; M2 `TaskStatus { NeedsToBeDone, HasBeenDone, NotApplicable }`. Both cover the three states. M2's naming maps more directly to the requirement text ("needs to be done, has been done, is not applicable"), but M1's values are semantically equivalent. No meaningful difference per forbidden penalties on naming.
15. Task/TaskTemplate Owned by EventKind (persists for next event): Model 1 = 5, Model 2 = 5; Evidence: M1: `EventKind "1" *-- "0..*" TaskTemplate` — composition correctly shows EventKind owns the reusable task list. M2: `EventType *-- "0..*" Task` — same semantics. Both correctly capture that tasks are owned by the event type and persist. No difference.
16. Event Composes EventTasks: Model 1 = 5, Model 2 = 5; Evidence: M1: `Event "1" *-- "0..*" EventTask`; M2: `Event *-- "0..*" EventTask`. Both use composition correctly. No meaningful difference.
17. EventTask-Task/TaskTemplate Cardinality: Model 1 = 3, Model 2 = 5; Evidence: Each EventTask should instantiate exactly one TaskTemplate (a task instance is created from one template). M1: `TaskTemplate "0..*" --&gt; "0..*" EventTask` — allows 0 templates per event task (an event task with no template) and many templates per event task, which is imprecise. M2: `EventTask -- "1" Task` — correctly constrains each EventTask to exactly 1 Task. M2 is more precise here.
18. Attendee Selects EventTask (who brings what): Model 1 = 5, Model 2 = 5; Evidence: M1: `Attendee "0..*" --&gt; "0..*" EventTask` (labeled volunteersFor); M2: `Attendee "0..*" selects "0..*" EventTask`. Both correctly model the many-to-many relationship where attendees select tasks. No meaningful difference.
19. Overall Completeness (no missing key components): Model 1 = 3, Model 2 = 4; Evidence: M1 is missing the organizer-attends-event relationship entirely (a stated requirement). M2 has all major relationships present, though the Invitation-Attendee cardinality is wrong. M1's omission of a whole relationship is arguably more significant than M2's wrong multiplicity, but both have gaps. M2 covers more of the requirement's relationship surface.
Total: Model 1 = 85, Model 2 = 89
Choice: B
Reason:
1. User/Person Base Class &amp; Attributes: Both models are equivalent — `User` (M1) vs `Person` (M2) with identical attributes and correct inheritance to Organizer/Attendee. Tie.
2. Organizer May Attend Event: This is the decisive difference. M2 explicitly models `Organizer "0..*" attends "0..*" Event`, directly matching the requirement statement "Sometimes, an organizer also attends the event." M1 completely omits this relationship, leaving a stated functionality unrepresented. This is a significant domain gap in M1.
3. Invitation-Attendee Cardinality: M1 is stronger here — `Invitation "*" --&gt; "1" Attendee` correctly reflects one invitee per invitation. M2's `Attendee "0..*" receives "0..*" Invitation` incorrectly allows one invitation for multiple attendees. However, this is a single multiplicity error vs M1's complete omission of a relationship.
4. EventTask-Task/TaskTemplate Cardinality: M2 is more precise — `EventTask -- "1" Task` correctly constrains each event task to one task definition. M1's `TaskTemplate "0..*" --&gt; "0..*" EventTask` is imprecise, allowing an event task with zero or many templates.
5. Event-Location and Event-EventType Multiplicities: Both have weaknesses. M1 explicitly constrains Location to `"1"` (contradiction — locations should be reusable). M2 leaves multiplicities unspecified on those sides (omission). M1 is more complete on EventKind (correct `1..0..*`), M2 is incomplete. Roughly balanced.
6. Rejected or checked issues: I did not penalize M1 for using `Date` vs M2's `DateTime` (forbidden penalty on type aliases). I did not penalize M2 for `Person` vs M1's `User` (class naming freedom). I did not penalize either for enum value naming differences (TO_DO vs NeedsToBeDone). I did not reward M1's note about "email serves as username" as it's presentation-only. I did not penalize M2 for missing `1` multiplicities on composition sides (equivalent multiplicity literals rule).
7. Overall judgment: Model 2 is better. While both models have domain accuracy issues, M2 covers more of the requirement's relationship surface — critically, it includes the organizer-attends-event relationship that M1 entirely misses. M2's Invitation-Attendee multiplicity error is a single incorrect cardinality, whereas M1's missing relationship represents a complete functional gap. Additionally, M2 is more precise on the EventTask-Task cardinality. M1's strengths (correct Invitation-Attendee, more explicit multiplicities) do not outweigh the missing organizer-attends relationship. The total scores are close (85 vs 89), but M2's broader coverage of stated requirements tips the balance.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</si>
  <si>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</si>
  <si>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I'll evaluate each criterion independently.
```result
Scores:
1. Conceptual classes and attributes alignment: Model 1 = 5, Model 2 = 5; Evidence: Both models capture all required classes with correct attributes. Model 1 has Person(firstName,lastName,email,password) as base, Organizer(postalAddress,phoneNumber), Attendee, Event(occasion,startDateTime,endDateTime), EventType(name), Location(name,address), Task(description), EventTask(status,isForAttendees), Invitation(status). Model 2 has User(firstName,lastName,email,password) as base, Organizer(postalAddress,phoneNumber), Attendee, Event(startDateTime,endDateTime,occasion), EventKind(name), Location(name,address), TaskTemplate(description), EventTask(status,isAttendeeDesignated), Invitation(rsvpStatus). Both include enums for invitation status (Model 1: Attending/Maybe/NotAttending/NotReplied; Model 2: PENDING/CONFIRMED/MAYBE/DECLINED) and task status (Model 1: NeedsToBeDone/HasBeenDone/NotApplicable; Model 2: TO_DO/DONE/NOT_APPLICABLE). All required attributes are present in both.
2. Associations and their cardinalities: Model 1 = 4, Model 2 = 3; Evidence: Model 1 includes "Organizer "0..*" attends "0..*" Event" explicitly modeling the requirement that organizers can also attend events, which Model 2 entirely omits. Model 1's Organizer-Event organizes is "1..*" to "0..*" (correct: at least 1 organizer per event, organizer can manage 0+ events) while Model 2's is "1..*" to "1..*" (over-constrained: forces each organizer to manage at least 1 event). However, Model 2 has a more precise Invitation-Attendee link: "Invitation "*" --&gt; "1" Attendee" (each invitation to exactly one attendee) vs Model 1's "Attendee "0..*" receives "0..*" Invitation" (many-to-many, imprecise—invitations shouldn't be shared among multiple attendees). Model 2's TaskTemplate-EventTask is "0..*" to "0..*" (many-to-many, overly permissive—an event task should derive from at most one template) vs Model 1's precise "EventTask -- "1" Task".
3. Relationship types (inheritance, aggregation, composition): Model 1 = 5, Model 2 = 5; Evidence: Both correctly use inheritance (Person/User &lt;|-- Organizer, Person/User &lt;|-- Attendee), composition for owned parts (Event *-- Invitation, Event *-- EventTask, EventType/EventKind *-- Task/TaskTemplate), and plain associations for references (Event -- EventType, Event -- Location, Attendee selects EventTask). Model 2 uses unidirectional arrows (e.g., Event --&gt; Location) while Model 1 uses bidirectional lines, but per forbidden penalties these are equivalent. Both correctly avoid composition for reusable entities like Location and EventType/EventKind.
4. Clarity and completeness (no hallucinations, all functionalities covered): Model 1 = 5, Model 2 = 4; Evidence: Model 1 covers all requirement functionalities: organizer-attends-event (explicit relationship), event type selection/creation, location selection/creation, invitation with RSVP statuses including "NotReplied", event-specific checklist via EventTask, task designation for attendees via isForAttendees, attendee task selection, and task template persistence via EventType *-- Task. Model 2 covers most functionalities but misses the organizer-attends-event relationship entirely—no association models "Sometimes, an organizer also attends the event." Neither model has hallucinations; both use recognizable class names (TaskTemplate and EventKind are transparent refinements per guidelines).
Total: Model 1 = 19, Model 2 = 17
Choice: A
Reason:
1. Conceptual classes and attributes alignment: Both models are equivalent—identical attribute coverage and class structure with only naming differences (Person vs User, EventType vs EventKind, Task vs TaskTemplate, InvitationStatus vs RsvpStatus). Both map all requirement attributes faithfully.
2. Associations and their cardinalities: Model 1's explicit "Organizer attends Event" relationship is the decisive factor—it directly models the requirement sentence "Sometimes, an organizer also attends the event," which Model 2 completely omits. Model 2 does have a more precise Invitation→Attendee multiplicity (1 instead of 0..*), but this advantage is outweighed by the missing organizer-attends association. Model 1 also has a cleaner EventTask→Task link (exactly 1) vs Model 2's overly permissive 0..*–0..* many-to-many.
3. Rejected or checked issues: Did not penalize Model 2 for using "TaskTemplate" (transparent refinement per guidelines), "User" instead of "Person" (reasonable synonym), or RsvpStatus naming. Did not penalize either model for PlantUML comments or unidirectional vs bidirectional association styles (forbidden penalties). Did not reward Model 2's note "email serves as username" since notes are to be ignored per general rules.
4. Overall judgment: Model 1 is better primarily because it captures the organizer-attends-event relationship, a clear requirement explicitly stated in the text. Model 2's omission of this relationship leaves a functional gap. While Model 2 has a marginally more precise Invitation-Attendee cardinality, the missing association is more significant than this minor precision gain.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</si>
  <si>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</si>
  <si>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Appropriate conceptual classes aligned with the domain: Model 1 = 5, Model 2 = 5; Evidence: Both models identify the same core classes: a superclass for shared person attributes (Model 1 "User" with firstName/lastName/email/password; Model 2 "Person" with the same), "Organizer" with postalAddress/phoneNumber, "Attendee", "Event", event-kind class (Model 1 "EventKind", Model 2 "EventType"), "Location" with name/address, a reusable task class (Model 1 "TaskTemplate", Model 2 "Task"), "EventTask" for event-specific instances, "Invitation", and two enums for RSVP and task status. Both correctly separate template tasks from per-event tasks. Neither introduces irrelevant classes nor omits a required concept.
2. Associations/Multiplicities between classes for domain reasoning: Model 1 = 4, Model 2 = 4; Evidence: Model 1 correctly models `Invitation "*" --&gt; "1" Attendee` (one invitation per attendee) and `Organizer "1..*" --&gt; "1..*" Event` (at least one organizer per event ✓, but forces each organizer to manage ≥1 event, a minor over-constraint). Model 1 omits the organizer-attends relationship entirely despite the requirement stating "an organizer also attends the event." Model 2 captures organizer-attends via `Organizer "0..*" attends "0..*" Event` and uses more lenient `Organizer "1..*" organizes "0..*" Event`, but has a multiplicity error: `Attendee "0..*" receives "0..*" Invitation` is many-to-many, implying one invitation can be received by multiple attendees, when each invitation targets exactly one attendee. Both models have one notable issue each, roughly balanced.
3. Model attributes with appropriate data types: Model 1 = 5, Model 2 = 5; Evidence: Both cover all required attributes: superclass has firstName, lastName, email, password (String); Organizer adds postalAddress, phoneNumber (String); EventKind/EventType has name (String); Location has name, address (String); Event has startDateTime, endDateTime (Date/DateTime), occasion (String); Task/TaskTemplate has description (String); EventTask has status (enum) and an attendee-designation flag (Model 1 "isAttendeeDesignated: boolean", Model 2 "isForAttendees: boolean"); Invitation has RSVP status (enum). Model 1 uses Date while Model 2 uses DateTime for date/time fields — both acceptable. No critical attributes are missing in either.
4. Consistencies of Terminology with given context: Model 1 = 4, Model 2 = 4; Evidence: Model 1 uses "EventKind" matching the requirement's "kind of event," and "isAttendeeDesignated" echoing "designate a task for attendees," but uses abbreviated enum values (TO_DO, DONE, PENDING, CONFIRMED, DECLINED) that are recognizable yet not directly from the requirement text. Model 2 uses "EventType" instead of the requirement's "kind," but its enum values directly mirror the requirement: "NeedsToBeDone, HasBeenDone, NotApplicable" from "needs to be done, has been done, or not applicable" and "Attending, Maybe, NotAttending, NotReplied" from "attend, maybe attend, cannot attend" and "not yet replied." "InvitationStatus" also matches "invitation status" in the requirement. Each model has some terms more aligned and some less, balancing out.
5. Adherence of UML class diagram standards: Model 1 = 5, Model 2 = 5; Evidence: Both use valid PlantUML syntax: class boxes with typed attributes, enums, inheritance (`&lt;|--`), composition (`*--`), associations with multiplicities and role labels. Model 1 uses directional associations (`--&gt;`) with colon-separated role names; Model 2 uses undirected associations (`--`) with inline role names. Both are valid UML/PlantUML conventions with no syntax errors.
Total: Model 1 = 23, Model 2 = 23
Choice: C
Reason:
1. Appropriate conceptual classes: Both models identify identical domain concepts (person superclass, Organizer, Attendee, Event, event-kind, Location, reusable task, event-specific task, Invitation, two enums). Neither has missing or extraneous classes. Tied at 5.
2. Associations/Multiplicities: Model 1 gets Invitation→Attendee right (`"*" --&gt; "1"`) but misses organizer-attends and slightly over-constrains organizer→event to 1..*. Model 2 captures organizer-attends and uses more lenient organizer→event (0..*) but mis-models Invitation↔Attendee as many-to-many. One omission vs. one invalid multiplicity — comparable severity, tied at 4.
3. Model attributes: Both model all required attributes with appropriate types. Tied at 5.
4. Terminology: Model 1 aligns better on "EventKind" and "isAttendeeDesignated"; Model 2 aligns better on enum value names (NeedsToBeDone/HasBeenDone/NotApplicable, Attending/Maybe/NotAttending/NotReplied) and "InvitationStatus." The advantages cancel out. Tied at 4.
5. Rejected or checked issues: Did not penalize Model 1 for using two opposite unidirectional associations with `'opposite` comments (forbidden penalty per guidelines). Did not penalize either for Date vs. DateTime (equivalent type alias). Did not reward Model 2's shorter diagram for brevity alone. Did not penalize Model 1's "TaskTemplate" or Model 2's "Task" naming as both are recognizable refinements of the requirement's "task."
6. Overall judgment: The two models are nearly identical in structure, attributes, and class identification. Each has exactly one notable association-level weakness of comparable severity (Model 1: missing organizer-attends; Model 2: incorrect Invitation-Attendee multiplicity). Terminology strengths and UML adherence are also balanced. With equal total scores (23 each) and no meaningful quality gap,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</si>
  <si>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</si>
  <si>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Person/User as a superclass of Organizer and Attendee, Event, EventType/EventKind, Location, Task/TaskTemplate, EventTask, Invitation, and status enums. Model 1 uses "EventType" and "Task" while Model 2 uses "EventKind" and "TaskTemplate" — both capture the template/instance distinction. Neither models a separate Checklist class, but EventTask fulfills that role in both.
2. Associations/Multiplicities between classes for domain reasoning: Model 1 = 4, Model 2 = 3; Evidence: Model 1 explicitly captures the organizer-attends-event relationship (`Organizer "0..*" attends "0..*" Event`) which the requirement explicitly describes ("Sometimes, an organizer also attends the event"). Model 2 omits this association entirely, only having `Organizer "1..*" --&gt; "1..*" Event : manages`. Model 1 incorrectly models Invitation-Attendee as many-to-many (`Attendee "0..*" receives "0..*" Invitation`) when it should be many-to-one. Model 2 correctly models this as `Invitation "*" --&gt; "1" Attendee`. However, Model 2 incorrectly models TaskTemplate-EventTask as many-to-many (`TaskTemplate "0..*" --&gt; "0..*" EventTask`) when each EventTask should reference exactly one template; Model 1 correctly has `EventTask -- "1" Task`. Both have one multiplicity error, but Model 2 additionally misses a key relationship.
3. Model attributes with appropriate data types: Model 1 = 4, Model 2 = 4; Evidence: Both models include all critical attributes: firstName, lastName, email, password (in Person/User), postalAddress and phoneNumber (in Organizer), occasion, startDateTime, endDateTime (in Event), name/address (in Location). Model 1 uses `DateTime` for start/end, matching the requirement's "date/time" specification; Model 2 uses `Date`, which loses the time component. Both model InvitationStatus/RsvpStatus and TaskStatus enums with appropriate values covering all required states. Minor difference, both solid.
4. Consistencies of Terminology with given context: Model 1 = 4, Model 2 = 4; Evidence: Model 1 uses "InvitationStatus" which directly matches the requirement's "invitation status" language, and "EventType" which is standard but the requirement says "kind of event." Model 2 uses "EventKind" which is more faithful to "kind of event," but "RsvpStatus" is not from the requirement text (which says "indicate whether they will attend..."). Model 2 also uses "User" (not in requirement) vs Model 1's "Person" (also not in requirement). Both use "TaskTemplate"/"Task" as refinements of the requirement's "task." Overall roughly equivalent.
5. Adherence of UML class diagram standards: Model 1 = 5, Model 2 = 5; Evidence: Both models use valid PlantUML syntax with proper class/enum declarations, inheritance arrows (`&lt;|--`), composition (`*--`), and association multiplicities. Model 2 uses directional arrows (`--&gt;`) with role labels and `'opposite` comments (which are ignored per instructions). Model 1 uses undirectional associations (`--`) with role names. Both are syntactically valid and comprehensible with no UML violations.
Total: Model 1 = 21, Model 2 = 20
Choice: A
Reason:
1. Appropriate conceptual classes: Both models are essentially equivalent — both identify the same set of domain concepts (event, organizer, attendee, task template/instance, invitation, location, event type/kind) with only naming differences. Neither has a distinct advantage here.
2. Associations/Multiplicities: This is the key differentiator. Model 1 explicitly models the organizer-attends-event relationship (`Organizer "0..*" attends "0..*" Event`), which directly addresses the requirement statement "Sometimes, an organizer also attends the event." Model 2 completely omits this relationship. While Model 2 correctly models Invitation→Attendee as many-to-one (vs Model 1's erroneous many-to-many), Model 2 has its own multiplicity error on TaskTemplate→EventTask (many-to-many instead of one-to-many). Since both have one multiplicity error but Model 2 additionally misses a significant relationship, Model 1 is stronger here.
3. Model attributes: Both models are comprehensive with all required attributes. Model 1's use of `DateTime` is slightly more precise than Model 2's `Date` for the start/end times, but this is a minor difference. Both have well-structured enums covering all required status values.
4. Terminology: Both models are reasonable. Model 1's "InvitationStatus" aligns better with the requirement's "invitation status" language; Model 2's "EventKind" aligns better with "kind of event." The refinements (TaskTemplate, User/Person) are transparent and acceptable in both.
5. Rejected or checked issues: I did not penalize Model 2 for using `'opposite` comments (per forbidden penalties). I did not penalize either model for primitive type aliases. I did not penalize Model 2 for "TaskTemplate" as it is a transparent refinement. I did not reward either model for extra timestamps or implementation details.
6. Overall judgment: Model 1 is slightly better due to its more complete association coverage — specifically capturing the organizer-attends-event relationship that Model 2 misses. Both models have one multiplicity error each, but the missing relationship in Model 2 is a more significant domain reasoning gap than Model 1's invitation multiplicity error.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</si>
  <si>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</si>
  <si>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Cohesion and Decoupling: Model 1 = 4, Model 2 = 4; Evidence: Both models share the same base-class pattern (Model 1: `User` → `Organizer`/`Attendee`; Model 2: `Person` → `Organizer`/`Attendee`) with shared attributes (firstName, lastName, email, password) in the parent, achieving good cohesion. Both separate persistent templates from per-event instances (Model 1: `TaskTemplate` composed under `EventKind`, `EventTask` under `Event`; Model 2: `Task` composed under `EventType`, `EventTask` under `Event`). Model 1's `Invitation "*" --&gt; "1" Attendee` is more tightly coupled to a single attendee; Model 2's `Attendee "0..*" receives "0..*" Invitation` is a looser many-to-many. Model 2 adds an extra `Organizer "0..*" attends "0..*" Event` association (needed for the domain), slightly increasing coupling but for a legitimate reason. These trade-offs roughly cancel out.
2. Complexity: Model 1 = 4, Model 2 = 4; Evidence: Both models have 9 classes + 2 enums (11 types total) and an inheritance depth of 2. Neither turns unnecessary nouns into classes — e.g., "occasion," "startDateTime," "endDateTime" are attributes of `Event` in both, not separate classes. Both use a template/instance pair (`TaskTemplate`/`EventTask` vs `Task`/`EventTask`) which is appropriate for the domain. No methods are shown in either model. Complexity is well-balanced and aligned with the requirement in both.
3. Practicability: Model 1 = 4, Model 2 = 4; Evidence: Both models are readable, modular, and cover the core workflows — event creation with `EventKind`/`EventType` and `Location`, RSVP via `Invitation` with a status enum, checklist with `EventTask` and `TaskStatus`, attendee-designated tasks via `isAttendeeDesignated`/`isForAttendees`, and attendee task selection via `Attendee → EventTask`. Model 2 explicitly models `Organizer "0..*" attends "0..*" Event`, directly covering the requirement that "an organizer also attends the event" — Model 1 has no equivalent association and relies only on the shared `User` superclass without any explicit attending mechanism. However, Model 1's `Invitation "*" --&gt; "1" Attendee` is more precise than Model 2's many-to-many `Attendee "0..*" receives "0..*" Invitation`, which permits one invitation to be received by multiple attendees — semantically imprecise for a per-person invitation. Model 2's enum naming (`Attending`, `Maybe`, `NotAttending`, `NotReplied`; `NeedsToBeDone`, `HasBeenDone`, `NotApplicable`) tracks the requirement's language more closely, but naming is a minor factor. The organizer-attends gap in Model 1 and the invitation multiplicity imprecision in Model 2 are both secondary issues of comparable severity.
Total: Model 1 = 12, Model 2 = 12
Choice: C
Reason:
1. Cohesion and Decoupling: Both models achieve comparable cohesion through a shared parent class and clean template/instance separation. Model 1's tighter invitation coupling (`*→1`) is offset by Model 2's additional but needed `attends` association.
2. Complexity: Identical class counts (9+2 enums), identical inheritance depth (2), and identical structural decomposition. Neither over- or under-engineers.
3. Practicability: Model 2 gains an edge by explicitly modeling organizer-attending (`Organizer attends Event`), which Model 1 omits entirely. Model 1 gains an edge with its precise `Invitation→1 Attendee` multiplicity, whereas Model 2's many-to-many is imprecise. These two issues are of similar magnitude and offset each other.
4. Rejected or checked issues: I did not penalize Model 1 for using opposite-direction unidirectional associations with `'opposite` comments (forbidden by instructions). I did not reward Model 2 for naming enums closer to the requirement text, as this is a presentation-level difference. I did not penalize either model for not modeling "account creation" as a class, since it is a behavioral step, not a structural element.
5. Overall judgment: Both models faithfully represent the CelO domain with near-identical structure, appropriate complexity, and good modularity. Each has one secondary weakness (Model 1: no organizer-attends association; Model 2: imprecise invitation-attendee multiplicity). These balance out, making this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</si>
  <si>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</si>
  <si>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Cohesion and Decoupling: Model 1 = 4, Model 2 = 4; Evidence: Both models separate base identity (Person/User) from role-specific subclasses (Organizer, Attendee) via single-level inheritance, achieving good cohesion. Both separate task templates (Model 1: Task, Model 2: TaskTemplate) from per-event instances (EventTask), keeping template management decoupled from event execution. Both use Invitation as a mediator between Event and Attendee rather than a direct Event–Attendee link, which is good decoupling. Model 2 provides more precise navigability and role labels (e.g., "Invitation * --&gt; 1 Attendee : sentTo") compared to Model 1's undirected "Attendee 0..* receives 0..* Invitation." However, Model 1 includes the "Organizer 0..* attends 0..* Event" association, which Model 2 omits entirely. These trade-offs roughly balance out.
2. Complexity: Model 1 = 4, Model 2 = 4; Evidence: Both models have 11 elements (9 classes + 2 enums), inheritance depth of 1 (Person/User → Organizer, Person/User → Attendee), and no methods shown (conceptual-level UML). Both decompose the task concept into template + instance (Task/EventTask vs TaskTemplate/EventTask), which is justified by the domain requirement that added tasks persist for future events of the same type. Neither model over-fragments with unnecessary classes; every class maps to a distinct domain concept.
3. Practicability: Model 1 = 4, Model 2 = 3; Evidence: Model 1 covers all explicitly stated requirements, including the dual organizer role: "Organizer 1..* organizes 0..* Event" and "Organizer 0..* attends 0..* Event," directly modeling "Sometimes, an organizer is only managing the event but not attending the event. Sometimes, an organizer also attends the event." Model 2 only has "Organizer 1..* --&gt; 1..* Event : manages" and completely omits the organizer-attends relationship — a missing required component. Model 2 does have better role labeling (heldAt, sentTo, volunteersFor, manages) and a more precise Invitation→1 Attendee multiplicity (vs Model 1's many-to-many "receives," which incorrectly allows an invitation to be received by multiple attendees). However, the complete omission of a stated requirement in Model 2 outweighs these clarity improvements. Model 1's InvitationStatus enum also includes an explicit "NotReplied" value directly mapping to "have not yet replied," while Model 2's RsvpStatus.PENDING serves the same purpose adequately.
Total: Model 1 = 12, Model 2 = 11
Choice: A
Reason:
1. Cohesion and Decoupling: Both models achieve comparable cohesion and coupling through the same architectural pattern (base class → role subclasses, template/instance split for tasks, Invitation as mediator). Model 2 edges ahead on relationship precision (directional associations, role labels, correct Invitation→1 Attendee), but Model 1's inclusion of the organizer-attends relationship keeps it balanced.
2. Complexity: Both models are identically balanced — same class count, same inheritance depth, same justified template/instance decomposition. No differentiator here.
3. Practicability: The decisive factor is requirement coverage. The requirement explicitly states that an organizer may also attend an event ("Sometimes, an organizer also attends the event"). Model 1 models this with "Organizer 0..* attends 0..* Event"; Model 2 has no such relationship and no mechanism to represent it. Per the general rules, missing a required key component is a significant deficiency. Model 2's superior role labeling and more precise invitation multiplicity are real but secondary advantages that do not compensate for the omission.
4. Rejected or checked issues: I did not penalize Model 2 for PlantUML comments (e.g., "'opposite eventKind") per forbidden penalties. I did not penalize either model for primitive type aliases (DateTime vs Date, String, boolean). I did not reward Model 2's note "email serves as username" since notes are to be ignored. I did not penalize Model 1 for using "Task" instead of "TaskTemplate" — both are semantically adequate template class names. The many-to-many multiplicity on Model 1's Invitation–Attendee association is a minor domain imprecision but not as severe as Model 2's missing relationship.
5. Overall judgment: Model 1 wins by a moderate margin. Both models are architecturally sound and similarly structured, but Model 1 achieves full requirement coverage while Model 2 omits the explicitly stated organizer-attends-event relationship. The clarity advantages of Model 2 (role labels, directional associations, precise invitation multiplicity) are real but do not outweigh the requirement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</si>
  <si>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</si>
  <si>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carefully, I'll evaluate each criterion independently.
```result
Scores:
1. Requirement alignment (all functionalities, no hallucinations): Model 1 = 4, Model 2 = 3; Evidence: Model 1 captures the invitation email flow with `Invitation.invitedEmail` and the claim flow via `Invitation "*" -- "0..1" Attendee : claimed by`, which supports "an organizer then invites the attendees by entering their first and last names as well as their email addresses" and "the attendee can create an account...with their email address from the invitation as their username." Model 1 also models task assignment to attendees via `EventTask "*" -- "0..1" Invitation : assigned to`, linking through the invitation which carries RSVP status, supporting "shown to attendees that have confirmed their attendance." Model 2 captures the organizer-attends scenario (`Organizer "0..*" attends "0..*" Event`) and direct attendee task selection (`Attendee "0..*" selects "0..*" EventTask`), but the `Invitation` class has only `status: InvitationStatus` with no `invitedEmail` attribute, so the requirement that the organizer enters invitee email addresses and that the email is reused as username is not structurally supported. Neither model stores the invited person's first/last names on the Invitation.
2. Conceptual classes and relationships (accurate representation of essentials): Model 1 = 4, Model 2 = 4; Evidence: Both models identify the same essential classes: a base user class (Model 1: `User` with firstName, lastName, email, password; Model 2: `Person` with same attributes), `Organizer` (postalAddress, phoneNumber), `Attendee`, `Event`, `EventType`, `Location`, `Invitation`, a task-template class (Model 1: `TaskTemplate`; Model 2: `Task`), and `EventTask`. Both use inheritance (`User/Person &lt;|-- Organizer`, `User/Person &lt;|-- Attendee`). Both separate type-level task templates from event-level task instances (`EventType -- TaskTemplate/Task` and `Event -- EventTask` with `EventTask -- TaskTemplate/Task`). Both have RSVP and TaskStatus enums with equivalent values (Model 1: PENDING/ATTENDING/MAYBE/DECLINED; Model 2: NotReplied/Attending/Maybe/NotAttending).
3. Associations, cardinalities, and relationship types (inheritance, aggregation, composition): Model 1 = 4, Model 2 = 3; Evidence: Model 1 uses precise cardinalities: `Event "1" -- "1..*" Organizer` (small event = one organizer, larger = several), `Invitation "*" -- "0..1" Attendee : claimed by` (an invitation is claimed by at most one attendee — correct since an invitation is for one person), and `EventTask "*" -- "0..1" Invitation : assigned to` (a task assigned to one attendee's invitation, linking to RSVP status). Model 2 has `Attendee "0..*" receives "0..*" Invitation` — a many-to-many where the `0..*` on the Attendee side means one invitation can be received by multiple attendees, which is semantically incorrect (an invitation targets one person). Model 2's `Attendee "0..*" selects "0..*" EventTask` is also a many-to-many that bypasses the Invitation/RSVP system, so there is no structural link ensuring only confirmed attendees select tasks. Model 2's `Organizer "0..*" attends "0..*" Event` acknowledges the organizer-attends requirement but creates a parallel path disconnected from the invitation/RSVP flow. Both models correctly model Event–EventType (1:1), Event–Location (1:1), and EventType–TaskTemplate/Task (1:*).
4. Clarity in class names and optional inclusion of attributes: Model 1 = 4, Model 2 = 4; Evidence: Both models use clear, domain-appropriate class names. Model 1's `TaskTemplate` name is more descriptive than Model 2's `Task` for the reusable type-level task definition, and `Invitation` includes `invitedEmail` alongside `rsvpStatus`. Model 2 uses `startDateTime`/`endDateTime` on Event which is slightly more explicit than Model 1's `startDate`/`endDate`, and its enum values (NeedsToBeDone, HasBeenDone, NotApplicable) closely echo the requirement wording. Both models include appropriate attributes on Organizer (postalAddress, phoneNumber) and on EventTask (status, isForAttendees). The attribute gap on Model 2's Invitation (missing `invitedEmail`) is reflected in criterion 1 rather than double-counted here.
Total: Model 1 = 16, Model 2 = 15
Choice: A
Reason:
1. Requirement alignment: Model 1's `Invitation.invitedEmail` and `Invitation -- 0..1 Attendee : claimed by` directly support the invitation-to-account-creation flow described in the requirement ("their email address from the invitation as their username"). Model 2's `Invitation` has only `status` with no email attribute, leaving no structural place to store the invitee email before account creation. Model 2 does earn credit for explicitly modeling the organizer-attends scenario (`Organizer attends Event`), which Model 1 omits, but this does not compensate for the broken invitation flow.
2. Associations and cardinalities: Model 1's `Invitation "*" -- "0..1" Attendee : claimed by` correctly constrains an invitation to at most one claimant, matching the domain reality that one invitation targets one person. Model 2's `Attendee "0..*" receives "0..*" Invitation` permits one invitation to be associated with multiple attendees, which is semantically incorrect. Model 1's `EventTask "*" -- "0..1" Invitation : assigned to` ties task assignment through the invitation (which carries RSVP status), structurally supporting the requirement that only confirmed attendees see and select tasks. Model 2's direct `Attendee selects EventTask` many-to-many has no such link to RSVP status.
3. Rejected or checked issues: I did not penalize Model 2 for using composition (`*--`) instead of plain associations — both are valid modeling choices and the requirement does not specify ownership semantics. I did not penalize Model 1 for not marking `User` as abstract — the requirement does not state whether direct User instances are allowed. I did not reward or penalize either model for using `*` vs. `0..*` or `int` vs. `Integer`-style type aliases. I did not penalize Model 2's `Organizer attends Event` as a hallucination — it is grounded in the requirement text — but I noted its semantic weakness (bypasses the RSVP system).
4. Overall judgment: Model 1 is better because its invitation and task-assignment associations are more precise and domain-faithful. The `invitedEmail` attribute and `0..1` claim cardinality on Invitation capture a core requirement flow that Model 2's Invitation class cannot support. Model 1's task-assignment-via-Invitation link structurally connects task selection to RSVP confirmation, which Model 2's direct Attendee–EventTask many-to-many does not. Model 2's acknowledgment of the organizer-attends scenario and its descriptive attribute naming are genuine strengths but do not outweigh these structural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</si>
  <si>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</si>
  <si>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this requirement carefully, I need to evaluate both models against the Celebration Organization System requirements, checking classes, attributes, relationships, cardinalities, and faithfulness to the requirement.
```result
Scores:
1. Conceptual Classes and Requirement Alignment: Model 1 = 4, Model 2 = 3; Evidence: Both models capture the core classes (Organizer, Attendee, Event, EventType, Location, Invitation, Task/TaskTemplate, EventTask). However, Model 1 includes the relationship "Organizer 0..* attends 0..* Event", directly representing the requirement that "Sometimes, an organizer also attends the event." Model 2 has no such relationship — Organizer and Attendee are separate subclasses of User with no mechanism for an organizer to attend an event they manage. This is a significant omission of an explicitly stated requirement.
2. Associations, Cardinalities, and Relationship Types: Model 1 = 4, Model 2 = 3; Evidence: Model 1 uses composition appropriately (Event *-- Invitation, Event *-- EventTask, EventType *-- Task) and includes all required associations: Organizer organizes Event (1..* to 0..*), Organizer attends Event (0..* to 0..*), Attendee selects EventTask (0..* to 0..*). The multiplicity "Attendee 0..* receives 0..* Invitation" is slightly imprecise (an invitation should target one person). Model 2 has more precise multiplicities on Invitation (Invitation * -- 0..1 Attendee : claimed by, nicely capturing the "create account if they don't yet have one" scenario) and stores invitedEmail in Invitation. However, Model 2 completely lacks the Organizer-attends-Event association and uses an indirect "EventTask * -- 0..1 Invitation : assigned to" instead of a direct attendee-selects-task relationship, which does not clearly capture "An attendee can then select their tasks."
3. Clarity in Class Names and Attributes: Model 1 = 4, Model 2 = 4; Evidence: Both use clear, recognizable class names. Model 1 uses "Person" as the base class and "Task" for the template; Model 2 uses "User" and "TaskTemplate" (the latter being slightly more descriptive). Both include appropriate attributes: Person/User has firstName, lastName, email, password; Organizer adds postalAddress, phoneNumber; Event has occasion and date/time fields; Location has name and address. Both have well-matched enums (InvitationStatus/RsvpStatus and TaskStatus).
4. Faithfulness to Requirement (No Hallucinations): Model 1 = 5, Model 2 = 5; Evidence: Neither model adds extraneous classes or features beyond the requirement. Model 1's InvitationStatus includes "NotReplied" justified by "how many attendees have... not yet replied." Model 2's RsvpStatus includes "PENDING" serving the same purpose. Both remain within the scope of the requirement.
Total: Model 1 = 17, Model 2 = 15
Choice: A
Reason:
1. Conceptual Classes and Requirement Alignment: Model 1 captures all key concepts including the dual role of organizers (managing and optionally attending), with "Organizer 0..* attends 0..* Event." Model 2 omits the organizer-attends relationship entirely, making it impossible to represent the explicitly stated scenario "Sometimes, an organizer also attends the event."
2. Associations, Cardinalities, and Relationship Types: Model 1 includes the direct "Attendee 0..* selects 0..* EventTask" association, faithfully representing "An attendee can then select their tasks, so that the organizer can see who is bringing what." Model 2 replaces this with an indirect "EventTask * -- 0..1 Invitation : assigned to," which obscures the attendee-initiated selection semantics and imposes a stricter 0..1 multiplicity not required by the text. While Model 2's Invitation-Attendee multiplicity (0..1) is more precise than Model 1's (0..*), this advantage does not offset the missing organizer-attends association.
3. Rejected or checked issues: I did not penalize Model 2 for using "User" instead of "Person" or "TaskTemplate" instead of "Task" — both are acceptable naming choices. I did not reward Model 1 for using composition vs. Model 2's plain association, as both are semantically valid. I did not penalize either model for lacking invited first/last names in the Invitation class, as both models link invitations to Person/User subclasses that hold those attributes; neither model perfectly captures this, so it is a wash.
4. Overall judgment: Model 1 is better because it more completely represents the required relationships — most critically the organizer-attends-event association and the direct attendee-selects-task association. Model 2 has some precision advantages in invitation multiplicities and the invitedEmail field, but the complete absence of the organizer-attends relationship is a clear gap against an explicitly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</si>
  <si>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</si>
  <si>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domain concepts. Model 1 includes User, Organizer, Attendee, Event, EventType, Location, Invitation, TaskTemplate, EventTask, RsvpStatus, TaskStatus. Model 2 includes Person, Organizer, Attendee, Event, EventType, Location, Invitation, Task, EventTask, InvitationStatus, TaskStatus. Both cover organizers, attendees, events, event types, locations, invitations, tasks (template + instance), RSVP status, and task status. The TaskTemplate/Task + EventTask distinction in both models correctly captures the requirement that tasks added for one event become available for future events of the same type.
2. Associations/Multiplicities between classes for domain reasoning: Model 1 = 3, Model 2 = 3; Evidence: Model 1 incorrectly models Event "1" -- "1..*" Organizer, where the "1" on the Event side restricts each organizer to organizing exactly one event — an organizer should be able to organize multiple events (0..*). Model 1 also lacks an explicit organizer-attends-event relationship, though the shared User superclass makes it implicitly possible. Model 1's EventTask "*" -- "0..1" Invitation : assigned to uses "assigned to" rather than reflecting the attendee's self-selection, and routes the relationship through Invitation indirectly. On the positive side, Model 1 correctly models Invitation "*" -- "0..1" Attendee : claimed by, capturing the pre-account-creation invitation flow. Model 2 correctly models Organizer "1..*" organizes "0..*" Event and Organizer "0..*" attends "0..*" Event (explicitly capturing the organizer-attends requirement), as well as Attendee "0..*" selects "0..*" EventTask (faithful to "An attendee can then select their tasks"). However, Model 2's Attendee "0..*" receives "0..*" Invitation is incorrect on the Attendee side — an invitation should be for at most one attendee (0..1), not 0..*, since the requirement states invitations are sent individually by entering each person's email. Both models have one significant multiplicity error balanced against correct relationships elsewhere.
3. Model attributes with appropriate data types: Model 1 = 4, Model 2 = 3; Evidence: Both models correctly model User/Person (firstName: String, lastName: String, email: String, password: String), Organizer (postalAddress: String, phoneNumber: String), Event (startDate/startDateTime: DateTime, endDate/endDateTime: DateTime, occasion: String), EventType (name: String), Location (name: String, address: String), and EventTask (status: TaskStatus, isForAttendees: Boolean/boolean). Model 1's Invitation includes invitedEmail: String, which captures the requirement that "an organizer then invites the attendees by entering their first and last names as well as their email addresses" — this is critical for sending invitations to people who have not yet created accounts. Model 2's Invitation only has status: InvitationStatus, missing any invitee-specific attributes (no email, no name), leaving no way to represent invitations sent to email addresses before account creation. Neither model includes the invitee's first/last names on the Invitation, but Model 1 at least captures the email, which is the most essential field (also used as the username).
4. Consistencies of Terminology with given context: Model 1 = 4, Model 2 = 4; Evidence: Both models use terminology largely consistent with the requirement: Organizer, Attendee, Event, EventType, Location, Invitation, occasion, postalAddress, phoneNumber, email, password, firstName, lastName. Model 2 uses "InvitationStatus" (matching "invitation status" from the requirement), "selects" (matching "An attendee can then select their tasks"), and enum values NeedsToBeDone/HasBeenDone/NotApplicable (verbatim from the requirement text "needs to be done, has been done, or is not applicable"). Model 1 uses "RsvpStatus" (not directly from the requirement), "assigned to" (the requirement says "select"), and abbreviated enum values TODO/DONE/NOT_APPLICABLE. However, both models' terminology is fundamentally aligned with the domain; the differences are in labeling nuance rather than incorrect terms.
5. Adherence of UML class diagram standards: Model 1 = 5, Model 2 = 5; Evidence: Both models use valid PlantUML syntax and UML conventions. Both correctly define classes with typed attributes, enums, generalization (User/Person &lt;|-- Organizer, User/Person &lt;|-- Attendee), associations with multiplicities and role labels, and composition (Model 2 uses *-- for Event-Invitation, EventType-Task, Event-EventTask). No syntactic or notational errors are present in either model.
Total: Model 1 = 21, Model 2 = 20
Choice: A
Reason:
1. Appropriate conceptual classes: Both models are equal — they identify the same domain concepts with equivalent class structures and the TaskTemplate/Task + EventTask distinction that captures task reusability across events.
2. Associations/Multiplicities: Both models have one significant multiplicity error (Model 1: Event-Organizer "1" restricts organizers to one event; Model 2: Invitation-Attendee "0..*" allows one invitation for multiple attendees). Model 2 has more correct relationships overall (organizer-attends, attendee-selects-task, correct Event-Organizer multiplicity), but Model 1 has a better Invitation-Attendee model (claimed by 0..1, invitedEmail). The errors roughly balance, resulting in a tie at 3.
3. Model attributes: Model 1 is better because Invitation includes invitedEmail: String, which is essential for the invitation workflow where organizers invite people by email before they have accounts. Model 2's Invitation lacks any invitee-specific attribute, creating a gap in the invitation flow representation.
4. Terminology: Both are largely consistent; Model 2's labels are slightly closer to the requirement text but not enough to differentiate scores.
5. Rejected or checked issues: I did not penalize Model 1 for using "RsvpStatus" vs "InvitationStatus" beyond the terminology score, as both correctly represent the same concept. I did not penalize Model 2 for using "Person" instead of "User" as the base class name, as the requirement uses neither term explicitly. I did not penalize either model for using lowercase "boolean" (Model 2) vs "Boolean" (Model 1) as per the primitive type alias rule. I did not reward Model 2's composition (*) over Model 1's plain associations (--) as this is a presentation difference, not a semantic one, unless composition semantics are explicitly required.
6. Overall judgment: Model 1 is slightly better primarily due to the attributes criterion. The invitedEmail attribute on Invitation is a critical domain element — without it, Model 2 cannot represent the core invitation workflow where organizers send invitations to email addresses before invitees create accounts. This single attribute gap, combined with the otherwise comparable quality across all other criteria, gives Model 1 a narrow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</si>
  <si>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</si>
  <si>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scoring criteria.
```result
Scores:
1. Appropriate conceptual classes aligned with the domain: Model 1 = 4, Model 2 = 4; Evidence: Both models identify the same core classes: Organizer, Attendee, Event, EventType, Location, Invitation, EventTask, plus enum types for status. Model 1 uses "Person" as the base class and "Task" for the reusable task template; Model 2 uses "User" and "TaskTemplate." Both cover all domain concepts (event organization, invitations, checklists, attendee task selection). Neither introduces unnecessary or irrelevant classes. Both miss explicit first/last name attributes on the Invitation class for the pre-account invitee, but this is an attribute issue rather than a class identification issue.
2. Associations/Multiplicities between classes for domain reasoning: Model 1 = 3, Model 2 = 3; Evidence: Model 1 correctly models `Organizer "1..*" organizes "0..*" Event` (at least one organizer, organizer can manage multiple events) and `Organizer "0..*" attends "0..*" Event` (organizer may also attend), but incorrectly uses `Attendee "0..*" receives "0..*" Invitation` — an invitation is for one invitee, not many — and `Attendee "0..*" selects "0..*" EventTask` where a task should be claimable by at most one attendee. Model 2 has a better invitation link via `Invitation "*" -- "0..1" Attendee : claimed by` and adds `EventTask "*" -- "0..1" Invitation : assigned to` for task assignment, but its `Event "1" -- "1..*" Organizer` incorrectly limits each organizer to exactly one event, and it omits the organizer-attends-event association entirely (the requirement explicitly states an organizer can also attend). Both have noticeable errors and omissions.
3. Model attributes with appropriate data types: Model 1 = 4, Model 2 = 4; Evidence: Both correctly model shared attributes (firstName, lastName, email, password on Person/User), Organizer-specific attributes (postalAddress, phoneNumber), Event attributes (occasion, start/end DateTime), Location (name, address), EventType (name), and EventTask (status, isForAttendees). Model 1's Invitation only has `status: InvitationStatus`, missing the invited person's email and name. Model 2's Invitation has `invitedEmail: String` and `rsvpStatus: RsvpStatus`, capturing the email but still missing first/last name. All data types used (String, DateTime, Boolean, enums) are appropriate. Both have most attributes well-modeled with the Invitation being the weak point in each.
4. Consistencies of Terminology with given context: Model 1 = 5, Model 2 = 4; Evidence: Model 1 uses terms closely mirroring the requirement: `InvitationStatus` with values `Attending, Maybe, NotAttending, NotReplied` matching "attend," "maybe," "cannot attend," and "have not yet replied"; `TaskStatus` with `NeedsToBeDone, HasBeenDone, NotApplicable` matching "needs to be done," "has been done," "not applicable" verbatim. Model 2 uses `RsvpStatus` (the requirement says "invitation status," not "RSVP"), with values `PENDING` (requirement says "not yet replied"), `DECLINED` (requirement says "cannot attend"), and `TaskStatus` values `TODO, DONE` (requirement says "needs to be done," "has been done"). Model 2's terms are semantically clear but deviate from the requirement's specific wording.
5. Adherence of UML class diagram standards: Model 1 = 5, Model 2 = 5; Evidence: Both use valid `@startuml/@enduml` framing, properly declared `enum` and `class` blocks with typed attributes, generalization via `&lt;|--`, associations with multiplicities and role labels, and composition (`*--`) in Model 1. Model 2 uses directional association labels (`: organized by &gt;`). No syntax or notation errors in either diagram; both are fully comprehensible.
Total: Model 1 = 21, Model 2 = 20
Choice: A
Reason:
1. Appropriate conceptual classes: Both models identify the same essential domain classes with equivalent coverage. Neither has irrelevant or missing classes. This is a tie.
2. Associations/Multiplicities: Model 1 correctly captures the organizer-event multiplicity (`1..*` to `0..*`) and the organizer-attends association, both of which Model 2 gets wrong or omits. Model 2 counters with a more precise invitation-attendee link (`0..1` claimed-by) and an EventTask-to-Invitation assignment association. The errors roughly balance: Model 1's invitation many-to-many vs Model 2's organizer-limited-to-one-event plus missing organizer-attends. Tie.
3. Model attributes: Both models model attributes well across all classes. Model 2's Invitation includes `invitedEmail` which Model 1 lacks, but both miss the invitee's first/last name. The overall attribute quality is comparable. Tie.
4. Terminology: Model 1 aligns more closely with the requirement's exact language — `InvitationStatus` (not `RsvpStatus`), `NotReplied` (not `PENDING`), `NotAttending` (not `DECLINED`), and `NeedsToBeDone/HasBeenDone` (not `TODO/DONE`). This is the one criterion where Model 1 clearly edges ahead.
5. Rejected or checked issues: I did not penalize Model 1's use of `boolean` (lowercase) vs Model 2's `Boolean` — this is a forbidden penalty. I did not penalize Model 1's `Task` vs Model 2's `TaskTemplate` naming — both are valid refinements of the reusable task concept. I did not penalize Model 2's use of plain associations where Model 1 uses composition — both are valid UML. I did not reward Model 2's `TaskTemplate` naming over Model 1's `Task` since both represent the same domain concept.
6. Overall judgment: Model 1 wins by a narrow margin (21 vs 20). The deciding factor is terminology consistency — Model 1's enum values directly mirror the requirement's wording while Model 2 substitutes industry-standard synonyms. Both models have comparable class coverage, attribute modeling, and association accuracy, each with distinct strengths and errors. The quality difference is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</si>
  <si>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</si>
  <si>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Invitation as the sole mediator between Event and Attendee (`Invitation "*" -- "0..1" Attendee : claimed by &gt;`), avoiding direct Event–Attendee coupling. It separates TaskTemplate (reusable definition, `EventType "1" -- "*" TaskTemplate : defines &gt;`) from EventTask (event-specific instance, `EventTask "*" -- "1" TaskTemplate : instantiates &gt;`), keeping the reusable catalog decoupled from per-event state. Model 2 introduces `Attendee "0..*" receives "0..*" Invitation`, a many-to-many that over-couples Attendee and Invitation when an invitation should belong to exactly one invitee. Model 2 does correctly add `Organizer "0..*" attends "0..*" Event` for the organizer-attends requirement, but the imprecise many-to-many on the invitation link is a genuine coupling weakness not present in Model 1.
2. Complexity: Model 1 = 4, Model 2 = 4; Evidence: Both models have 9 classes and 2 enums, with inheritance depth of 2 (User/Person → Organizer/Attendee). Model 1 classes: User, Organizer, Attendee, Event, EventType, Location, Invitation, TaskTemplate, EventTask + RsvpStatus, TaskStatus. Model 2 classes: Person, Organizer, Attendee, Event, EventType, Location, Task, Invitation, EventTask + InvitationStatus, TaskStatus. Both separate a reusable task definition (Model 1: TaskTemplate; Model 2: Task) from the per-event EventTask, keeping complexity balanced and appropriate for the requirement scope. Neither over- or under-models the domain.
3. Practicability: Model 1 = 4, Model 2 = 3; Evidence: Model 1's Invitation carries `invitedEmail: String` and is `claimed by` Attendee at multiplicity `0..1`, cleanly modeling the temporal flow: organizer enters email → invitation created → email sent → attendee creates account → claims invitation → sets RSVP. Model 2's Invitation only has `status: InvitationStatus` with no invitedEmail or name field, losing the data the organizer enters at invitation time. Furthermore, Model 2's `Attendee "0..*" receives "0..*" Invitation` requires an Attendee to exist before the invitation can be sent, but the Attendee inherits `password: String` from Person — the attendee has no password until account creation, creating a temporal inconsistency. Model 2 does excel with `Attendee "0..*" selects "0..*" EventTask` (explicitly modeling the attendee task-selection flow) and `Organizer "0..*" attends "0..*" Event` (modeling organizer-attendance), both of which Model 1 omits. However, Model 1's `EventTask "*" -- "0..1" Invitation : assigned to &gt;` still functionally links tasks to specific attendees via their invitations, and its invitation-flow design is more domain-faithful and testable overall. Model 1's gap (no explicit organizer-attends relationship) is less severe than Model 2's gap (no invitedEmail, temporal inconsistency in attendee creation).
Total: Model 1 = 12, Model 2 = 10
Choice: A
Reason:
1. Cohesion and Decoupling: Model 1 uses Invitation as the sole bridge between Event and Attendee (`claimed by` at 0..1), maintaining low coupling between the event side and the attendee side. Model 2's many-to-many `receives` between Attendee and Invitation over-couples these entities and is semantically inaccurate for a one-recipient invitation. Model 2's `Organizer attends Event` is a valid addition but does not offset the invitation-side coupling issue.
2. Complexity: Both models are well-matched in class count (9+2), inheritance depth (2), and the reusable-task/event-task separation pattern. Neither is over- or under-engineered relative to the requirement.
3. Practicability: Model 1's `invitedEmail` on Invitation and the `0..1` claim-by-attendee relationship accurately model the pre-account-to-post-account invitation lifecycle, which is central to the CelO system. Model 2 loses the invited person's email and requires an Attendee (with inherited password) to exist before account creation, a temporal inconsistency that undermines testability and implementation. Model 2's explicit `selects` and `attends` relationships are commendable but do not compensate for the fundamental invitation-flow gap.
4. Rejected or checked issues: I did not penalize Model 2 for using `Task` instead of `TaskTemplate` (naming is a presentation-only difference). I did not penalize either model for primitive-type aliases (`boolean` vs `Boolean`). I did not penalize Model 1 for missing the organizer-attends relationship under Complexity (it is a domain-coverage gap, scored under Practicability). I did not reward Model 2's composition (`*--`) over Model 1's plain association (`--`) as they are semantically compatible for this evaluation.
5. Overall judgment: Model 1 provides a more domain-faithful and implementable design, particularly for the invitation and account-creation lifecycle that is central to the requirement. Model 2 has clear strengths in explicitly modeling organizer-attendance and attendee-task-selection, but its invitation model has a fundamental data gap (no invitedEmail) and a temporal inconsistency (Attendee must exist before account creation). The net quality difference favors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</si>
  <si>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</si>
  <si>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Cohesion and Decoupling: Model 1 = 4, Model 2 = 4; Evidence: Both models share the same structural approach: a base class (Person in Model 1, User in Model 2) holds shared attributes (firstName, lastName, email, password) with Organizer and Attendee as subclasses, achieving good cohesion. Both separate task templates (Task in Model 1, TaskTemplate in Model 2) from event-specific instances (EventTask), keeping concerns separated. Model 2's Invitation includes invitedEmail and uses "claimed by 0..1 Attendee," making the invitation more self-contained and reducing coupling to the Attendee entity. Model 1's `Attendee "0..*" receives "0..*" Invitation` forces an Attendee to exist before an invitation can be sent, creating slightly tighter coupling. Model 2's `EventTask "*" -- "0..1" Invitation : assigned to` routes task selection through the Invitation intermediary, which is a reasonable decoupling choice. Both are comparable in overall cohesion and coupling.
2. Complexity: Model 1 = 4, Model 2 = 4; Evidence: Both models have 11 classes plus 2 enums (13 total elements), inheritance depth of 2 (base class → Organizer/Attendee), and no methods. Both appropriately distinguish conceptual classes from attributes—neither over-creates classes from nouns. The Task/TaskTemplate + EventTask split is present in both, adding appropriate but not excessive complexity. Neither model introduces unnecessary classes or deep inheritance hierarchies. Complexity is balanced and aligned with the requirement in both.
3. Practicability: Model 1 = 4, Model 2 = 3; Evidence: Model 1 explicitly captures the "organizer also attends the event" scenario with `Organizer "0..*" attends "0..*" Event`, directly matching the requirement's statement. Model 2 has no such relationship, relying only on the implicit possibility that a User could be both an Organizer and an Attendee—a gap. Model 1's Attendee (inheriting firstName, lastName, email from Person) can be created by the organizer before the invitee creates an account, capturing the invited person's name as required ("entering their first and last names as well as their email addresses"). Model 2's Invitation has `invitedEmail` but no name fields, and `Invitation "*" -- "0..1" Attendee : claimed by` implies the Attendee (with name) is created only at claim time, leaving the invited person's name uncaptured. Model 2 has better multiplicities: `Invitation "*" -- "0..1" Attendee` correctly allows an invitation to exist before an account is claimed, while Model 1's `Attendee "0..*" receives "0..*" Invitation` incorrectly allows one invitation to be received by multiple attendees (should be 1 or 0..1). Model 2 also has `EventTask "*" -- "0..1" Invitation : assigned to` (at most one attendee per task), matching "who is bringing what" more precisely than Model 1's `Attendee "0..*" selects "0..*" EventTask` (multiple attendees per task). However, Model 1's explicit "selects" relationship more directly captures the attendee's active selection action. Model 1 uses `startDateTime`/`endDateTime` precisely matching "start date/time and end date/time," while Model 2's `startDate`/`endDate` could imply date-only. Despite Model 1's multiplicity error on Invitation-Attendee, its broader domain coverage (organizer attends, invited person's name, explicit selection) gives it a practicity edge over Model 2's missing "organizer attends" relationship and missing invited person's name.
Total: Model 1 = 12, Model 2 = 11
Choice: A
Reason:
1. Cohesion and Decoupling: Both models achieve comparable cohesion through a shared base class and task template/instance separation. Model 2's self-contained Invitation (with invitedEmail) slightly reduces coupling, but Model 1's simpler direct relationships are also reasonable. The difference is negligible.
2. Complexity: Both models have identical class counts, inheritance depth, and structural complexity. Neither over-engineers nor under-engineers. A tie on this criterion.
3. Practicability: This is the deciding criterion. Model 1 covers more requirement facts: the explicit `Organizer "0..*" attends "0..*" Event` relationship directly captures "sometimes an organizer also attends the event," which Model 2 entirely omits. Model 1 also captures the invited person's name through the pre-existing Attendee object, while Model 2's Invitation only stores `invitedEmail` with no name. Model 2 has better multiplicities (Invitation-Attendee 0..1 and EventTask-Invitation 0..1), and the `invitedEmail` field elegantly captures the pre-account invitation state. However, the complete omission of the "organizer attends" relationship—a scenario the requirement explicitly discusses—is a more severe domain gap than Model 1's multiplicity error on the Invitation-Attendee association.
4. Rejected or checked issues: I did not penalize either model for enum naming conventions (Attending vs ATTENDING), primitive type aliases (boolean vs Boolean), or composition vs association style differences (Event *-- Invitation vs Event -- Invitation), per the forbidden penalties and equivalence rules. I also did not reward Model 2's `invitedEmail` as extra implementation detail; I evaluated it as coverage of the requirement fact that invitations are sent to email addresses. The `startDate`/`endDate` vs `startDateTime`/`endDateTime` difference is a minor semantic precision point, not a deciding factor.
5. Overall judgment: Model 1 is slightly better due to broader domain coverage—specifically the explicit "organizer attends" relationship and the invited person's name—despite its multiplicity error on Invitation-Attendee. The gap is meaningful but not large; the models are structurally very similar and the difference could be close to a tie. However, the missing "organizer attends" relationship in Model 2 tips the balance toward Model 1.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</si>
  <si>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</si>
  <si>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</si>
  <si>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</si>
  <si>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and relationships): Model 1 = 5, Model 2 = 5; Evidence: Both models include all 10 required classes: Provider, Cruise, Employee, Guest, Ship, TravelAgency, Booking, DestinationArea, Show, and Ticket. All required associations are present in both: Cruise-Provider (organizedBy), Cruise-Employee (requires/employs), Cruise-Guest (participates/hosts), Cruise-Ship (uses), Booking-Cruise (books/bookedFor), Booking-TravelAgency (bookedThrough/managedBy), Booking-Guest (bookedBy), Cruise-DestinationArea (headsFor), Cruise-Show (offers), Ticket-Cruise (issuedFor), and Ticket-Guest (issuedTo/ownedBy). Neither model adds extraneous classes. Both models add a Booking-Guest association not explicitly stated in the requirement ("A cruise is booked through a travel agency"), but this is a reasonable domain inference and both models do it equally.
2. Cardinalities and multiplicities: Model 1 = 5, Model 2 = 3; Evidence: Model 1 correctly models Cruise→"1" Provider with Provider→"*" Cruise (each cruise organized by exactly one provider, a provider organizes many cruises), matching "A cruise is organized by a specific provider." Model 2 incorrectly uses `Cruise "1" -- "1" Provider`, constraining each provider to exactly one cruise — a domain contradiction. For employees, the requirement says "A cruise requires many employees"; Model 1 uses `Cruise --&gt; "1..*" Employee`, correctly capturing the "at least one" semantics of "requires many." Model 2 uses `Cruise "*" -- "*" Employee`, allowing zero employees per cruise, which contradicts "requires many." All other multiplicities (Cruise-Guest *-*, Cruise-Ship *-1, Booking-Cruise *-1, Booking-TravelAgency *-1, Cruise-DestinationArea *-1, Ticket-Cruise *-1, Ticket-Guest *-1) are correct in both models. Model 1's Cruise-Show is *-* (many-to-many), while Model 2's is 1-* (one-to-many); the requirement ("On a cruise, guests are offered several shows") does not explicitly state whether shows can be shared across cruises, so neither interpretation is wrong.
3. Relationship types (inheritance, aggregation, composition): Model 1 = 5, Model 2 = 5; Evidence: The requirement does not specify any inheritance, aggregation, or composition relationships. Both models use plain associations throughout, which is the appropriate relationship type for all described relationships. Neither model introduces unnecessary aggregation/composition where simple association suffices.
4. Class names and attributes clarity: Model 1 = 5, Model 2 = 5; Evidence: Both models use clear, domain-accurate class names matching the requirement (Provider, Cruise, Employee, Guest, Ship, TravelAgency, Booking, DestinationArea, Show, Ticket). All required attributes are present and correctly named: Provider (name, location), Cruise (number, name, startDate, endDate), Employee (name, socialSecurityNumber), Guest (name, isVip/isVIP), Ship (name, numberOfDecks, length, numberOfPassengers/passengerCapacity), TravelAgency (name, address), Booking (bookingNumber, bookingDate), DestinationArea (name, seaName), Show (title, duration). Both models add an identifier to Ticket (Model 1: ticketNumber; Model 2: ticketId) not mentioned in the requirement — this is a minor, equivalent addition in both. Model 1's "numberOfPassengers" maps directly to "number of passengers"; Model 2's "passengerCapacity" is a reasonable synonym for the same concept.
Total: Model 1 = 20, Model 2 = 18
Choice: A
Reason:
1. Requirement alignment (classes and relationships): Both models are equivalent — all 10 classes and all required associations are present with correct semantics.
2. Cardinalities and multiplicities: This is the decisive differentiator. Model 2 has two cardinality errors: (a) `Cruise "1" -- "1" Provider` incorrectly limits each Provider to exactly one Cruise, contradicting the domain where a provider organizes many cruises (the requirement says "A cruise is organized by a specific provider," implying each cruise → 1 provider but a provider → many cruises); (b) `Cruise "*" -- "*" Employee` allows zero employees per cruise, contradicting "A cruise requires many employees" which implies at least one (Model 1 correctly uses "1..*"). Model 1 has no cardinality errors.
3. Rejected or checked issues: I did not penalize Model 1 for using two opposite unidirectional associations instead of bidirectional lines (forbidden penalty #1). I did not penalize either model for PlantUML comments (forbidden penalty #2), primitive type aliases like int/boolean (forbidden penalty #3), or equivalent multiplicity literals (forbidden penalty #4). I did not penalize either model for the Ticket identifier addition since both make the same addition. The "only one ticket per cruise" constraint is not captured by either model — this is a complex ternary constraint and neither model addresses it, so it does not differentiate them. The Show association difference (many-to-many in Model 1 vs. one-to-many in Model 2) was checked but not used as negative evidence since the requirement does not specify whether shows are exclusive to a cruise.
4. Overall judgment: Model 1 is better due to correct cardinalities on both the Provider-Cruise and Cruise-Employee associations. Model 2's two multiplicity errors represent domain accuracy violations that directly contradict the requirement's explicit language ("a specific provider" implies 1-to-many, "requires many employees" implies at least one).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</si>
  <si>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</si>
  <si>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alignment: Model 1 = 5, Model 2 = 5; Evidence: Both models include all 10 required classes (Provider, Cruise, Employee, Guest, Ship, TravelAgency, Booking, DestinationArea, Show, Ticket) with correct attributes. Model 1 has Provider{name, location}, Cruise{number, name, startDate, endDate}, Employee{name, socialSecurityNumber}, Guest{name, isVIP}, Ship{name, numberOfDecks, length, passengerCapacity}, TravelAgency{name, address}, Booking{bookingNumber, bookingDate}, DestinationArea{name, seaName}, Show{title, duration}, Ticket{ticketId}. Model 2 mirrors these with minor naming differences (isVip, numberOfPassengers, ticketNumber, int/double types). Both fully cover the required attributes. Model 2's `numberOfPassengers` is closer to the requirement wording "number of passengers" than Model 1's `passengerCapacity`, but both are semantically adequate.
2. Association and multiplicity correctness: Model 1 = 3, Model 2 = 5; Evidence: Model 1 has `Cruise "1" -- "1" Provider : organizedBy`, which incorrectly restricts each Provider to exactly one Cruise. The requirement states "A cruise is organized by a specific provider" (one provider per cruise) but never says a provider organizes only one cruise — the multiplicity on the Cruise side should be `*`. Model 2 correctly models this as `Cruise --&gt; "1" Provider` and `Provider --&gt; "*" Cruise`. For Employee, Model 1 uses `Cruise "*" -- "*" Employee` while Model 2 uses `Cruise --&gt; "1..*" Employee`, where `1..*` more faithfully captures "A cruise requires many employees" (at least one). All other relationships (Cruise-Guest *-*, Cruise-Ship *-1, Cruise-DestinationArea *-1, Cruise-Show 1-*, Booking-TravelAgency *-1, Booking-Cruise *-1, Booking-Guest *-1, Ticket-Cruise *-1, Ticket-Guest *-1) are correct in both models.
3. Constraint modeling: Model 1 = 3, Model 2 = 3; Evidence: The requirement states "A guest can have any number of tickets, but only one ticket per cruise." This is a ternary constraint (at most one Ticket per Guest-Cruise pair) that goes beyond simple binary multiplicities. Neither model captures this constraint — Model 1 has `Ticket "*" -- "1" Guest` and `Ticket "*" -- "1" Cruise` without any additional constraint or association class, and Model 2 similarly has `Ticket --&gt; "1" Guest` and `Ticket --&gt; "1" Cruise` with no constraint note. Both miss this equally.
Total: Model 1 = 11, Model 2 = 13
Choice: B
Reason:
1. Class and attribute alignment: Both models are equivalent — all 10 required classes and their attributes are present with correct types. Minor naming differences (passengerCapacity vs numberOfPassengers, isVIP vs isVip, ticketId vs ticketNumber) do not create a meaningful quality gap.
2. Association and multiplicity correctness: This is the decisive criterion. Model 1's `Cruise "1" -- "1" Provider` is a domain error — it constrains each Provider to exactly one Cruise, contradicting the implicit semantics that a provider can organize multiple cruises. Model 2 correctly models this as a one-to-many relationship (`Cruise *--1 Provider`). Additionally, Model 2's `1..*` multiplicity on the Employee side is more faithful to "requires many employees" than Model 1's `*`. These two differences give Model 2 a clear advantage.
3. Rejected or checked issues: (a) Model 2's use of paired unidirectional associations (e.g., `Cruise --&gt; "1" Provider` and `Provider --&gt; "*" Cruise`) instead of single bidirectional lines was NOT penalized per the forbidden penalties — these are semantically equivalent. (b) Model 2's PlantUML comments (`'opposite ...`) were NOT considered per the forbidden penalties. (c) Model 2's use of `int`, `double`, `boolean` instead of `Integer`, `Double`, `Boolean` was NOT penalized per the forbidden penalties. (d) The Show-Cruise multiplicity difference (Model 1: `1-*` vs Model 2: `*-*`) was not treated as an error — the requirement is ambiguous about whether a show is exclusive to one cruise.
4. Overall judgment: Model 2 is better due to its correct Provider-Cruise multiplicity and more precise Employee multiplicity. The Provider multiplicity error in Model 1 is a concrete domain-accuracy problem (explicitly over-constraining a relationship), which is more severe than a simple omission. Both models equally miss the "one ticket per cruise per guest" constraint, so this does not affect the relative ranking.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</si>
  <si>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</si>
  <si>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10 required domain classes: Provider, Cruise, Employee, Guest, Ship, TravelAgency, Booking, DestinationArea, Show, and Ticket. No extraneous or missing classes in either model.
2. Associations/Multiplicities between classes for domain reasoning: Model 1 = 5, Model 2 = 3; Evidence: Model 1 correctly models all relationships with appropriate multiplicities — e.g., Cruise 1..* Employee ("requires many employees"), Cruise 1 Provider ("organized by a specific provider"), Ticket 1 Cruise and Ticket 1 Guest (capturing "exactly one cruise" and "one ticket per guest per cruise" structurally). Model 2 has a significant multiplicity error: `Cruise "1" -- "1" Provider : organizedBy` places "1" at the Cruise end, meaning each Provider organizes exactly one Cruise — contradicting the domain where a provider organizes multiple cruises (should be *). Additionally, Model 2 uses `Cruise "*" -- "*" Employee : requires` where the * on the Employee side allows zero employees, whereas "requires many" implies at least one (Model 1's 1..* is more accurate). All other relationships in Model 2 (Ship, DestinationArea, Show, Booking, Ticket) are correctly modeled.
3. Model attributes with appropriate data types: Model 1 = 5, Model 2 = 5; Evidence: Both models include all required attributes: Provider (name, location), Cruise (number, name, startDate, endDate), Employee (name, socialSecurityNumber), Guest (name, isVip/isVIP), Ship (name, numberOfDecks, length, numberOfPassengers/passengerCapacity), TravelAgency (name, address), Booking (bookingNumber, bookingDate), DestinationArea (name, seaName), Show (title, duration). Model 1 uses int for cruise number and double for duration; Model 2 uses String and Duration respectively — both are acceptable type choices. Neither model has missing or incorrect attributes.
4. Consistencies of Terminology with given context: Model 1 = 5, Model 2 = 5; Evidence: Both models use class names and attribute names consistent with the requirement text. Model 1 uses "isVip," "numberOfPassengers," "organizedBy" — all aligned with requirement language. Model 2 uses "isVIP," "passengerCapacity" (a reasonable synonym for "number of passengers"), "bookedThrough," "participates" — all consistent with the requirement. No critical terminology inconsistencies in either model.
5. Adherence of UML class diagram standards: Model 1 = 5, Model 2 = 5; Evidence: Model 1 uses directional associations (--) with role labels and opposite-direction annotations, which is valid PlantUML. Model 2 uses undirected associations (--) with standard multiplicity placement on both ends. Both follow UML class diagram conventions for classes, attributes, associations, and multiplicities without syntax errors.
Total: Model 1 = 25, Model 2 = 23
Choice: A
Reason:
1. Appropriate conceptual classes aligned with the domain: Both models are identical in class coverage — all 10 domain classes are present and correctly identified. No differentiation.
2. Associations/Multiplicities between classes for domain reasoning: Model 1 correctly models all 11 relationships with proper multiplicities, including the precise 1..* for Cruise-Employee ("requires many employees") and the correct * on the Cruise end for Provider (a provider organizes many cruises). Model 2 contains a significant domain error: `Cruise "1" -- "1" Provider` restricts each provider to exactly one cruise, which contradicts both the requirement and real-world cruise operations. This is a noticeable misrepresentation, not a minor error. Model 2 also uses * (0..*) for Cruise-Employee, which allows zero employees contrary to "requires many." These two issues collectively lower Model 2's score.
3. Model attributes with appropriate data types: Both models have complete and correctly typed attributes. Model 2's use of Duration and String for certain fields is slightly more semantically refined, but Model 1's choices (int, double) are equally acceptable. No meaningful differentiation.
4. Consistencies of Terminology with given context: Both models maintain terminology consistent with the requirement. Model 2's "passengerCapacity" is a reasonable synonym for "number of passengers." No significant inconsistencies in either model.
5. Rejected or checked issues: I did not penalize Model 1 for using paired unidirectional associations (A--&gt;B and B--&gt;A) instead of a single bidirectional line, as per the forbidden penalties rule. I did not penalize either model for using int vs Integer or boolean vs Boolean, as primitive type aliases are allowed. I did not penalize Model 1's single-quote comments (e.g., 'opposite cruises) as they are standard PlantUML annotations. I did not reward or penalize either model for the Ticket class's extra identifier attribute (ticketNumber/ticketId), as the requirement does not specify ticket attributes. The "only one ticket per cruise per guest" constraint cannot be fully expressed via multiplicities alone in standard UML class diagrams; both models structurally represent this correctly via Ticket linking Guest and Cruise with 1-to-1 on each side.
6. Overall judgment: Model 1 is better primarily due to Model 2's Provider-Cruise multiplicity error (1 instead of *), which fundamentally misrepresents the domain relationship where a provider organizes multiple cruises. Model 1 also more precisely captures "requires many employees" with 1..* versus Model 2's *. All other criteria are essentially equivalent between the two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</si>
  <si>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</si>
  <si>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classes: Provider, Cruise, Employee, Guest, Ship, TravelAgency, Booking, DestinationArea, Show, Ticket. All are directly aligned with the domain concepts in the requirement.
2. Associations/Multiplicities between classes for domain reasoning: Model 1 = 4, Model 2 = 5; Evidence: Model 1 uses `Cruise "1" -- "1" Provider : organizedBy`, implying a one-to-one relationship — but a provider should organize multiple cruises (Cruise side should be `*`). Model 2 correctly models `Cruise --&gt; "1" Provider` and `Provider --&gt; "*" Cruise`. All other multiplicities are correct in both models (e.g., `Ticket "*" -- "1" Cruise`, `Cruise "*" -- "1" Ship`, `Cruise "*" -- "*" Guest`).
3. Model attributes with appropriate data types: Model 1 = 5, Model 2 = 5; Evidence: Both models capture all required attributes with proper types: Provider(name, location), Cruise(number, name, startDate, endDate), Employee(name, socialSecurityNumber), Guest(name, isVIP/isVip), Ship(name, numberOfDecks, length, passenger count), TravelAgency(name, address), Booking(bookingNumber, bookingDate), DestinationArea(name, seaName), Show(title, duration), Ticket(id/number). Model 1 uses `Duration` for show duration (semantically richer); Model 2 uses `double` (acceptable). Both are well-modeled.
4. Consistencies of Terminology with given context: Model 1 = 4, Model 2 = 5; Evidence: Model 2 uses `numberOfPassengers` which directly matches the requirement's "the number of passengers." Model 1 uses `passengerCapacity`, which is a reasonable synonym but deviates from the requirement's exact wording. All other terminology is consistent in both models (e.g., socialSecurityNumber, DestinationArea, seaName, isVIP/isVip).
5. Adherence of UML class diagram standards: Model 1 = 5, Model 2 = 5; Evidence: Both models use valid PlantUML class diagram syntax — proper class definitions with typed attributes, associations with multiplicities and role labels. Model 2's paired unidirectional associations and end-of-line comments are standard and per instructions must be treated as equivalent to bidirectional associations.
Total: Model 1 = 23, Model 2 = 25
Choice: B
Reason:
1. Appropriate conceptual classes: Both models are identical — all 10 domain classes are present and correct. Tie at 5.
2. Associations/Multiplicities: Model 1 has a clear multiplicity error on `Cruise "1" -- "1" Provider` — a one-to-one relationship that should be many-to-one (`Cruise "*" -- "1" Provider`). Model 2 correctly models this as `Cruise --&gt; "1" Provider` / `Provider --&gt; "*" Cruise`. This is the key differentiator: Model 2 = 5, Model 1 = 4.
3. Model attributes: Both models cover all required attributes with appropriate data types. Minor differences (Duration vs double, String vs int for identifiers) are acceptable per the forbidden-penalty rules. Tie at 5.
4. Consistency of Terminology: Model 2's `numberOfPassengers` matches the requirement wording exactly, while Model 1's `passengerCapacity` is a slight deviation. Model 2 = 5, Model 1 = 4.
5. Rejected or checked issues: I did not penalize Model 2 for using paired unidirectional associations instead of single bidirectional lines (forbidden penalty #1), for end-of-line comments (forbidden penalty #2), or for using lowercase primitive types like `int`, `double`, `boolean` (forbidden penalty #3). I also did not penalize Model 1 for `Duration` type or Model 2 for `double` duration — both are acceptable. The Show–Cruise multiplicity difference (Model 1: 1–*, Model 2: *–*) was not penalized since the requirement does not specify exclusivity.
6. Overall judgment: Model 2 is better due to the correct Provider–Cruise multiplicity (many-to-one vs Model 1's one-to-one) and closer terminology alignment with the requirement. The two-point difference is meaningful and driven by a concrete domain reasoning error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</si>
  <si>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</si>
  <si>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the same 10 classes (Provider, Cruise, Employee, Guest, Ship, TravelAgency, Booking, DestinationArea, Show, Ticket), each with a clear single responsibility. Model 1's `Ticket` class links `Guest` and `Cruise` via `Ticket --&gt; "1" Cruise: issuedFor` and `Ticket --&gt; "1" Guest: ownedBy`, appropriately serving as an association entity. Model 2 uses `Ticket "*" -- "1" Cruise : issuedFor` and `Ticket "*" -- "1" Guest : issuedTo` to the same effect. Neither model introduces unnecessary coupling; both reflect only the relationships the domain requires.
2. Complexity: Model 1 = 4, Model 2 = 4; Evidence: Both models use 10 conceptual classes with no inheritance hierarchy (depth = 0). Attributes match the requirement closely (e.g., Ship has `name`, `numberOfDecks`/`numberOfDecks`, `length`, `numberOfPassengers`/`passengerCapacity` in both). Neither model over-engineers with extraneous classes or deep inheritance. Model 1 uses paired unidirectional associations (e.g., `Cruise --&gt; "1" Provider` and `Provider --&gt; "*" Cruise`), which doubles the number of association lines but does not add class complexity. Model 2 uses bidirectional single lines, which are more concise but semantically equivalent. No unnecessary classes are introduced in either model.
3. Practicability: Model 1 = 4, Model 2 = 3; Evidence: Model 1 correctly models all key multiplicities: `Cruise --&gt; "1" Provider` (each cruise organized by one provider) and `Provider --&gt; "*" Cruise` (a provider organizes many cruises); `Cruise --&gt; "1..*" Employee` (matching "requires many employees" — at least one); `Ticket --&gt; "1" Cruise` and `Guest --&gt; "*" Ticket` (matching "belongs to exactly one cruise" and "any number of tickets"). Role labels (e.g., `organizedBy`, `employs`, `issuedFor`) enhance readability. Model 2 covers the same classes and attributes, but the Provider–Cruise multiplicity `Cruise "1" -- "1" Provider : organizedBy` establishes a 1-to-1 relationship, meaning each provider organizes exactly one cruise — this contradicts the real-world domain where a provider (cruise line) organizes many cruises. The correct multiplicity on the Cruise end should be `*`, as Model 1 has. Additionally, Model 2 uses `Cruise "*" -- "*" Employee : requires`, which permits zero employees per cruise, whereas Model 1's `1..*` better matches "requires many employees."
Total: Model 1 = 12, Model 2 = 11
Choice: A
Reason:
1. Cohesion and Decoupling: Both models exhibit equivalent cohesion and coupling — identical class sets, each with a single clear responsibility, and relationships only where the domain demands. No meaningful difference here.
2. Complexity: Both models use 10 classes with no inheritance and appropriate attribute counts. The difference in association style (paired unidirectional vs. bidirectional) is explicitly forbidden as a scoring factor and does not affect complexity.
3. Practicability: The decisive difference is the Provider–Cruise multiplicity. Model 1 correctly models `Provider --&gt; "*" Cruise` (a provider organizes many cruises), while Model 2's `Cruise "1" -- "1" Provider` imposes an incorrect 1-to-1 constraint. This is a domain-accuracy error that affects the model's real-world viability. Model 1 also uses `1..*` for Cruise–Employee, which more faithfully captures "requires many employees" than Model 2's `*` (zero-or-more). These are substantive, not stylistic, differences.
4. Rejected or checked issues: I did not penalize Model 1 for using paired unidirectional associations (forbidden penalty #1). I did not penalize Model 2 for using `Duration` vs. `double` for show duration, or `passengerCapacity` vs. `numberOfPassengers` (both are reasonable interpretations). The PlantUML comments in Model 1 (e.g., `'opposite bank`) were ignored per forbidden penalty #2. Primitive type aliases (`int` vs `Integer`, `boolean` vs `Boolean`) were not penalized per forbidden penalty #3. The Show–Cruise reverse direction difference (Model 1: `Show --&gt; "*" Cruise` vs. Model 2: `Cruise "1" -- "*" Show`) was not used as negative evidence since the requirement does not specify whether shows are exclusive to a cruise.
5. Overall judgment: Model 1 is better due to correct Provider–Cruise multiplicity and a more faithful Cruise–Employee lower bound. Both models are otherwise comparable in class coverage, attributes, and structural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</si>
  <si>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</si>
  <si>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10 classes with clear, singular responsibilities (e.g., Provider holds name/location, Cruise holds number/name/dates, Ticket links Guest and Cruise). Both use the same conceptual set of associations. Model 2 uses paired unidirectional arrows (e.g., `Cruise --&gt; "1" Provider` and `Provider --&gt; "*" Cruise`) while Model 1 uses single bidirectional lines (e.g., `Cruise "1" -- "1" Provider`), which are semantically equivalent per the forbidden-penalty rules. Coupling levels are essentially identical.
2. Complexity: Model 1 = 4, Model 2 = 4; Evidence: Both models have exactly 10 classes, no inheritance hierarchy, and no extraneous or implementation-oriented classes. Every class maps to a requirement-stated concept (Provider, Cruise, Employee, Guest, Ship, TravelAgency, Booking, DestinationArea, Show, Ticket). Neither over-engineers nor under-engineers. Average attributes per class are similar (~2 each). No unnecessary intermediate classes are introduced.
3. Practicability: Model 1 = 3, Model 2 = 4; Evidence: Model 1 has a domain-accuracy error: `Cruise "1" -- "1" Provider` models a 1-to-1 relationship, but the requirement states "A cruise is organized by a specific provider," meaning each cruise has one provider while a provider can organize many cruises. Model 2 correctly captures this as `Cruise --&gt; "1" Provider` and `Provider --&gt; "*" Cruise`. Additionally, Model 1 uses `Cruise "*" -- "*" Employee` (zero or more), which allows a cruise with zero employees, contradicting "A cruise requires many employees"; Model 2 uses `Cruise --&gt; "1..*" Employee`, which better reflects "requires many." Both models implicitly handle the "one ticket per cruise per guest" constraint via Ticket linking Guest and Cruise with `Ticket "*" -- "1" Cruise` / `Ticket "*" -- "1" Guest`, though neither expresses it as an explicit OCL constraint. Both models cover all required entities and attributes completely.
Total: Model 1 = 11, Model 2 = 12
Choice: B
Reason:
1. Cohesion and Decoupling: Both models exhibit comparable cohesion (each class has a focused set of attributes matching the requirement) and comparable coupling (same conceptual relationships). No meaningful difference here.
2. Complexity: Both models use the same 10 classes with no inheritance, no over-engineering, and appropriate granularity. Neither turns nouns into unnecessary classes. Scores are equal.
3. Practicability: Model 2 is more practical due to correct multiplicities. Model 1's `Cruise "1" -- "1" Provider` is a genuine domain-accuracy error that would mislead developers into thinking a provider can organize only one cruise. Model 1's `Cruise "*" -- "*" Employee` also allows zero employees, which contradicts the requirement's "requires many employees." Model 2's `Cruise --&gt; "1..*" Employee` and correct Provider multiplicities make it more faithful to the requirement and more usable in real-world implementation and testing.
4. Rejected or checked issues: (a) Model 2's PlantUML comments (`'opposite ...`) were ignored per the forbidden-penalty rules. (b) Model 2's use of `int`, `boolean`, `double` instead of `Integer`, `Boolean`, `Double` was not penalized per the primitive-type rule. (c) Model 2's paired unidirectional associations vs. Model 1's bidirectional lines were treated as equivalent. (d) Model 1's `passengerCapacity` vs. Model 2's `numberOfPassengers` are semantically synonymous; no penalty applied. (e) The Show-Cruise multiplicity difference (Model 1: `Cruise "1" -- "*" Show` vs. Model 2: `Cruise --&gt; "*" Show` / `Show --&gt; "*" Cruise`) reflects a legitimate ambiguity in the requirement ("on a cruise, guests are offered several shows") and was not used as negative evidence for either model.
5. Overall judgment: Model 2 is better because it correctly models the Provider-Cruise multiplicity (*-1 instead of 1-1) and more accurately captures the Employee-Cruise "requires many" constraint with `1..*`. These are domain-faithfulness differences that directly affect the correctness and practical utility of the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</si>
  <si>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</si>
  <si>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(functionality coverage): Model 1 = 5, Model 2 = 2; Evidence: Model 1 includes all required associations: Cruise→Provider ("1"), Cruise→Employee ("1..*"), Cruise→Guest ("*"), Cruise→Ship ("1"), Cruise→DestinationArea ("1"), Cruise→Show ("*"), Cruise→Ticket ("*"), Booking→Cruise ("1"), Booking→TravelAgency ("1"), Ticket→Guest ("1"), Ticket→Cruise ("1"). Model 2 is missing a direct Booking→Cruise association entirely — the requirement states "A cruise is booked through a travel agency," yet Model 2 only connects Booking to TravelAgency and Booking to Ticket (1-1), with no link from Booking to Cruise. This is a critical functional omission.
2. No hallucinations or unwarranted additions: Model 1 = 4, Model 2 = 2; Evidence: Model 1 adds a Booking→Guest association ("bookedBy") and a ticketNumber attribute on Ticket; the Booking→Guest link is a reasonable domain inference (bookings are typically made by/for guests) but not explicitly stated in the requirement. Model 2 adds a Booking→Ticket 1-1 association that is not in the requirement at all — the requirement treats bookings (reservation through travel agency) and tickets (issued per cruise, owned by guests) as separate concepts. Model 2 also introduces a duplicate, unlabeled Guest-Cruise association (`Cruise "1" -- "0..*" Guest` and `Guest "0..*" -- "0..*" Cruise`), creating confusion about which represents "takes part in."
3. Associations and cardinalities accuracy: Model 1 = 5, Model 2 = 1; Evidence: (a) Ship-Cruise: Model 1 has Cruise→"1" Ship and Ship→"*" Cruise, correctly modeling "A ship can be used for different cruises." Model 2 has `Cruise "1" -- "1" Ship`, where the "1" near Cruise means each Ship is associated with exactly 1 Cruise — directly contradicting "different cruises." (b) Guest-Cruise: Model 1 uses many-to-many (*-*), correctly reflecting "A guest can take several cruises" and "Several guests take part in a cruise." Model 2's first association `Cruise "1" -- "0..*" Guest` places "1" near Cruise, meaning each Guest participates in only 1 Cruise — contradicting the requirement. The second association `Guest "0..*" -- "0..*" Cruise` is correct but contradictory to the first. (c) Guest-Ticket: Model 1 has Ticket→"1" Guest, meaning each ticket belongs to exactly one guest, consistent with "A guest can have any number of tickets." Model 2 uses `Guest "0..*" -- "0..*" Ticket` (many-to-many), allowing a single ticket to belong to multiple guests — semantically incorrect. (d) Cruise-Employee: Model 1 uses "1..*" (at least one employee), matching "requires many employees"; Model 2 uses "0..*", allowing zero employees. (e) DestinationArea-Cruise: Model 1 has DestinationArea→"*" Cruise (multiple cruises can head to the same area); Model 2 has `Cruise "1" -- "1" DestinationArea`, restricting each area to one cruise — overly restrictive.
4. Clarity of class names and attributes: Model 1 = 5, Model 2 = 5; Evidence: Both models use clear, requirement-aligned class names (Provider, Cruise, Employee, Guest, Ship, TravelAgency, Booking, DestinationArea, Show, Ticket) and attributes that faithfully match the requirement (e.g., Provider.name/location, Cruise.number/name/startDate/endDate, Ship.numberOfDecks/length/numberOfPassengers, etc.). Both add a ticketNumber attribute not in the requirement, which is a minor, equally applied addition. Type aliases (int vs Integer, boolean vs Boolean) are irrelevant per scoring rules.
Total: Model 1 = 19, Model 2 = 10
Choice: A
Reason:
1. Requirement alignment: Model 1 covers every required association, including the critical Booking→Cruise link ("a cruise is booked through a travel agency"). Model 2 omits this association entirely, replacing it with an unsupported Booking→Ticket 1-1 link, leaving the booking process disconnected from cruises.
2. Associations and cardinalities: Model 2 contains multiple cardinality errors that directly contradict the requirement: (a) Ship is restricted to 1 Cruise (`Cruise "1" -- "1" Ship`) despite the requirement stating "A ship can be used for different cruises"; (b) Guest is restricted to 1 Cruise in the first Guest-Cruise association despite "A guest can take several cruises"; (c) Guest-Ticket is many-to-many, allowing a ticket to belong to multiple guests, when the requirement implies each ticket is owned by one guest. Model 1 correctly models all of these as 1-to-many or many-to-many with appropriate multiplicities.
3. Rejected or checked issues: I did not penalize either model for using `ticketNumber` (a minor addition in both), for primitive type aliases (int vs Integer), or for PlantUML comment annotations (`'opposite`). I also did not heavily penalize Model 2's DestinationArea-Cruise 1-1 multiplicity, as the requirement is ambiguous about whether destination areas are shared across cruises. The duplicate Guest-Cruise associations in Model 2 were counted under criterion 2 (hallucinations/additions) and criterion 3 (cardinality contradiction), not double-counted.
4. Overall judgment: Model 1 is substantially better. It faithfully represents all required entities, associations, and cardinalities, with only a minor reasonable inference (Booking→Guest). Model 2 has critical domain errors: a missing Booking→Cruise association, a contradictory Ship multiplicity, a contradictory duplicate Guest-Cruise association, and an incorrect many-to-many Guest-Ticket relationship. These are not presentation differences but fundamental semantic errors against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</si>
  <si>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</si>
  <si>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Model 1 = 5, Model 2 = 5; Evidence: Both models define all 10 required classes with correct attributes: Provider (name, location), Cruise (number, name, startDate, endDate), Employee (name, socialSecurityNumber), Guest (name, isVIP/isVip), Ship (name, numberOfDecks, length, numberOfPassengers), TravelAgency (name, address), Booking (bookingNumber, bookingDate), DestinationArea (name, seaName), Show (title, duration), Ticket (ticketNumber). Neither model adds hallucinated classes or attributes beyond the requirement.
2. Associations, cardinalities, and relationship types: Model 1 = 2, Model 2 = 4; Evidence: Model 1 has multiple critical multiplicity errors: (a) Cruise "1" -- "1" Ship places multiplicity "1" at the Cruise end, meaning each Ship serves exactly 1 Cruise — directly contradicting "a ship can be used for different cruises"; (b) Cruise "1" -- "0..*" Guest places "1" at the Cruise end, meaning each Guest is on exactly 1 Cruise — directly contradicting "a guest can take several cruises"; (c) Guest "0..*" -- "0..*" Ticket places "0..*" at the Guest end, meaning a Ticket can belong to multiple Guests — the requirement implies each ticket belongs to one guest; (d) Cruise "1" -- "1" DestinationArea over-constrains by implying each destination area is for exactly one cruise; (e) Missing Booking–Cruise relationship entirely — the requirement states "a cruise is booked through a travel agency," yet Model 1 connects Booking only to TravelAgency and Ticket, never to Cruise; (f) Booking "1" -- "1" Ticket is an unjustified 1:1 relationship not stated in the requirement. Model 2 correctly models all relationships: Cruise--&gt;1 Provider, Cruise--&gt;1..* Employee, Cruise--&gt;* Guest with Guest--&gt;* Cruise (allowing multiple cruises per guest), Cruise--&gt;1 Ship with Ship--&gt;* Cruise (ship serves multiple cruises), Booking--&gt;1 Cruise (booking is for a cruise), Booking--&gt;1 TravelAgency, Cruise--&gt;1 DestinationArea with DestinationArea--&gt;* Cruise, Cruise--&gt;* Show, Ticket--&gt;1 Cruise, Ticket--&gt;1 Guest with Guest--&gt;* Ticket. The only unmodeled constraint is "only one ticket per cruise per guest," which is a complex constraint difficult to express in standard UML class diagrams.
Total: Model 1 = 7, Model 2 = 9
Choice: B
Reason:
1. Classes and attributes: Both models are identical in completeness — all 10 required classes are present with correct attributes and no hallucinated additions. This criterion is a tie.
2. Associations, cardinalities, and relationship types: Model 2 is clearly superior. Model 1 contains at least three multiplicities that directly contradict stated requirements (Cruise–Ship 1:1 vs. "ship can be used for different cruises"; Cruise–Guest "1" vs. "guest can take several cruises"; Guest–Ticket "0..*" at Guest end vs. each ticket belonging to one guest), omits the Booking–Cruise association entirely, and introduces an unsupported Booking–Ticket 1:1 relationship. Model 2 models all relationships with correct multiplicities and properly connects Booking to both Cruise and TravelAgency as the requirement implies.
3. Rejected or checked issues: I did not penalize either model for using primitive type aliases (int vs Integer, boolean vs Boolean), for using * instead of 0..*, or for PlantUML single-quote comments in Model 2 — all are forbidden penalties. I also did not penalize Model 2 for its Booking--&gt;1 Guest: bookedBy inference, as it is a reasonable domain inference rather than a hallucination, and it does not contradict any requirement. The "only one ticket per cruise per guest" constraint was not used as negative evidence against either model, as it cannot be naturally expressed in a standard UML class diagram.
4. Overall judgment: Model 2 wins due to substantially more accurate associations and multiplicities. Model 1's errors are not mere presentation differences — they are semantic contradictions with explicit requirement statements (ship reuse, guest multiple cruises, ticket ownership) and a missing core relationship (Booking–Cruise). Model 2 faithfully represents the domain with correct cardinalities across all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</si>
  <si>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</si>
  <si>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classes: Provider, Cruise, Employee, Guest, Ship, TravelAgency, Booking, DestinationArea, Show, and Ticket. All classes are correctly aligned with the domain concepts described in the requirement.
2. Associations/Multiplicities between classes for domain reasoning: Model 1 = 5, Model 2 = 2; Evidence: Model 1 correctly models all key relationships: Cruise→1 Provider with Provider→* Cruise (organized by one provider, provider runs many cruises); Cruise→1..* Employee with Employee→* Cruise (requires many employees, employee can serve multiple cruises); Cruise→* Guest with Guest→* Cruise (many-to-many as required — "a guest can also take several cruises"); Cruise→1 Ship with Ship→* Cruise (ship used for different cruises); Booking→1 Cruise, Booking→1 TravelAgency, Booking→1 Guest (cruise booked through travel agency); Cruise→1 DestinationArea with DestinationArea→* Cruise; Ticket→1 Cruise with Cruise→* Ticket; Ticket→1 Guest with Guest→* Ticket. Model 2 has multiple critical multiplicity errors: (a) `Cruise "1" -- "1" Ship` restricts each ship to exactly one cruise, directly contradicting "A ship can be used for different cruises"; (b) `Cruise "1" -- "1" DestinationArea` restricts each destination area to one cruise, when multiple cruises can head to the same area; (c) `Cruise "1" -- "0..*" Employee` restricts each employee to one cruise, over-constraining the relationship; (d) `Guest "0..*" -- "0..*" Ticket` allows a ticket to belong to multiple guests, contradicting the implicit one-owner-per-ticket semantics; (e) duplicate and contradictory Guest-Cruise associations (`Cruise "1" -- "0..*" Guest` says each guest attends 1 cruise, while `Guest "0..*" -- "0..*" Cruise` says each guest attends many — the first directly contradicts "A guest can also take several cruises"); (f) no direct Booking-Cruise association, despite "A cruise is booked through a travel agency."
3. Model attributes with appropriate data types: Model 1 = 5, Model 2 = 5; Evidence: Both models capture all required attributes with appropriate types. Model 1: Provider(name:String, location:String), Cruise(number:int, name:String, startDate:Date, endDate:Date), Employee(name:String, socialSecurityNumber:String), Guest(name:String, isVip:boolean), Ship(name:String, numberOfDecks:int, length:double, numberOfPassengers:int), TravelAgency(name:String, address:String), Booking(bookingNumber:int, bookingDate:Date), DestinationArea(name:String, seaName:String), Show(title:String, duration:double), Ticket(ticketNumber:int). Model 2 mirrors these with equivalent types (e.g., Integer, Double, Boolean). All differences (int/Integer, boolean/Boolean, double/Double) fall under the forbidden penalties for primitive type aliases.
4. Consistencies of Terminology with given context: Model 1 = 5, Model 2 = 5; Evidence: Both models use terminology fully consistent with the requirement: Provider, Cruise, Employee, Guest, Ship, TravelAgency, Booking, DestinationArea, Show, Ticket — all matching the requirement's vocabulary. Attribute names (socialSecurityNumber, numberOfDecks, numberOfPassengers, bookingNumber, bookingDate, seaName) are consistent across both. Model 1 uses "isVip" and Model 2 uses "isVIP" for the VIP attribute — both recognizable variations of "whether they are a VIP or not."
5. Adherence of UML class diagram standards: Model 1 = 5, Model 2 = 5; Evidence: Both models use valid PlantUML syntax with @startuml/@enduml blocks, class definitions with typed attributes, and associations with multiplicities. Model 1 uses directed associations (--&gt;) with role labels and multiplicities at target ends; Model 2 uses undirected associations (--) with multiplicities on both ends and visibility markers. Both adhere to UML/PlantUML conventions without syntax errors.
Total: Model 1 = 25, Model 2 = 22
Choice: A
Reason:
1. Appropriate conceptual classes aligned with the domain: Both models are identical — all 10 required classes are present and correctly identified. No difference.
2. Associations/Multiplicities between classes for domain reasoning: This is the decisive criterion. Model 1 correctly captures all domain relationships with appropriate multiplicities, including Ship→* Cruise (ship used for different cruises), DestinationArea→* Cruise (multiple cruises per destination), Employee→* Cruise (employees can work multiple cruises), and Ticket→1 Guest (each ticket owned by one guest). Model 2 contains at least five critical multiplicity errors: Ship 1--1 Cruise (contradicts "A ship can be used for different cruises"), DestinationArea 1--1 Cruise (over-restrictive), Employee restricted to 1 cruise, Guest-Ticket 0..*--0..* (ticket can belong to multiple guests), and contradictory duplicate Guest-Cruise associations. Model 2 also lacks a direct Booking-Cruise link.
3. Rejected or checked issues: (a) The "only one ticket per cruise per guest" constraint is not explicitly modeled in either diagram — this is a complex uniqueness constraint typically expressed via OCL, not basic multiplicities, so neither model is penalized for its absence. (b) Model 1's use of opposite-direction unidirectional associations (e.g., `Cruise --&gt; "1" Provider` and `Provider --&gt; "*" Cruise`) instead of a single bidirectional line is explicitly protected under the forbidden penalties as semantically equivalent. (c) Type aliases (int/Integer, boolean/Boolean) are also protected. (d) Model 2's visibility markers (+) are a presentation-only difference, not scored. (e) Model 1's `Booking --&gt; "1" Guest` is a reasonable domain inference (someone books the cruise) not contradicted by the requirement.
4. Overall judgment: Model 1 is clearly superior. While both models correctly identify all classes, attributes, terminology, and UML syntax, Model 2's association/multiplicity modeling contains multiple critical errors that directly contradict explicit requirement statements (Ship 1--1 Cruise vs. "different cruises"; Guest 1 Cruise vs. "several cruises"; Guest-Ticket *-* vs. one owner per ticket). Model 1 faithfully represents all stated domain relationships with correct multiplicities, making it the substantially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</si>
  <si>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</si>
  <si>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conceptual classes directly from the requirement: Provider, Cruise, Employee, Guest, Ship, TravelAgency, Booking, DestinationArea, Show, and Ticket. No class is missing, and no extraneous class is introduced in either model.
2. Associations/Multiplicities between classes for domain reasoning: Model 1 = 2, Model 2 = 4; Evidence: Model 1 has multiple critical multiplicity errors: (a) `Cruise "1" -- "1" Ship` incorrectly restricts each ship to one cruise, contradicting the requirement "A ship can be used for different cruises" (should be Cruise "0..*" -- "1" Ship); (b) `Cruise "1" -- "1" DestinationArea` incorrectly restricts each destination area to one cruise (should be Cruise "0..*" -- "1" DestinationArea); (c) `Guest "0..*" -- "0..*" Ticket` allows a ticket to belong to multiple guests, but the requirement states each ticket belongs to exactly one cruise and one guest (should be Guest "1" -- "0..*" Ticket); (d) Model 1 has two contradictory Cruise-Guest associations — `Cruise "1" -- "0..*" Guest` implies each guest is on exactly 1 cruise, while `Guest "0..*" -- "0..*" Cruise` implies each guest can be on multiple cruises, directly contradicting each other; (e) Model 1 lacks a direct Booking-Cruise association, though the requirement says "A cruise is booked through a travel agency," implying Booking connects to Cruise. Model 2 correctly models Ship-Cruise as `Cruise --&gt; "1" Ship` / `Ship --&gt; "*" Cruise`, DestinationArea-Cruise as `Cruise --&gt; "1" DestinationArea` / `DestinationArea --&gt; "*" Cruise`, Guest-Ticket as `Ticket --&gt; "1" Guest` / `Guest --&gt; "*" Ticket`, and includes Booking-Cruise as `Booking --&gt; "1" Cruise`. Model 2's only minor debatable point is Show-Cruise as many-to-many (`Show --&gt; "*" Cruise`), which may be more permissive than the requirement's "on a cruise" phrasing suggesting a show belongs to one cruise, but this is not clearly wrong.
3. Model attributes with appropriate data types: Model 1 = 4, Model 2 = 4; Evidence: Both models capture all required attributes with appropriate types: Provider (name: String, location: String), Cruise (number, name, startDate: Date, endDate: Date), Employee (name: String, socialSecurityNumber: String), Guest (name: String, isVIP/isVip: Boolean), Ship (name, numberOfDecks, length, numberOfPassengers), TravelAgency (name, address), Booking (bookingNumber, bookingDate: Date), DestinationArea (name, seaName), Show (title, duration). Both add an extra `ticketNumber` attribute not mentioned in the requirement, which neither improves nor harms coverage. Type differences (String vs int for identifiers, Integer vs double for duration) are acceptable aliases per the forbidden penalties and do not affect correctness.
4. Consistencies of Terminology with given context: Model 1 = 5, Model 2 = 5; Evidence: Both models use terminology directly aligned with the requirement: "Provider," "Cruise," "Employee," "Guest," "Ship," "TravelAgency," "Booking," "DestinationArea," "Show," "Ticket," "socialSecurityNumber," "bookingNumber," "bookingDate," "seaName," "numberOfDecks," "numberOfPassengers." Model 1 uses `isVIP` matching the requirement's "VIP" capitalization; Model 2 uses `isVip` — a trivial casing difference that does not constitute a terminology inconsistency.
5. Adherence of UML class diagram standards: Model 1 = 5, Model 2 = 5; Evidence: Both models use valid PlantUML class diagram syntax with correctly formed class declarations, attribute lists, and association lines with multiplicity labels. Model 1 uses undirected `--` associations; Model 2 uses directed `--&gt;` associations with role labels and `'opposite` comments. Per the forbidden penalties, the two-directional association style and PlantUML comments are not penalized. Both diagrams are comprehensible and adhere to UML notation conventions.
Total: Model 1 = 21, Model 2 = 23
Choice: B
Reason:
1. Associations/Multiplicities: This is the decisive criterion. Model 1 contains four critical multiplicity errors (Ship-Cruise as 1–1 instead of *–1, DestinationArea-Cruise as 1–1 instead of *–1, Guest-Ticket as 0..*–0..* instead of 1–0..*, and contradictory duplicate Cruise-Guest associations) plus a missing Booking-Cruise link. Model 2 correctly models all of these: `Cruise --&gt; "1" Ship` with `Ship --&gt; "*" Cruise`, `Cruise --&gt; "1" DestinationArea` with `DestinationArea --&gt; "*" Cruise`, `Ticket --&gt; "1" Guest` with `Guest --&gt; "*" Ticket`, a single consistent Cruise-Guest many-to-many, and an explicit `Booking --&gt; "1" Cruise` association.
2. Appropriate conceptual classes, Model attributes, Terminology, and UML standards: Both models perform equally well on these criteria — identical class sets, equivalent attribute coverage, consistent terminology, and valid PlantUML syntax.
3. Rejected or checked issues: I did not penalize Model 2 for using `'opposite` comments (forbidden penalty #2), for using `int`/`double`/`boolean` instead of `Integer`/`Double`/`Boolean` (forbidden penalty #3), or for using `*` instead of `0..*` (forbidden penalty #4). I did not penalize Model 1 for using `+` visibility markers or `--` undirected associations. The Show-Cruise many-to-many in Model 2 is noted as a minor debatable point but is not clearly contradicted by the requirement, so it was not used as strong negative evidence.
4. Overall judgment: Model 2 is better primarily due to significantly more accurate associations and multiplicities. Model 1's errors on Ship-Cruise, DestinationArea-Cruise, Guest-Ticket, and the contradictory Cruise-Guest associations represent fundamental domain reasoning failures that undermine the diagram's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</si>
  <si>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</si>
  <si>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defines each class with a singular domain purpose and uses role-labeled associations (e.g., `Cruise --&gt; "1" Provider: organizedBy`, `Ticket --&gt; "1" Cruise: issuedFor`, `Ticket --&gt; "1" Guest: ownedBy`), keeping coupling traceable. The Ticket class cleanly mediates the Guest–Cruise many-to-many with constraint support. Model 2 lacks role labels on all associations, making coupling intent ambiguous. Critically, Model 2 defines TWO unlabeled associations between Guest and Cruise — `Cruise "1" -- "0..*" Guest` and `Guest "0..*" -- "0..*" Cruise` — which are contradictory and create unnecessary coupling confusion. Additionally, `Guest "0..*" -- "0..*" Ticket` allows a ticket to belong to multiple guests, introducing unwanted coupling ambiguity at the Ticket level.
2. Complexity: Model 1 = 4, Model 2 = 3; Evidence: Both models have 10 classes with no inheritance hierarchy and no methods (pure domain models), which is appropriate complexity. Model 1's Ticket class as an intermediary between Guest and Cruise is a well-justified intermediate concept class. Model 2 introduces a `Booking "1" -- "1" Ticket` relationship not required by the domain, adding an unnecessary design decision. The duplicate Guest–Cruise associations in Model 2 (`Cruise "1" -- "0..*" Guest` AND `Guest "0..*" -- "0..*" Cruise`) add structural confusion without domain justification. Both models add `ticketNumber` as an extra attribute not in the requirement, which is a minor, equivalent addition.
3. Practicability: Model 1 = 4, Model 2 = 2; Evidence: Model 1 correctly captures all required relationships with appropriate multiplicities: Ship–Cruise is 1-to-many (`Cruise --&gt; "1" Ship` / `Ship --&gt; "*" Cruise`, satisfying "a ship can be used for different cruises"); Guest–Cruise is many-to-many (satisfying "a guest can also take several cruises"); Ticket links to exactly one Cruise and one Guest (supporting "only one ticket per cruise" per guest); Booking is directly linked to Cruise (`Booking --&gt; "1" Cruise: bookedFor`). Model 2 has multiple critical multiplicity errors: (a) `Cruise "1" -- "1" Ship` restricts each ship to one cruise, directly contradicting "a ship can be used for different cruises"; (b) `Cruise "1" -- "0..*" Guest` restricts each guest to exactly one cruise, contradicting "a guest can also take several cruises"; (c) `Guest "0..*" -- "0..*" Ticket` allows a ticket to belong to zero or more guests, when the requirement implies each ticket belongs to one guest; (d) no direct Booking–Cruise association exists, making the "a cruise is booked through a travel agency" relationship only reachable indirectly via Booking → Ticket → Cruise. These errors make Model 2 impractical for implementation and testing.
Total: Model 1 = 12, Model 2 = 8
Choice: A
Reason:
1. Cohesion and Decoupling: Model 1's role-labeled associations and clean Ticket-mediated Guest–Cruise relationship provide clearer, more decoupled design. Model 2's duplicate contradictory Guest–Cruise associations and the 0..* multiplicity on the Guest side of Guest–Ticket create ambiguity and poor coupling semantics.
2. Complexity: Both models have the same class count and attribute coverage. Model 1's intermediaries (Ticket linking Guest and Cruise) are domain-justified. Model 2 adds an unrequired Booking–Ticket 1:1 link and redundant Guest–Cruise associations that add confusion without domain value.
3. Rejected or checked issues: I did NOT penalize Model 1 for using paired unidirectional associations instead of bidirectional lines (forbidden penalty #1), for `int`/`boolean`/`double` type aliases (forbidden penalty #3), or for PlantUML `'opposite` comments (forbidden penalty #2). I did NOT reward Model 1 for its extra `Booking --&gt; Guest: bookedBy` association, since the requirement does not explicitly state who makes the booking. I did NOT penalize either model for adding `ticketNumber` as an extra attribute, as both models do this equivalently.
4. Overall judgment: Model 1 is clearly better. It correctly captures all domain relationships with appropriate multiplicities, while Model 2 contains three critical multiplicity errors (Ship–Cruise 1:1, Guest–Cruise 1 on Cruise side, Guest–Ticket 0..* on Guest side) that directly contradict the requirement, plus a missing direct Booking–Cruise association. These are not stylistic differences but semantic domain-accuracy failures that make Model 2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</si>
  <si>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</si>
  <si>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define 10 cohesive classes with focused attributes (e.g., Provider{name, location}, Cruise{number, name, startDate, endDate}). However, Model 1 contains contradictory associations between Guest and Cruise: `Cruise "1" -- "0..*" Guest` (each guest on exactly one cruise) AND `Guest "0..*" -- "0..*" Cruise` (many-to-many), creating redundancy and confusion. Model 1 also lacks a direct Booking–Cruise link, relying on an indirect Booking→Ticket→Cruise chain. Model 2 uses well-structured, clearly role-labeled associations (e.g., `Cruise --&gt; "1" Provider: organizedBy`, `Booking --&gt; "1" Cruise: bookedFor`) with no redundancy.
2. Complexity: Model 1 = 3, Model 2 = 4; Evidence: Both models have 10 classes, 0 methods, and no inheritance hierarchy — appropriate for the domain. However, Model 1's two conflicting Guest–Cruise associations (`Cruise "1" -- "0..*" Guest` and `Guest "0..*" -- "0..*" Cruise`) add unnecessary and contradictory complexity. Model 2 has more association lines due to opposite-direction unidirectional pairs (e.g., `Cruise --&gt; "*" Guest: hosts` and `Guest --&gt; "*" Cruise: cruisesAttended`), but these are semantically equivalent to a single bidirectional line and are not penalized; all associations are non-redundant and justified by the requirement.
3. Practicability: Model 1 = 2, Model 2 = 5; Evidence: Model 1 has multiple incorrect multiplicities: (a) `Cruise "1" -- "1" Ship` implies each ship serves only one cruise, contradicting "A ship can be used for different cruises"; (b) `Cruise "1" -- "1" DestinationArea` implies each destination area has only one cruise, when multiple cruises could head for the same area; (c) `Guest "0..*" -- "0..*" Ticket` is many-to-many, but the requirement implies each ticket belongs to one guest (Guest 1 → Ticket 0..*); (d) no direct Booking–Cruise association, making the cruise linkage indirect. Model 2 correctly models all of these: `Cruise --&gt; "1" Ship` with `Ship --&gt; "*" Cruise`, `Cruise --&gt; "1" DestinationArea` with `DestinationArea --&gt; "*" Cruise`, and `Ticket --&gt; "1" Guest: ownedBy` with `Guest --&gt; "*" Ticket` (one-to-many). Model 2 also includes role labels (organizedBy, bookedFor, ownedBy, etc.) enhancing readability and implementability.
Total: Model 1 = 8, Model 2 = 13
Choice: B
Reason:
1. Cohesion and Decoupling: Both models have equally cohesive class definitions. Model 1 suffers from contradictory Guest–Cruise associations (one-to-many and many-to-many simultaneously) and an indirect Booking→Ticket→Cruise path, whereas Model 2 maintains clean, non-redundant associations with clear role labels.
2. Complexity: Both have identical class counts (10) and no inheritance. Model 1's contradictory Guest–Cruise pair and the redundant Booking–Ticket–Cruise indirection add avoidable complexity. Model 2's additional association lines are bidirectional equivalents (not penalized) and are all traceable to requirement facts.
3. Practicability: This is the decisive criterion. Model 1 has four significant correctness problems: Ship multiplicity (1:1 instead of 1:*), DestinationArea multiplicity (1:1 instead of 1:*), Guest–Ticket as many-to-many instead of one-to-many, and no direct Booking–Cruise link. Model 2 correctly models every relationship with accurate multiplicities and adds practical role labels, making it directly implementable and testable.
4. Rejected or checked issues: (a) Primitive type aliases (int/double/boolean in Model 2 vs Integer/Double/Boolean in Model 1) — not penalized per forbidden penalties. (b) PlantUML comments (`'opposite ...`) in Model 2 — ignored per forbidden penalties. (c) Opposite-direction unidirectional associations in Model 2 — treated as equivalent to bidirectional lines, not penalized. (d) Model 2's Show–Cruise many-to-many — the requirement is ambiguous about whether shows are cruise-exclusive; this interpretation is not contradicted and not penalized. (e) Neither model captures the "only one ticket per cruise per guest" constraint explicitly (would require OCL); this omission is equal in both and not used as differentiating evidence. (f) Both models add `ticketNumber` to Ticket, which is not in the requirement but is a reasonable identifier — not penalized.
5. Overall judgment: Model 2 is substantially better due to correct multiplicities on Ship, DestinationArea, and Guest–Ticket, a direct Booking–Cruise association, and clear role labels. Model 1's contradictory Guest–Cruise associations and multiple incorrect multiplicities make it impractical for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</si>
  <si>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</si>
  <si>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Model 1 = 5, Model 2 = 5; Evidence: Both models include all required conceptual classes—Provider (name, location), Cruise (number, name, startDate, endDate), Employee (name, socialSecurityNumber), Guest (name, isVIP), Ship (name, numberOfDecks, length), TravelAgency (name, address), Booking (bookingNumber, bookingDate), DestinationArea (name, seaName), Show (title, duration), Ticket (identifier). Model 1 names the ship attribute "passengerCapacity" while Model 2 uses "numberOfPassengers," which more directly matches the requirement's "number of passengers," but both are semantically acceptable. Model 1 uses "Duration" for show duration and Model 2 uses "Integer"; both are reasonable. Ticket attributes (ticketId vs. ticketNumber) are not specified in the requirement, so both additions are equally justified.
2. Association cardinalities correctness: Model 1 = 4, Model 2 = 2; Evidence: Model 1 correctly models Cruise "*" -- "1" Ship ("a ship can be used for different cruises"), Cruise "*" -- "1" DestinationArea (multiple cruises can head for the same area), Cruise "*" -- "*" Guest (many-to-many, matching "a guest can also take several cruises"), and Ticket "*" -- "1" Guest (each ticket belongs to one guest). Its only notable issue is Cruise "1" -- "1" Provider, which should be Cruise "*" -- "1" Provider since a provider can organize multiple cruises. Model 2 has several cardinality errors: Cruise "1" -- "1" Ship directly contradicts "a ship can be used for different cruises" (should be *-to-1); Cruise "1" -- "1" DestinationArea is overly restrictive (should be *-to-1); Guest "0..*" -- "0..*" Ticket places 0..* at the Guest end, meaning a ticket can belong to multiple guests, contradicting "a guest can have any number of tickets" which implies each ticket belongs to exactly one guest. Additionally, Model 2 has two contradictory Guest-Cruise associations: Cruise "1" -- "0..*" Guest (each guest on exactly one cruise) and Guest "0..*" -- "0..*" Cruise (each guest on many cruises), creating a direct semantic conflict.
3. No hallucinations or unsupported additions: Model 1 = 4, Model 2 = 3; Evidence: Model 1 adds a Booking "*" -- "1" Guest : bookedBy relationship not explicitly stated in the requirement (the requirement connects booking to cruise and travel agency, not to guest), but this is a reasonable domain inference. Model 2 adds Booking "1" -- "1" Ticket, a 1-to-1 relationship between booking and ticket that is entirely absent from the requirement—the requirement treats bookings and tickets as separate concepts (booking is "a cruise is booked through a travel agency"; tickets are "several tickets are issued for each cruise"). The 1-to-1 constraint is especially unjustified.
4. Completeness of required relationships: Model 1 = 5, Model 2 = 3; Evidence: Model 1 includes all required relationships: Cruise-Provider, Cruise-Employee, Cruise-Guest, Cruise-Ship, Cruise-DestinationArea, Cruise-Show, Booking-TravelAgency, Booking-Cruise (Booking "*" -- "1" Cruise : books), Ticket-Cruise, and Ticket-Guest. Model 2 is missing a direct Booking-Cruise relationship—the requirement states "a cruise is booked through a travel agency," implying booking is directly tied to a cruise. Instead, Model 2 only connects Booking to Ticket (1-to-1) and Ticket to Cruise, creating an indirect and unsupported path. The "only one ticket per cruise" constraint is not explicitly captured by either model, but this is a complex associative constraint acceptable to omit.
Total: Model 1 = 18, Model 2 = 13
Choice: A
Reason:
1. Association cardinalities: Model 1 has only one minor cardinality issue (Cruise-Provider 1-to-1 instead of *-to-1), while Model 2 has multiple serious cardinality errors. The most critical is Cruise "1" -- "1" Ship, which directly contradicts the requirement's explicit statement that "a ship can be used for different cruises." Model 2 also incorrectly models Cruise "1" -- "1" DestinationArea (should allow multiple cruises per area) and Guest "0..*" -- "0..*" Ticket (should be Guest "1" on the Ticket end). Furthermore, Model 2's duplicate and contradictory Guest-Cruise associations (one says 1-to-many, the other says many-to-many) create semantic confusion.
2. Completeness and hallucinations: Model 1 correctly includes the Booking-Cruise relationship (Booking "*" -- "1" Cruise : books) as required by "a cruise is booked through a travel agency." Model 2 omits this direct relationship entirely, replacing it with an unsupported Booking "1" -- "1" Ticket linkage. Model 1's only addition (Booking-Guest) is a reasonable domain inference, whereas Model 2's Booking-Ticket 1-to-1 is both unsupported and unnecessarily restrictive.
3. Rejected or checked issues: I did not penalize either model for not capturing the "only one ticket per cruise" constraint, as this is a complex associative constraint difficult to express in standard UML class diagrams without association classes. I also did not penalize Model 1 for using "passengerCapacity" instead of "numberOfPassengers," as both are semantically equivalent. I did not penalize Model 2 for using "Integer" instead of "Duration" for show duration, per the primitive type alias rule. Visibility markers (+) in Model 2 were ignored per the presentation-only rule.
4. Overall judgment: Model 1 is clearly superior. It correctly captures all required relationships with appropriate cardinalities, with only one minor issue (Cruise-Provider multiplicity). Model 2 has multiple fundamental errors: a direct contradiction on Cruise-Ship cardinality, a missing Booking-Cruise relationship, contradictory duplicate Guest-Cruise associations, wrong Guest-Ticket cardinality, and an unsupported Booking-Ticket 1-to-1 relationship. These errors collectively undermine the semantic accuracy of Model 2 against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</si>
  <si>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</si>
  <si>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5; Evidence: Both models include all 10 required classes (Provider, Cruise, Employee, Guest, Ship, TravelAgency, Booking, DestinationArea, Show, Ticket) with attributes matching the requirement. Provider has name/location, Cruise has number/name/startDate/endDate, Employee has name/socialSecurityNumber, Guest has name/isVIP, Ship has name/numberOfDecks/length, TravelAgency has name/address, Booking has bookingNumber/bookingDate, DestinationArea has name/seaName, Show has title/duration. Both add an identifier to Ticket (ticketNumber/ticketId) not in the requirement — a minor, reasonable addition. Model 1 uses `numberOfPassengers` (literal match) while Model 2 uses `passengerCapacity` (synonym); both acceptable.
2. Association Cardinalities: Model 1 = 2, Model 2 = 4; Evidence: Model 1 has multiple incorrect multiplicities: (a) `Cruise "1" -- "1" Ship` means each ship is used for exactly 1 cruise, contradicting "A ship can be used for different cruises" — should be `*` at Cruise end; (b) `Cruise "1" -- "1" DestinationArea` means only 1 cruise per area — should be `*`; (c) `Guest "0..*" -- "0..*" Ticket` means a ticket can belong to multiple guests, contradicting "A guest can have any number of tickets" (implying 1 guest per ticket) — should be `1` at Guest end; (d) `Cruise "1" -- "0..*" Guest` constrains each guest to 1 cruise, directly contradicted by the separate `Guest "0..*" -- "0..*" Cruise` line and by "A guest can also take several cruises." Model 2 has one cardinality issue: `Cruise "1" -- "1" Provider` restricts each provider to 1 cruise — should be `*` or `0..*` at Cruise end. All other Model 2 multiplicities are correct: `Cruise "*" -- "1" Ship`, `Cruise "*" -- "1" DestinationArea`, `Ticket "*" -- "1" Guest`, `Cruise "*" -- "*" Guest`.
3. Association Coverage and Correctness: Model 1 = 2, Model 2 = 4; Evidence: Model 1 is missing the Booking–Cruise association entirely — the requirement states "A cruise is booked through a travel agency," implying Booking links to Cruise. Instead, Model 1 adds `Booking "1" -- "1" Ticket`, which is not supported by the requirement and replaces the required Booking–Cruise link. Model 1 also has a contradictory duplicate for Cruise–Guest (one-to-many AND many-to-many on the same pair). Model 2 correctly includes `Booking "*" -- "1" Cruise : books`, `Booking "*" -- "1" TravelAgency : bookedThrough`, and all other required associations. Model 2 adds `Booking "*" -- "1" Guest : bookedBy`, which is a reasonable inference (someone books the cruise) though not explicitly stated.
4. Relationship Types (inheritance/aggregation/composition): Model 1 = 4, Model 2 = 4; Evidence: The requirement specifies no inheritance, aggregation, or composition relationships. Both models correctly use plain associations throughout. Neither model is penalized or rewarded for this, as the requirement provides no evidence for stronger relationship types.
5. No Hallucinations / Unjustified Additions: Model 1 = 3, Model 2 = 4; Evidence: Model 1 introduces `Booking "1" -- "1" Ticket` — a relationship with no basis in the requirement — and omits the required Booking–Cruise link, effectively substituting an invented relationship for a required one. Both models add an identifier attribute to Ticket (ticketNumber / ticketId), which is a minor, acceptable design choice. Model 2 adds `Booking–Guest` and renames `numberOfPassengers` to `passengerCapacity`, both of which are transparent, justifiable refinements rather than hallucinations.
Total: Model 1 = 16, Model 2 = 21
Choice: B
Reason:
1. Classes and Attributes: Both models are essentially equivalent — all required classes and attributes are present with correct types. No meaningful difference.
2. Association Cardinalities: Model 2 is substantially better. Model 1 has at least four incorrect multiplicities (Cruise–Ship 1–1, Cruise–DestinationArea 1–1, Guest–Ticket *–*, and the contradictory Cruise–Guest duplicate), while Model 2 has only one (Cruise–Provider 1–1). Model 2 correctly models `Cruise "*" -- "1" Ship` (matching "A ship can be used for different cruises"), `Cruise "*" -- "1" DestinationArea`, and `Ticket "*" -- "1" Guest` (matching "A guest can have any number of tickets" implying one guest per ticket).
3. Association Coverage: Model 2 correctly links Booking to Cruise (`Booking "*" -- "1" Cruise : books`), which is the core of "A cruise is booked through a travel agency." Model 1 instead links Booking to Ticket, a relationship absent from the requirement, and omits the Booking–Cruise link entirely — a significant functional gap.
4. Relationship Types: Tie — both use plain associations, which is appropriate given the requirement specifies no inheritance/aggregation/composition.
5. Rejected or checked issues: Neither model captures the cross-constraint "only one ticket per cruise" per guest. This is a complex OCL-level constraint not expressible in standard class diagram multiplicities without an association class. Both models are equally deficient here, so this does not affect the comparison. The `passengerCapacity` vs `numberOfPassengers` naming difference was considered but rejected as a penalty since both are reasonable interpretations of "the number of passengers."
6. Overall judgment: Model 2 is better because it has correct multiplicities on nearly all relationships and covers all required associations, whereas Model 1 has multiple cardinality errors, a contradictory duplicate relationship, and a missing required association (Booking–Cruise) replaced by an unjustified one (Booking–Ticket). Model 2's only significant flaw is the Cruise–Provider one-to-one multiplicity, which is a single error versus Model 1's collection of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</si>
  <si>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</si>
  <si>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ten required domain classes: Provider, Cruise, Employee, Guest, Ship, TravelAgency, Booking, DestinationArea, Show, and Ticket. No extraneous or missing classes in either model.
2. Associations/Multiplicities between classes for domain reasoning: Model 1 = 4, Model 2 = 2; Evidence: Model 1 correctly models Cruise "*" -- "1" Ship (ship reused across cruises), Cruise "*" -- "1" DestinationArea (multiple cruises per area), Cruise "1" -- "*" Show, Ticket "*" -- "1" Guest (each ticket belongs to one guest), Ticket "*" -- "1" Cruise, and includes direct Booking–Cruise and Booking–Guest links. Model 1's only error is Cruise "1" -- "1" Provider, which should be *:1 since a provider can organize multiple cruises. Model 2 has several critical errors: Cruise "1" -- "1" Ship contradicts "a ship can be used for different cruises" (should be *:1); Cruise "1" -- "1" DestinationArea over-constrains (should be *:1); Cruise "1" -- "0..*" Employee forces each employee onto exactly one cruise (requirement does not state this); Guest "0..*" -- "0..*" Ticket is wrong since a ticket belongs to one guest (should be *:1); Booking "1" -- "1" Ticket is not in the requirement and alters the semantics; and the direct Booking–Cruise and Booking–Guest relationships are missing entirely.
3. Model attributes with appropriate data types: Model 1 = 5, Model 2 = 5; Evidence: Both models capture all required attributes with proper types: Provider(name:String, location:String), Cruise(number:String, name:String, startDate:Date, endDate:Date), Employee(name:String, socialSecurityNumber:String), Guest(name:String, isVIP:Boolean), Ship(name:String, numberOfDecks:Integer, length:Double, passengerCapacity/numberOfPassengers:Integer), TravelAgency(name:String, address:String), Booking(bookingNumber:String, bookingDate:Date), DestinationArea(name:String, seaName:String), Show(title:String, duration:Duration/Integer), Ticket(ticketId/ticketNumber:String). Model 1 uses Duration for show duration which is semantically richer, while Model 2 uses Integer (acceptable as minutes/seconds). Both are appropriate.
4. Consistencies of Terminology with given context: Model 1 = 5, Model 2 = 5; Evidence: Both models use terminology fully consistent with the requirement: Provider, Cruise, Employee, Guest, Ship, TravelAgency, Booking, DestinationArea, Show, Ticket; attribute names such as socialSecurityNumber, isVIP, numberOfDecks, seaName, bookingNumber all match the requirement's vocabulary. Model 2's "numberOfPassengers" is closer to the requirement text "number of passengers" while Model 1's "passengerCapacity" is a reasonable synonym; both are acceptable.
5. Adherence of UML class diagram standards: Model 1 = 5, Model 2 = 5; Evidence: Both models use valid PlantUML class diagram syntax with proper class definitions, attribute declarations with types, and association lines with multiplicity labels. Model 1 adds role labels on associations (e.g., :organizedBy, :headsFor) which is valid UML. Model 2 uses visibility markers (+) which is also valid. No syntax or notation errors in either model.
Total: Model 1 = 24, Model 2 = 22
Choice: A
Reason:
1. Appropriate conceptual classes: Both models are identical in class coverage — all ten domain classes are present with no missing or extraneous classes. This criterion is a tie.
2. Associations/Multiplicities: This is the decisive criterion. Model 1 has one multiplicity error (Cruise–Provider modeled as 1:1 instead of *:1), but all other relationships are correct, including the critical Cruise–Ship (*:1 allowing ship reuse), Cruise–DestinationArea (*:1), Ticket–Guest (*:1 with each ticket belonging to one guest), and direct Booking–Cruise and Booking–Guest associations. Model 2 has multiple critical errors: Cruise–Ship as 1:1 directly contradicts the requirement ("a ship can be used for different cruises"); Cruise–DestinationArea as 1:1 over-constrains; Guest–Ticket as M:N is wrong since a ticket belongs to exactly one guest; the Booking–Ticket 1:1 relationship is not in the requirement and introduces unintended semantics; and the direct Booking–Cruise and Booking–Guest relationships are absent, breaking the booking workflow.
3. Rejected or checked issues: I did not penalize Model 1 for not modeling the "only one ticket per cruise per guest" constraint, as this is a complex constraint not easily expressible in pure UML class diagrams without OCL. I also did not penalize either model for using `*` vs `0..*` (equivalent per rules) or for visibility marker differences.
4. Overall judgment: Model 1 is better primarily due to significantly more accurate associations and multiplicities. Model 2's errors are not merely omissions but include direct contradictions with the requirement (e.g., 1:1 for Cruise–Ship when the requirement explicitly states ships are reused across cruises) and incorrect relationship semantics (M:N Guest–Ticket, missing Booking–Cruise link).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</si>
  <si>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</si>
  <si>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10 classes: Provider, Cruise, Employee, Guest, Ship, TravelAgency, Booking, DestinationArea, Show, and Ticket. All required domain concepts from the requirement are covered. No extraneous or missing classes in either model.
2. Associations/Multiplicities between classes for domain reasoning: Model 1 = 2, Model 2 = 4; Evidence: Model 1 has multiple critical multiplicity errors: `Cruise "1" -- "1" Ship` incorrectly restricts a ship to one cruise (requirement: "A ship can be used for different cruises" → Cruise *--1 Ship); `Cruise "1" -- "1" DestinationArea` incorrectly restricts a destination area to one cruise (should be Cruise *--1 DestinationArea); `Cruise "1" -- "0..*" Guest` contradicts the requirement that "a guest can take several cruises" (should be many-to-many) and directly contradicts its own later `Guest "0..*" -- "0..*" Cruise` association; `Guest "0..*" -- "0..*" Ticket` is wrong because a ticket belongs to exactly one guest (should be Guest 1--* Ticket); `Booking "1" -- "1" Ticket` is an unstated assumption not supported by the requirement. Model 1 also lacks a direct Booking–Cruise link. Model 2 correctly models `Cruise "*" -- "1" Ship`, `Cruise "*" -- "1" DestinationArea`, `Cruise "*" -- "*" Guest`, `Ticket "*" -- "1" Guest`, `Ticket "*" -- "1" Cruise`, and adds `Booking "*" -- "1" Cruise : books` which directly reflects "A cruise is booked through a travel agency." Model 2's one error: `Cruise "1" -- "1" Provider` restricts a provider to one cruise (should be Cruise *--1 Provider), whereas Model 1 correctly has `Provider "1" -- "0..*" Cruise`.
3. Model attributes with appropriate data types: Model 1 = 5, Model 2 = 5; Evidence: Both models capture all required attributes with proper types: Provider (name: String, location: String), Cruise (number: String, name: String, startDate: Date, endDate: Date), Employee (name: String, socialSecurityNumber: String), Guest (name: String, isVIP: Boolean), Ship (name: String, numberOfDecks: Integer, length: Double, numberOfPassengers/passengerCapacity: Integer), TravelAgency (name: String, address: String), Booking (bookingNumber: String, bookingDate: Date), DestinationArea (name: String, seaName: String), Show (title: String, duration: Integer/Duration). Model 1 uses `numberOfPassengers` and `duration: Integer`; Model 2 uses `passengerCapacity` and `duration: Duration` — both are valid type choices. Ticket identifiers (`ticketNumber`/`ticketId`) are not in the requirement but are reasonable for both.
4. Consistencies of Terminology with given context: Model 1 = 5, Model 2 = 5; Evidence: Both models use terminology directly aligned with the requirement: "Provider," "Cruise," "Employee," "Guest," "Ship," "TravelAgency," "Booking," "DestinationArea," "Show," "Ticket." Attribute names mirror requirement language: `socialSecurityNumber`, `bookingNumber`, `bookingDate`, `seaName`, `isVIP`, `numberOfDecks`. Model 2's `passengerCapacity` for "number of passengers" is a recognized synonym in maritime context. Model 2's role labels (organizedBy, headsFor, issuedFor, etc.) do not contradict any requirement terminology.
5. Adherence of UML class diagram standards: Model 1 = 5, Model 2 = 5; Evidence: Both models use valid PlantUML class diagram syntax: proper class declarations with typed attributes, association lines with multiplicities. Model 1 uses `+` visibility markers; Model 2 omits them — both are standard UML. Model 2 adds role labels on associations (e.g., `: organizedBy`, `: uses`), which is valid UML practice. The contradictory duplicate association in Model 1 (`Cruise "1" -- "0..*" Guest` vs. `Guest "0..*" -- "0..*" Cruise`) is a domain/semantic issue, not a UML syntax violation.
Total: Model 1 = 22, Model 2 = 24
Choice: B
Reason:
1. Associations/Multiplicities: This is the decisive criterion. Model 1 contains at least four wrong multiplicities: `Cruise "1" -- "1" Ship` (should be *–1, as a ship serves different cruises), `Cruise "1" -- "1" DestinationArea` (should be *–1), `Cruise "1" -- "0..*" Guest` (should be *–*, since guests take several cruises), and `Guest "0..*" -- "0..*" Ticket` (should be 1–*, since each ticket belongs to exactly one guest). It also introduces an unstated `Booking "1" -- "1" Ticket` link and omits a direct Booking–Cruise association. Model 2 has only one multiplicity error — `Cruise "1" -- "1" Provider` (should be *–1) — while correctly modeling all other key relationships including Cruise–Ship (*–1), Cruise–DestinationArea (*–1), Cruise–Guest (*–*), Ticket–Cruise (*–1), Ticket–Guest (*–1), and Booking–Cruise (*–1).
2. Conceptual classes, Attributes, Terminology, and UML standards: Both models are essentially equivalent across these four criteria. They identify the same classes with the same attributes and types, use consistent terminology, and produce syntactically valid UML.
3. Rejected or checked issues: I did not penalize Model 1 for using `+` visibility markers or Model 2 for omitting them (presentation-only). I did not penalize Model 2's `passengerCapacity` vs. Model 1's `numberOfPassengers` (synonymous in maritime context). I did not penalize Model 2's `duration: Duration` vs. Model 1's `duration: Integer` (both valid). Neither model captures the complex "only one ticket per cruise" constraint, but this is equally absent from both and is not scored against either. Model 1's duplicate Cruise–Guest association (two lines with contradictory multiplicities) was treated as a domain reasoning error under Criterion 2, not a UML syntax violation under Criterion 5.
4. Overall judgment: Model 2 is better because it has far fewer and less severe association/multiplicity errors (one wrong multiplicity vs. four-plus in Model 1), and it correctly captures the majority of critical domain relationships. The two-model gap in associations is large enough to outweigh Model 2's single error on the Provider–Cruise multiplicity, which Model 1 happens to get right.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</si>
  <si>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</si>
  <si>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defines clear class responsibilities and uses Booking as a proper intermediary linking Cruise, TravelAgency, and Guest (`Booking "*" -- "1" Cruise : books`, `Booking "*" -- "1" TravelAgency : bookedThrough`, `Booking "*" -- "1" Guest : bookedBy`). The Booking–Guest link is an inferred coupling, but it is domain-reasonable. Model 2 introduces an unnecessary `Booking "1" -- "1" Ticket` coupling not supported by the requirement (booking and ticket are separate concepts in the text), while simultaneously missing the critical Booking–Cruise association — leaving the Booking class only connected to TravelAgency and Ticket, which does not properly model the domain. Model 2 also has redundant Cruise–Guest associations (one `Cruise "1" -- "0..*" Guest` and one `Guest "0..*" -- "0..*" Cruise`) that add conceptual noise without improving decoupling.
2. Complexity: Model 1 = 4, Model 2 = 3; Evidence: Both models have 10 classes with attributes only (no methods, no inheritance hierarchy), which is appropriate for a conceptual domain model. Model 1 keeps associations clean and non-redundant with role labels. Model 2 introduces unnecessary complexity through the redundant Cruise–Guest pair (two associations between the same classes with contradictory multiplicities: `Cruise "1" -- "0..*" Guest` vs `Guest "0..*" -- "0..*" Cruise`) and an unsupported `Booking "1" -- "1" Ticket` relationship, neither of which adds domain coverage.
3. Practicability: Model 1 = 4, Model 2 = 2; Evidence: Model 1 covers all required relationships: Cruise–Provider (`organizedBy`), Cruise–Employee (`requires`), Cruise–Guest (`participates`), Cruise–Ship (`uses`), Cruise–DestinationArea (`headsFor`), Cruise–Show (`offers`), Booking–TravelAgency, Booking–Cruise, Ticket–Cruise (`issuedFor`), Ticket–Guest (`issuedTo`). The only over-constraint is `Cruise "1" -- "1" Provider` (Cruise-side multiplicity should be `*` since a provider can organize multiple cruises). Model 2 has multiple domain-faithfulness problems: (a) `Cruise "1" -- "1" Ship` directly contradicts "A ship can be used for different cruises" (Cruise-side should be `*`); (b) `Guest "0..*" -- "0..*" Ticket` allows a ticket to belong to multiple guests, contradicting "A ticket belongs to exactly one cruise" and the one-guest-per-ticket implication (Guest-side should be `1`); (c) `Cruise "1" -- "0..*" Guest` says each guest participates in only 1 cruise, contradicting "A guest can take several cruises" (though the redundant `Guest "0..*" -- "0..*" Cruise` corrects this, the contradiction remains); (d) `Cruise "1" -- "1" DestinationArea` over-constrains (multiple cruises can head for the same destination area); (e) the critical Booking–Cruise association is entirely missing.
Total: Model 1 = 12, Model 2 = 8
Choice: A
Reason:
1. Cohesion and Decoupling: Model 1 maintains appropriate coupling with Booking as a clear intermediary between Cruise, TravelAgency, and Guest. Model 2 introduces an unsupported Booking–Ticket coupling and omits the essential Booking–Cruise link, breaking the domain model's coherence.
2. Complexity: Both models have the same 10 well-scoped classes, but Model 2 adds redundant and contradictory associations (duplicate Cruise–Guest with mismatched multiplicities) and an unnecessary Booking–Ticket relationship, increasing conceptual complexity without domain benefit.
3. Rejected or checked issues: I did not penalize either model for the "one ticket per cruise per guest" constraint — this is a ternary constraint that neither model captures explicitly, and both are equally deficient here. I also did not penalize Model 2 for using `Integer` instead of `Duration` for Show.duration (primitive type aliases are acceptable per the forbidden penalties). I did not penalize Model 1 for the inferred Booking–Guest relationship since it is a reasonable domain inference, though not explicitly stated.
4. Overall judgment: Model 1 is substantially more domain-faithful and practical. It captures all required relationships with correct multiplicities (except the minor Provider–Cruise over-constraint), while Model 2 contains multiple direct contradictions (Ship 1–1 instead of *–1, Guest–Ticket 0..*–0..* instead of 1–*), a contradictory Cruise–Guest multiplicity pair, an over-constrained Cruise–DestinationArea, and a critical missing Booking–Cruise association. The cumulative domain-accuracy failures in Model 2 make Model 1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</si>
  <si>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</si>
  <si>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duplicate/contradictory Cruise–Guest relationship (`Cruise "1" -- "0..*" Guest` and `Guest "0..*" -- "0..*" Cruise`), creating unnecessary coupling ambiguity. It also models `Guest "0..*" -- "0..*" Ticket` as many-to-many, meaning a single ticket could belong to multiple guests, which violates the requirement that each ticket belongs to exactly one guest. Model 2 uses clean, non-redundant associations with role labels (`organizedBy`, `requires`, `participates`, `uses`, `headsFor`, `offers`, `bookedThrough`, `books`, `bookedBy`, `issuedFor`, `issuedTo`), and correctly models `Ticket "*" -- "1" Guest : issuedTo` as one-to-many, ensuring each ticket maps to exactly one guest. However, Model 2 has `Cruise "1" -- "1" Provider : organizedBy`, a 1-to-1 that over-constrains Provider (should be many-to-one), slightly weakening its decoupling.
2. Complexity: Model 1 = 3, Model 2 = 4; Evidence: Both models have 10 classes with ~2 attributes per class and no inheritance hierarchy, so raw complexity is balanced. However, Model 1 introduces avoidable complexity via the contradictory Cruise–Guest pair (one-to-many AND many-to-many between the same classes) and an incorrect `Guest "0..*" -- "0..*" Ticket` many-to-many. It also omits the Booking→Cruise link entirely, leaving a gap that an implementer must bridge ad hoc. Model 2 has no redundant relationships; each class pair appears exactly once with a clear role. Its only multiplicity error is `Cruise "1" -- "1" Provider` (should be `Cruise "*" -- "1" Provider`), a single over-constraint rather than a structural tangle.
3. Practicability: Model 1 = 3, Model 2 = 4; Evidence: Model 1 is missing the Booking→Cruise association — the requirement states "A cruise is booked through a travel agency," implying a direct Booking→Cruise link, but Model 1 only connects Booking to TravelAgency and Ticket (`TravelAgency "1" -- "0..*" Booking`, `Booking "1" -- "1" Ticket`). It also has wrong multiplicities: `Cruise "1" -- "1" Ship` (should allow many cruises per ship per "A ship can be used for different cruises"), `Cruise "1" -- "1" DestinationArea` (over-constrains destination areas to a single cruise), and `Guest "0..*" -- "0..*" Ticket` (should be one-to-many from Guest to Ticket). These errors would lead to incorrect implementations and are hard to unit-test against the requirement. Model 2 correctly models `Cruise "*" -- "1" Ship : uses`, `Cruise "*" -- "1" DestinationArea : headsFor`, `Ticket "*" -- "1" Cruise : issuedFor`, `Ticket "*" -- "1" Guest : issuedTo`, and `Booking "*" -- "1" Cruise : books`, covering all stated relationships. Its Ticket–Cruise–Guest structure also makes the "only one ticket per cruise per guest" constraint enforceable via a uniqueness constraint on (Guest, Cruise) at the Ticket level, whereas Model 1's many-to-many Guest–Ticket cannot enforce it. Model 2's sole multiplicity error is `Cruise "1" -- "1" Provider` (should be many-to-one).
Total: Model 1 = 9, Model 2 = 12
Choice: B
Reason:
1. Cohesion and Decoupling: Model 2 eliminates the redundant Cruise–Guest pair that plagues Model 1 and uses clean one-to-many associations for Ticket→Guest and Ticket→Cruise. Model 1's `Guest "0..*" -- "0..*" Ticket` many-to-many is a coupling error that allows a ticket to belong to multiple guests, contradicting the requirement. Model 2's only decoupling flaw is the Provider 1-to-1, but this is less severe than Model 1's multiple structural issues.
2. Complexity: Both models have identical class counts and attribute density, but Model 1 adds unnecessary complexity through contradictory duplicate relationships (Cruise–Guest appears as both 1-to-many and many-to-many) and an incorrect many-to-many for Guest–Ticket. Model 2 presents each class pair once with a clear role label, reducing cognitive load for implementers.
3. Practicability: Model 2 captures the critical Booking→Cruise link (`Booking "*" -- "1" Cruise : books`) that Model 1 omits entirely. Model 2 also corrects Ship multiplicity (`Cruise "*" -- "1" Ship`), DestinationArea multiplicity (`Cruise "*" -- "1" DestinationArea`), and Guest–Ticket directionality (`Ticket "*" -- "1" Guest`), all of which Model 1 gets wrong. The single error in Model 2 (`Cruise "1" -- "1" Provider`) is outweighed by Model 1's four or more multiplicity/omission errors.
4. Rejected or checked issues: I did not penalize Model 1 for using `duration: Integer` vs Model 2's `duration: Duration`, as type aliases are forbidden penalties. I did not penalize either model for lacking an explicit UML constraint notation for "only one ticket per cruise per guest," as this is an advanced constraint not typically expected in a class diagram; instead I credited Model 2 for having a structural design (Ticket as a join entity between Guest and Cruise) that makes the constraint enforceable. I also did not reward Model 2's `Booking "*" -- "1" Guest : bookedBy` as an explicitly required relationship, since the requirement does not state who makes the booking — it is a reasonable inference but not a stated fact.
5. Overall judgment: Model 2 is better because it has fewer and less severe multiplicity errors, no redundant/contradictory relationships, includes all key associations (especially Booking→Cruise), and structurally supports the ticket-per-cruise-per-guest constraint. Model 1 has at least four significant issues (duplicate Cruise–Guest, wrong Ship multiplicity, wrong Guest–Ticket multiplicity, missing Booking→Cruise) that would cause implementation and testing problems.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</si>
  <si>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</si>
  <si>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</si>
  <si>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</si>
  <si>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completeness / alignment with requirement: Model 1 = 5, Model 2 = 3; Evidence: Model 1 correctly models Person→"1" ResearchInstitution worksFor and ResearchInstitution→"*" Person employs, representing multiple persons per institution. Model 2 uses Person "1" -- "1" Institution worksFor, a 1:1 relationship that incorrectly limits each institution to exactly one person. Model 1's Authorship→"1" Person with position:int correctly stores per-author position; Model 2's Authorship -- "1..*" Person means one Authorship record links to multiple persons while having a single position:int, making per-author position storage impossible.
2. No hallucinations or additions: Model 1 = 5, Model 2 = 5; Evidence: Both models contain exactly the classes required by the requirement (Person, Institution, Publisher, Journal, ScientificArticle hierarchy, Authorship) with no extraneous classes, attributes, or relationships. Neither adds unnecessary identifiers, timestamps, or status fields.
3. Conceptual classes and relationships accurately represent essentials: Model 1 = 5, Model 2 = 3; Evidence: Model 1 accurately represents all domain essentials: Person-Institution (*:1), Authorship association class (1 Person, 1 Article, position), PeerReviewedPaper reviewed by Person (*:*), TechnicalReport published by 1 Institution, Publisher issues * Journals, Institution subscribes to * Journals, PeerReviewedPaper published in 1 Journal. Model 2 misrepresents Person-Institution as 1:1 and has an inconsistent Authorship model where 1..* persons share a single position attribute.
4. Associations, cardinalities, and relationship types: Model 1 = 5, Model 2 = 3; Evidence: Model 1 cardinalities: ScientificArticle→"1..*" Authorship (at least 1 author), Authorship→"1" Person (1 author per record), TechnicalReport→"1" Institution (single publisher), PeerReviewedPaper→"1" Journal (published in exactly 1 journal), Publisher→"*" Journal (multiple journals). All correct. Model 2 errors: Person "1" -- "1" Institution (should be "*" -- "1"), Authorship -- "1..*" Person (should be "1"), and missing the 1..* authorship-per-article constraint (no lower bound on authorships for an article).
5. Clarity in class names and optional inclusion of attributes: Model 1 = 5, Model 2 = 5; Evidence: Model 1 uses ResearchInstitution, ScientificArticle, PeerReviewedPaper, TechnicalReport, Authorship — all aligned with requirement terminology. Model 2 uses "Institution" instead of "ResearchInstitution" but the name remains clear in context. Both include appropriate attributes (personId/personID, phoneNumber, keywords, doi/DOI, title, citationCount, impactFactor, position, institutionCode, name).
Total: Model 1 = 25, Model 2 = 19
Choice: A
Reason:
1. Functional completeness / alignment: Model 1 correctly models all requirement-specified cardinalities. The Person-Institution relationship is *:1 (many persons work at one institution), verified by both `Person --&gt; "1" ResearchInstitution` and `ResearchInstitution --&gt; "*" Person`. Model 2's `Person "1" -- "1" Institution` is a 1:1 relationship, confirmed by the same convention used in its correct `Institution "1" -- "0..*" TechnicalReport` association — the multiplicity near a class represents that class's instance count. This means Model 2 cannot represent multiple persons at one institution, a fundamental functional error.
2. Associations, cardinalities, and relationship types: Model 1's Authorship is correctly modeled as an association class linking exactly 1 Person to 1 ScientificArticle with a position:int, plus the constraint `ScientificArticle --&gt; "1..*" Authorship` ensuring at least one author per article. Model 2's `Authorship -- "1..*" Person` assigns 1..* persons to a single Authorship record with one position:int, making it impossible to store distinct positions for different authors — directly contradicting "the position of each author is stored." Model 2 also lacks any lower-bound multiplicity on authorships per article, allowing articles with zero authors.
3. Rejected or checked issues: I did not penalize Model 1 for using pairs of opposite unidirectional associations (e.g., `Person --&gt; "1" ResearchInstitution` and `ResearchInstitution --&gt; "*" Person`) instead of a single bidirectional line — these are semantically equivalent per the forbidden penalties. I did not penalize Model 1 for PlantUML comments like `'opposite worksFor`. I did not penalize either model for primitive type aliases (int, double, String, List&lt;String&gt;, Set&lt;String&gt;). I did not penalize Model 2 for using "Institution" instead of "ResearchInstitution" as the class name is still clear. The "publishers can have journals with the same name" constraint is a data-level key constraint not typically captured in class diagrams; neither model was penalized for not explicitly modeling it.
4. Overall judgment: Model 1 is clearly better. It correctly represents all cardinalities and the Authorship association class semantics, while Model 2 has two significant multiplicity errors (Person-Institution 1:1 instead of *:1, and Authorship-Person 1..* instead of 1) that undermine core functionalities: representing multiple researchers per institution and storing per-author positions in multi-author articles.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</si>
  <si>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</si>
  <si>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(functionalities, no hallucinations/additions): Model 1 = 4, Model 2 = 5; Evidence: Both models include all required conceptual classes (Person, Institution, ScientificArticle with PeerReviewedPaper/TechnicalReport subclasses, Publisher, Journal, Authorship) and no extraneous classes. However, Model 1 has two incorrect cardinalities: `Person "1" -- "1" Institution : worksFor` implies one person per institution, contradicting the requirement that multiple persons work at the same institution. Model 2 correctly models `Person --&gt; "1" ResearchInstitution : worksFor` and `ResearchInstitution --&gt; "*" Person : employs`. Model 1 also has `Authorship -- "1..*" Person : author`, which incorrectly allows one Authorship instance to be associated with multiple persons despite having a single `position : int` attribute. Model 2 correctly uses `Authorship --&gt; "1" Person : authoredBy`, ensuring one position per person per article.
2. Conceptual classes and relationships accurately representing essentials: Model 1 = 3, Model 2 = 5; Evidence: Model 1's Authorship modeling is semantically flawed — `Authorship -- "1..*" Person : author` with a single `position : int` attribute cannot store different positions for different authors sharing one Authorship instance. The requirement states "the position of each author is stored," implying per-author position. Model 2 correctly models this with `Authorship --&gt; "1" Person : authoredBy` and `Authorship --&gt; "1" ScientificArticle : writes`, where each Authorship instance holds exactly one position for one author on one article. Model 2 also adds `ScientificArticle --&gt; "1..*" Authorship : authorships`, correctly enforcing that each article has at least one author, which Model 1 does not constrain.
3. Associations, cardinalities, and types of relationships (inheritance, aggregation, composition): Model 1 = 3, Model 2 = 5; Evidence: Both models correctly use inheritance (`ScientificArticle &lt;|-- PeerReviewedPaper`, `ScientificArticle &lt;|-- TechnicalReport`) and both correctly model Institution publishes TechnicalReport as 1-to-many, Publisher-to-Journal as 1-to-many, Institution subscribes-to Journal as many-to-many, and only PeerReviewedPaper linked to Journal. However, Model 1 has two cardinality errors: (a) `Person "1" -- "1" Institution : worksFor` should be `Person "*" -- "1" Institution` since many persons work for one institution; (b) `Authorship -- "1..*" Person : author` should be `Authorship -- "1" Person` since each authorship record represents one author's position on one article. Model 2 has correct cardinalities throughout for all seven relationship groups.
4. Clarity in class names and optional inclusion of attributes: Model 1 = 5, Model 2 = 5; Evidence: Both models use clear, domain-appropriate class names (Person, Institution/ResearchInstitution, ScientificArticle, PeerReviewedPaper, TechnicalReport, Publisher, Journal, Authorship) and include all required attributes (personID/personId, phoneNumber, keywords/researchKeywords, institutionCode, DOI/doi, title, citationCount, position, name, impactFactor). Neither model adds unnecessary implementation-oriented detail.
Total: Model 1 = 15, Model 2 = 20
Choice: B
Reason:
1. Alignment with requirement: Model 2 correctly captures the Person-to-Institution relationship as many-to-one (`Person --&gt; "1" ResearchInstitution`), while Model 1 incorrectly models it as one-to-one (`Person "1" -- "1" Institution`), which contradicts the requirement that multiple researchers work at the same institution.
2. Conceptual classes and relationships: Model 2's Authorship modeling (`Authorship --&gt; "1" Person`, `Authorship --&gt; "1" ScientificArticle`, `ScientificArticle --&gt; "1..*" Authorship`) correctly represents per-author position storage with at least one author per article. Model 1's `Authorship -- "1..*" Person` with a single `position : int` is semantically invalid — one position integer cannot represent multiple authors' different positions.
3. Associations and cardinalities: Model 1 has two cardinality errors (Person-Institution and Authorship-Person), while Model 2 has correct cardinalities across all seven relationship groups. The remaining relationships (Institution publishes TechnicalReport, Publisher issues Journal, Institution subscribes to Journal, PeerReviewedPaper in Journal, Person reviews PeerReviewedPaper, inheritance hierarchy) are correct in both models.
4. Rejected or checked issues: I did not penalize Model 2 for using opposite-direction unidirectional associations (e.g., `Person --&gt; "1" ResearchInstitution` and `ResearchInstitution --&gt; "*" Person`) instead of a single bidirectional line — this is semantically equivalent per the forbidden penalties. I also did not penalize Model 2 for PlantUML comments like `'opposite bank` or for using lowercase type names like `int` and `String`. Neither model was penalized for using `*` vs `0..*`.
5. Overall judgment: Model 2 is better because it has correct cardinalities for all relationships, particularly the critical Person-Institution (many-to-one) and Authorship-Person (one-to-one) relationships, where Model 1 has semantic errors that would lead to incorrect data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</si>
  <si>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</si>
  <si>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Person, Institution/ResearchInstitution, Publisher, Journal, ScientificArticle (abstract), PeerReviewedPaper, TechnicalReport, and Authorship (for storing author position). The article hierarchy with ScientificArticle as the abstract parent and two concrete subclasses is correct in both. Model 1 uses "ResearchInstitution" matching the requirement's "research institutions" exactly, while Model 2 uses "Institution" — a minor simplification but still the correct concept. Both correctly model Authorship as a separate class to capture the "position of each author" requirement.
2. Associations/Multiplicities between classes for domain reasoning: Model 1 = 5, Model 2 = 3; Evidence: Model 1 correctly models Person--&gt;\"1\" ResearchInstitution : worksFor and ResearchInstitution--&gt;\"*\" Person : employs (many persons per institution, one institution per person). Model 2 has Person \"1\" -- \"1\" Institution : worksFor, which incorrectly constrains each institution to exactly one person — a critical domain error. For authorship, Model 1 uses Authorship--&gt;\"1\" Person and ScientificArticle--&gt;\"1..*\" Authorship, properly modeling each authorship record as linking one person to one article with a position. Model 2 uses Authorship -- \"1..*\" Person, meaning one Authorship record is associated with 1..* persons, making the per-author "position" attribute ambiguous. Both correctly model TechnicalReport published by 1 Institution with \"*\" on the institution-publishes side, Publisher 1--\"*\" Journal, Institution \"*\"--\"*\" Journal subscribesTo, PeerReviewedPaper \"*\"--\"*\" Person reviews, and PeerReviewedPaper publishedIn 1 Journal with only peer-reviewed papers linked to journals.
3. Model attributes with appropriate data types: Model 1 = 5, Model 2 = 5; Evidence: Both models capture all required attributes: Person has personId/personID (String), phoneNumber (String), and keywords/researchKeywords (List&lt;String&gt;/Set&lt;String&gt;); Institution has institutionCode (String); ScientificArticle has doi/DOI (String) and title (String); PeerReviewedPaper has citationCount (int); Publisher has name (String); Journal has name (String) and impactFactor (double); Authorship has position (int). All data types are appropriate. The use of List&lt;String&gt; vs Set&lt;String&gt; for keywords is a minor design choice; both are valid collections for research topics.
4. Consistencies of Terminology with given context: Model 1 = 4, Model 2 = 4; Evidence: Model 1 uses "ResearchInstitution" (matching "research institutions") but uses "doi" (lowercase) where the requirement says "DOI" and "researchKeywords" where the requirement says "keywords." Model 2 uses "DOI" and "keywords" matching the requirement more closely but uses "Institution" instead of "research institution." Both have minor terminology deviations. Role labels such as worksFor, publishes, subscribesTo, reviews are consistent with the requirement in both models.
5. Adherence of UML class diagram standards: Model 1 = 5, Model 2 = 4; Evidence: Both models use valid PlantUML syntax: class declarations, abstract class, generalization (&lt;|--), associations with multiplicities and role labels. Model 1 consistently provides multiplicities on both ends of every association (e.g., Person--&gt;\"*\" Authorship : authors and Authorship--&gt;\"1\" Person : authoredBy). Model 2 has two associations — Authorship -- \"1..*\" Person : author and Authorship -- \"1\" ScientificArticle : article — with no multiplicity specified on the Authorship end, leaving the cardinality from the article/person side unspecified. This is valid UML but less complete in notation conventions.
Total: Model 1 = 24, Model 2 = 21
Choice: A
Reason:
1. Appropriate conceptual classes: Both models identify the same set of domain classes and the article type hierarchy. No meaningful difference; both are excellent.
2. Associations/Multiplicities: This is the decisive criterion. Model 2 has a critical multiplicity error: Person \"1\" -- \"1\" Institution forces each institution to have exactly one person, contradicting the requirement that institutions employ multiple researchers. Additionally, Model 2's Authorship -- \"1..*\" Person makes the per-author "position" attribute ambiguous, since one Authorship record would map to multiple persons. Model 1 correctly models both relationships: many-to-one for Person-Institution and one-to-one for Authorship-Person (with 1..* authorships per article), properly supporting the position-per-author requirement.
3. Rejected or checked issues: I did not penalize Model 1 for using opposite unidirectional associations (e.g., Person--&gt;ResearchInstitution and ResearchInstitution--&gt;Person) instead of a single bidirectional line, as these are semantically equivalent per the forbidden penalties. I did not penalize Model 2 for using "int" instead of "Integer" or "personID" vs "personId" naming. I did not reward either model for extra implementation detail since neither adds classes or attributes beyond what the requirement states.
4. Overall judgment: Model 1 is better primarily due to correct association multiplicities throughout. Model 2's Person-Institution 1:1 constraint is a critical domain reasoning error, and its Authorship-Person multiplicity undermines the core requirement of storing each author's position. The remaining criteria (classes, attributes, terminology, UML standards) are close, with only minor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</si>
  <si>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</si>
  <si>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Person, Institution/ResearchInstitution, ScientificArticle (abstract), PeerReviewedPaper, TechnicalReport, Publisher, Journal, and Authorship. Model 1 uses "Institution" while Model 2 uses "ResearchInstitution," both acceptable. No classes are missing or irrelevant in either model.
2. Associations/Multiplicities between classes for domain reasoning: Model 1 = 3, Model 2 = 5; Evidence: Model 1's `Person "1" -- "1" Institution : worksFor` incorrectly sets the Person-side multiplicity to 1, implying each institution has exactly one person—should be 0..* or *. Model 1's Authorship model (`Authorship -- "1..*" Person : author`, single `position : int`) cannot correctly represent per-author positions since one Authorship groups 1..* persons with a single position value, contradicting "the position of each author is stored." Model 2's `Authorship --&gt; "1" Person : authoredBy` and `ScientificArticle --&gt; "1..*" Authorship : authorships` correctly model per-author position. Model 2's `ResearchInstitution --&gt; "*" Person : employs` correctly captures one-to-many. All other associations (Publisher–Journal, Institution–TechnicalReport, Institution–Journal subscription, Person–PeerReviewedPaper review, Journal–PeerReviewedPaper publication) are correct in both models.
3. Model attributes with appropriate data types: Model 1 = 5, Model 2 = 5; Evidence: Both models capture all required attributes: Person (personID/personId: String, phoneNumber: String, keywords/researchKeywords: collection of String), Institution (institutionCode: String), ScientificArticle (DOI/doi: String, title: String), PeerReviewedPaper (citationCount: int), Publisher (name: String), Journal (name: String, impactFactor: double), Authorship (position: int). TechnicalReport correctly has no extra attributes. All data types are appropriate.
4. Consistencies of Terminology with given context: Model 1 = 5, Model 2 = 5; Evidence: Both models closely follow requirement terminology: "Person," "ScientificArticle," "PeerReviewedPaper," "TechnicalReport," "Publisher," "Journal," "Authorship," "worksFor," "reviews," "publishes," "subscribesTo," "personID," "institutionCode," "DOI," "citationCount," "impactFactor," "keywords." Model 2 uses "issues" for Publisher–Journal instead of "publishes" (minor variation) and "researchKeywords" instead of "keywords" (acceptable elaboration). Model 1 uses "Institution" instead of "ResearchInstitution" (acceptable abbreviation). Neither rises to a noticeable inconsistency.
5. Adherence of UML class diagram standards: Model 1 = 5, Model 2 = 5; Evidence: Both models use valid PlantUML syntax: class declarations with attributes and types, abstract class markers, generalization (`&lt;|--`), associations with multiplicities and role labels. Model 1 uses undirected (`--`) associations; Model 2 uses directed (`--&gt;`) associations with inline comments—both are valid UML/PlantUML notation. No syntax errors or unreadable structures in either model.
Total: Model 1 = 23, Model 2 = 25
Choice: B
Reason:
1. Appropriate conceptual classes: Both models identify the same complete set of domain classes. No meaningful difference; tie at 5.
2. Associations/Multiplicities: Model 2 is clearly superior. Model 1 has two significant defects: (a) `Person "1" -- "1" Institution` wrongly constrains each institution to exactly one person, contradicting the implicit one-to-many relationship; (b) the Authorship class links 1..* Persons to one Article with a single `position : int`, making it impossible to store each author's individual position as required ("the position of each author is stored"). Model 2 correctly uses one Authorship per (Person, Article) pair with `Authorship --&gt; "1" Person` and `ScientificArticle --&gt; "1..*" Authorship`, and correctly models Institution employs * Persons. This is the decisive difference.
3. Rejected or checked issues: I did not penalize Model 2 for using pairs of opposite unidirectional associations (e.g., `Person --&gt; "1" ResearchInstitution` and `ResearchInstitution --&gt; "*" Person`) instead of a single bidirectional line—they are semantically equivalent per the forbidden penalties. I did not penalize Model 2's inline `'opposite ...` comments. I did not penalize either model for type aliases (int, double, String) or for not marking/unmarking ScientificArticle as abstract (both did mark it abstract, which is fine). I did not reward or penalize either model for "researchKeywords" vs. "keywords" naming.
4. Overall judgment: Model 2 wins primarily on association/multiplicity correctness. Model 1's Person–Institution multiplicity error and flawed Authorship design are substantive domain-reasoning failures that prevent correct representation of the requirement. All other criteria are essentially tied. The 2-point gap on associations drives the final choice of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</si>
  <si>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</si>
  <si>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share nearly identical class structures (Person, Institution, Publisher, Journal, ScientificArticle hierarchy, Authorship). Model 1's Authorship class is properly designed as an association class: `Authorship --&gt; "1" Person` and `Authorship --&gt; "1" ScientificArticle`, giving each Authorship instance a single person, a single article, and a position — high cohesion. Model 2's `Authorship -- "1..*" Person : author` links one Authorship to 1..* Persons, making the `position` attribute ambiguous (it cannot represent an individual author's position within a group), reducing cohesion. Both models decouple Person–Article via the Authorship link class equally well in structure.
2. Complexity: Model 1 = 4, Model 2 = 4; Evidence: Both models have 8 classes each, inheritance depth of 2 (ScientificArticle → PeerReviewedPaper / TechnicalReport), and no methods specified. The Authorship intermediate class is justified in both because it carries the `position` attribute — it is not over-engineering. Neither model introduces unnecessary classes or excessively deep inheritance. Complexity is well-balanced and aligned with the requirement in both.
3. Practicability: Model 1 = 4, Model 2 = 2; Evidence: Model 1 specifies all multiplicities explicitly and correctly: `Person --&gt; "1" ResearchInstitution : worksFor` (each person works for exactly 1 institution, institution side is `*`), `ScientificArticle --&gt; "1..*" Authorship : authorships` (enforces at least 1 author per article), `TechnicalReport --&gt; "1" ResearchInstitution : publishedBy` (each TR published by exactly 1 institution), `PeerReviewedPaper --&gt; "1" Journal : publishedIn` (each PRP in exactly 1 journal). Model 2 has two significant multiplicity errors: (a) `Person "1" -- "1" Institution : worksFor` places "1" at the Person end, constraining each Institution to exactly 1 Person — contradicting the requirement that institutions employ multiple researchers; (b) `Authorship -- "1..*" Person : author` allows 1..* Persons per Authorship, making the `position` attribute semantically unusable for per-author position tracking. Additionally, Model 2 omits the multiplicity on the Authorship end of `Authorship -- "1" ScientificArticle : article`, leaving unclear whether each article must have at least one author.
Total: Model 1 = 12, Model 2 = 9
Choice: A
Reason:
1. Cohesion and Decoupling: Model 1's Authorship class is a textbook association class — one Person, one ScientificArticle, one position per instance — providing high cohesion. Model 2's Authorship with 1..* Persons breaks this clean mapping, leaving the position attribute without a clear owner.
2. Complexity: Both models are equally well-balanced in class count, inheritance depth, and use of the Authorship link class. No meaningful difference.
3. Practicability: Model 1 correctly captures all key domain multiplicities (Person↔Institution is many-to-one, Authorship is one-to-one-to-one, TechnicalReport↔Institution is many-to-one, PeerReviewedPaper↔Journal is many-to-one). Model 2's `Person "1" -- "1" Institution` is a fundamental domain error — it makes each institution employ exactly one person — and its `Authorship -- "1..*" Person` makes per-author position tracking impossible as modeled. These are not minor notation differences but semantic correctness issues that would render an implementation non-functional.
4. Rejected or checked issues: I did not penalize Model 1 for using opposite unidirectional associations (e.g., `Person --&gt; "1" ResearchInstitution` and `ResearchInstitution --&gt; "*" Person`) instead of a single bidirectional line — these are semantically equivalent per the forbidden penalties. I also did not penalize either model for primitive type aliases (`int`, `double`, `String`) or for using `*` vs `0..*`. The `keywords : Set&lt;String&gt;` vs `researchKeywords : List&lt;String&gt;` difference is a minor naming/typing choice, not scored.
5. Overall judgment: Model 1 is better because it correctly models all domain multiplicities, properly designs the Authorship association class, and provides a complete, implementable design. Model 2 contains two significant multiplicity errors that contradict core requirement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</si>
  <si>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</si>
  <si>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use an `Authorship` association class to decouple `Person` from `ScientificArticle`. However, in Model 1, `Authorship -- "1..*" Person : author` links one Authorship instance to multiple Persons while holding a single `position : int` attribute, meaning the class conflates "the set of authors for an article" with "a single author's position," reducing cohesion. In Model 2, `Authorship --&gt; "1" Person : authoredBy` and `Authorship --&gt; "1" ScientificArticle : writes` give Authorship a single, cohesive responsibility — recording one author's position for one article. Both models have comparable inter-class coupling through the same set of association classes, but Model 2's Authorship is more cohesively designed.
2. Complexity: Model 1 = 4, Model 2 = 4; Evidence: Both models contain exactly 8 classes (Person, Institution/ResearchInstitution, ScientificArticle, PeerReviewedPaper, TechnicalReport, Publisher, Journal, Authorship) with identical inheritance depth of 2 (ScientificArticle → PeerReviewedPaper / TechnicalReport). Neither introduces unnecessary classes nor omits key domain concepts. Complexity is appropriately balanced in both.
3. Practicability: Model 1 = 2, Model 2 = 4; Evidence: Model 1 has two significant domain-multiplicity errors. First, `Person "1" -- "1" Institution : worksFor` constrains each Institution to exactly one Person, contradicting the requirement that institutions employ multiple researchers. Second, `Authorship -- "1..*" Person : author` with a single `position` attribute makes the author's position ambiguous when multiple persons share one Authorship instance, contradicting the requirement that "the position of each author is stored." Model 2 correctly models `Person --&gt; "1" ResearchInstitution` with `ResearchInstitution --&gt; "*" Person`, and `Authorship --&gt; "1" Person` with `ScientificArticle --&gt; "1..*" Authorship`, enforcing at least one author per article. All other relationships (TechnicalReport → 1 Institution, PeerReviewedPaper → 1 Journal, Publisher → * Journal, Institution *–* Journal subscription) are correctly and practically modeled in Model 2.
Total: Model 1 = 9, Model 2 = 12
Choice: B
Reason:
1. Cohesion and Decoupling: Model 2's `Authorship` class has higher cohesion — each instance represents exactly one author's position in one article (`Authorship --&gt; "1" Person`, `Authorship --&gt; "1" ScientificArticle`, with `position : int`). Model 1's `Authorship -- "1..*" Person` breaks this cohesion by attaching multiple persons to one position value, making the attribute semantically ambiguous.
2. Complexity: Both models are structurally equivalent in class count, inheritance depth, and attribute distribution. No meaningful complexity difference exists.
3. Practicability: Model 1's `Person "1" -- "1" Institution` is a critical domain error — institutions must have multiple persons. Model 1's `Authorship -- "1..*" Person` also fails to store per-author position correctly. Model 2 fixes both issues: `ResearchInstitution --&gt; "*" Person` and `Authorship --&gt; "1" Person` are correct, and `ScientificArticle --&gt; "1..*" Authorship` properly enforces that every article has at least one author. These correctness advantages make Model 2 substantially more practical for real-world implementation and testing.
4. Rejected or checked issues: I did not penalize Model 2 for using pairs of unidirectional associations (`--&gt;`) instead of bidirectional lines (`--`), as these are semantically equivalent per the forbidden penalties. I also did not penalize Model 2 for PlantUML comments (`'opposite ...`), primitive type aliases, or equivalent multiplicity literals. The journal-name uniqueness across publishers (a composite key constraint) is not modeled in either diagram, but this is typically a database-level constraint rather than a UML class diagram concern, so no penalty was applied to either model.
5. Overall judgment: Model 2 is better due to correct domain multiplicities on the Person–Institution relationship and a sound Authorship design that makes the `position` attribute meaningful per author. Model 1's multiplicity errors are not presentation-level differences but substantive domain-modeling flaws that undermine the design's correctness and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</si>
  <si>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</si>
  <si>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4; Evidence: Both models include all required classes (Person, ResearchInstitution, Publisher, Journal, ScientificArticle, PeerReviewedPaper, TechnicalReport, Authorship) and cover all functionalities. However, Model 2's `Person "1" -- "1" ResearchInstitution : works for` misrepresents the person-institution relationship as 1:1, failing to correctly model that institutions employ multiple researchers. Model 1 correctly uses `Person --&gt; "1" ResearchInstitution` and `ResearchInstitution --&gt; "*" Person`. Neither model adds hallucinated classes or relationships.
2. Conceptual classes and relationships: Model 1 = 5, Model 2 = 3; Evidence: Model 1 accurately models all relationships: authorship association class with position, peer review as many-to-many, technical report publishing as many:1, subscription as many:many, and peer-reviewed paper published in journal as many:1. Model 2 has the same conceptual classes but misrepresents the Person-Institution relationship as 1:1 (`Person "1" -- "1" ResearchInstitution`) instead of many:1, and models the review relationship as each paper having exactly 1 reviewer (`Person "1" -- "*" PeerReviewedPaper : reviews`) instead of allowing multiple reviewers.
3. Associations, cardinalities, and relationship types: Model 1 = 5, Model 2 = 3; Evidence: Model 1 correctly captures: Person→Institution as many:1, TechnicalReport→Institution as many:1, Publisher→Journal as 1:many, subscription as many:many, Authorship→Article as `ScientificArticle --&gt; "1..*" Authorship` (at least one author), PeerReviewedPaper↔Person review as many:many, PeerReviewedPaper→Journal as many:1. Model 2 has: Person-Institution as 1:1 (incorrect, should be many:1), Authorship-Article as `ScientificArticle "1" -- "*" Authorship` (allows 0 authors, should be 1..*), and review as `Person "1" -- "*"` (each paper has exactly 1 reviewer, too restrictive for peer review). Both correctly use inheritance (ScientificArticle &lt;|-- PeerReviewedPaper, ScientificArticle &lt;|-- TechnicalReport). Model 2 uses composition for Publisher-Journal which is acceptable.
4. Class names and attributes: Model 1 = 5, Model 2 = 4; Evidence: Both models include all required attributes with clear class names. Model 1 uses `researchKeywords : List&lt;String&gt;` explicitly modeling multiple keywords as a collection, while Model 2 uses `researchKeywords : String` which is less precise about the plural nature of research keywords described in the requirement. Both use appropriate attribute types (int for citationCount and position, String for identifiers).
Total: Model 1 = 20, Model 2 = 14
Choice: A
Reason:
1. Requirement alignment: Model 1 fully aligns with all requirement functionalities with correct cardinalities. Model 2 has a critical cardinality error in the Person-Institution relationship (1:1 instead of many:1), which misrepresents the fundamental domain relationship that institutions employ multiple researchers—a core premise of the cross-national research database.
2. Associations and cardinalities: Model 1 correctly models all multiplicities, including `1..*` for authors per article and `*` for reviewers per paper. Model 2 uses `*` (0..*) for authors per article, allowing zero authors, which contradicts the requirement that the system stores "the authors of the article." Model 2 also restricts reviewers to exactly 1 per paper (`Person "1" -- "*" PeerReviewedPaper`), which is too restrictive for the peer-review domain where multiple reviewers are standard practice.
3. Rejected or checked issues: I did not penalize Model 1 for using two opposite unidirectional associations instead of single bidirectional lines (per forbidden penalties on association styles). I did not penalize Model 1 for PlantUML comments (e.g., `'opposite bank`). I did not penalize Model 2 for using composition (`*--`) for Publisher-Journal, as it is a reasonable design choice given that journals are named by publishers. I did not reward or penalize either model for marking or not marking ScientificArticle as abstract. I did not penalize either model for primitive type aliases.
4. Overall judgment: Model 1 is clearly better. It accurately represents all domain relationships with correct cardinalities across every association. Model 2's 1:1 Person-Institution relationship is a fundamental domain error that contradicts the requirement's premise of storing information about multiple researchers working at institutions across the EU. Additionally, Model 2's restrictive review multiplicity (1 reviewer per paper) and allowing 0 authors per article are domain accuracy issues that further reduce its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</si>
  <si>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</si>
  <si>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(functionalities, no hallucinations/additions): Model 1 = 3, Model 2 = 5; Evidence: Model 1 has a critical multiplicity error on `Person "1" -- "1" ResearchInstitution : works for`, which implies each institution employs exactly one person — contradicting the requirement that institutions house multiple scientific staff. Model 1 also allows zero authors per article via `ScientificArticle "1" -- "*" Authorship` (should be `1..*`), and restricts reviews to one reviewer per paper (`Person "1" -- "*" PeerReviewedPaper : reviews`). Model 2 correctly models all functionalities: `Person --&gt; "1" ResearchInstitution : worksFor` with `ResearchInstitution --&gt; "*" Person : employs`; `ScientificArticle --&gt; "1..*" Authorship` enforcing at least one author; and `PeerReviewedPaper --&gt; "*" Person : reviewedBy` allowing multiple reviewers.
2. Conceptual classes accuracy: Model 1 = 5, Model 2 = 5; Evidence: Both models include all required classes: Person, ResearchInstitution, ScientificArticle, PeerReviewedPaper, TechnicalReport, Publisher, Journal, and Authorship (with `position`). All attributes match the requirement (personID, phoneNumber, researchKeywords, institutionCode, DOI, title, citationCount, name, impactFactor). Neither model introduces hallucinated classes.
3. Associations, cardinalities, and relationship types: Model 1 = 3, Model 2 = 5; Evidence: Model 1's `Person "1" -- "1" ResearchInstitution` is a domain-faithful cardinality error (institution side should be `*`). Model 1's authorship multiplicity `*` allows zero authors. Model 1's review multiplicity `Person "1"` restricts to one reviewer. Inheritance (`ScientificArticle &lt;|-- PeerReviewedPaper`, `ScientificArticle &lt;|-- TechnicalReport`) is correct in both. Composition `Publisher "1" *-- "*" Journal` in Model 1 is a reasonable design choice. Model 2 correctly places `*` on the Person side of the works-for relationship (`ResearchInstitution --&gt; "*" Person : employs`), enforces `1..*` authorships per article (`ScientificArticle --&gt; "1..*" Authorship`), and allows `*` reviewers per paper (`PeerReviewedPaper --&gt; "*" Person`). All other cardinalities in Model 2 are correct: `TechnicalReport --&gt; "1" ResearchInstitution`, `Publisher --&gt; "*" Journal`, `ResearchInstitution "*" -- "*" Journal` subscription, `PeerReviewedPaper --&gt; "1" Journal`.
4. Class names and attributes clarity: Model 1 = 5, Model 2 = 5; Evidence: Both models use clear, domain-appropriate class names directly matching requirement terminology. Attributes are appropriately included in both (e.g., `personID`/`personId`, `institutionCode`, `DOI`/`doi`, `citationCount`, `impactFactor`, `position`). Model 2 uses `List&lt;String&gt;` for `researchKeywords` while Model 1 uses `String`; both are acceptable representations of plural keywords and this difference is not penalized per the forbidden penalties on primitive types.
Total: Model 1 = 16, Model 2 = 20
Choice: B
Reason:
1. Design alignment: Model 2 correctly models the Person–Institution relationship as many-to-one (`ResearchInstitution --&gt; "*" Person`), while Model 1's `Person "1" -- "1" ResearchInstitution` incorrectly constrains each institution to a single person — a fundamental domain error. Model 2 also enforces at least one author per article (`1..*`) and allows multiple reviewers per paper (`*`), both of which align better with the requirement's phrasing ("the authors of the article," "who reviewed the paper").
2. Associations, cardinalities, and relationship types: The Person–Institution multiplicity error in Model 1 is the decisive factor. An institution employing exactly one person contradicts the requirement's premise of "scientific staff (persons)" working "at institutions." Model 2 has no such error; every cardinality matches the requirement precisely, including the `1..*` authorship constraint and `*` reviewer multiplicity.
3. Rejected or checked issues: (a) Model 2's use of bidirectional opposite-direction associations (e.g., `Person --&gt; "1" ResearchInstitution` and `ResearchInstitution --&gt; "*" Person`) was not penalized per the forbidden penalties rules. (b) Model 2's PlantUML line-end comments (`'opposite ...`) were ignored. (c) Model 2's `List&lt;String&gt;` vs Model 1's `String` for `researchKeywords` was not penalized per primitive-type rules. (d) Model 1's composition (`*--`) for Publisher–Journal vs Model 2's plain association was not used as differentiating evidence since the requirement does not mandate a specific aggregation type. (e) Model 2 marking `ScientificArticle` as `abstract` was considered justified by "a scientific article is either a peer-reviewed paper or a technical report" but was not used to penalize Model 1.
4. Overall judgment: Model 2 is better due to correct cardinalities across all relationships, particularly the critical Person–Institution multiplicity. Model 1's `Person "1" -- "1" ResearchInstitution` is a clear domain contradiction that undermines the core requirement of tracking multiple researchers per institution. Model 2 also provides tighter constraints (minimum one author per article, multiple reviewers allowed) that better reflect the requirement's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</si>
  <si>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</si>
  <si>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Person, ResearchInstitution, ScientificArticle (with PeerReviewedPaper and TechnicalReport as subclasses), Publisher, Journal, and Authorship (with position). TechnicalReport is correctly empty in both. The article hierarchy is correctly modeled via generalization in both.
2. Associations/Multiplicities between classes for domain reasoning: Model 1 = 5, Model 2 = 3; Evidence: Model 1 correctly models Person--&gt;"1" ResearchInstitution (works for) and ResearchInstitution--"*" Person (employs), allowing an institution to have many persons. Model 2 uses Person "1" -- "1" ResearchInstitution, which incorrectly constrains each institution to exactly one person. Model 1 enforces "1..*" authors per article (ScientificArticle --&gt; "1..*" Authorship), while Model 2 uses "*" on the Authorship side, allowing zero authors. Model 1 uses "*" for PeerReviewedPaper--&gt;Person reviewedBy (multiple reviewers), whereas Model 2 uses Person "1" -- "*" PeerReviewedPaper, restricting each paper to exactly one reviewer. Both correctly model TechnicalReport "1"--ResearchInstitution, Publisher--Journal, ResearchInstitution--Journal subscription (many-to-many), and PeerReviewedPaper--Journal publication.
3. Model attributes with appropriate data types: Model 1 = 5, Model 2 = 4; Evidence: Model 1 uses List&lt;String&gt; for researchKeywords, correctly reflecting that a person has multiple research keywords. Model 2 uses String for researchKeywords, which does not capture the multi-valued nature of keywords. Both correctly model personId/personID: String, phoneNumber: String, institutionCode: String, DOI/doi: String, title: String, citationCount: int, position: int, name: String, impactFactor: double/float.
4. Consistencies of Terminology with given context: Model 1 = 5, Model 2 = 5; Evidence: Both models use terminology consistent with the requirement: Person (personId/personID), ResearchInstitution (institutionCode), Publisher (name), Journal (name, impactFactor), ScientificArticle (doi/DOI, title), PeerReviewedPaper (citationCount), TechnicalReport, Authorship (position), and role labels such as "worksFor"/"works for", "publishes"/"published by", "subscribesTo"/"subscribes to", "publishedIn"/"published in", "reviewedBy"/"reviews".
5. Adherence of UML class diagram standards: Model 1 = 5, Model 2 = 5; Evidence: Both use proper UML class notation with attributes, generalization (ScientificArticle &lt;|-- PeerReviewedPaper, ScientificArticle &lt;|-- TechnicalReport), associations with multiplicities and role labels. Model 1 uses paired unidirectional associations for bidirectional relationships; Model 2 uses bidirectional associations and composition (*--) for Publisher-Journal. Both are valid UML/PlantUML. No syntax errors in either.
Total: Model 1 = 25, Model 2 = 22
Choice: A
Reason:
1. Appropriate conceptual classes: Both models are identical in their class coverage. All domain entities — Person, ResearchInstitution, ScientificArticle, PeerReviewedPaper, TechnicalReport, Publisher, Journal, and Authorship — are present and correctly structured with inheritance. No meaningful difference.
2. Associations/Multiplicities: Model 1 is clearly superior. Model 2's Person "1" -- "1" ResearchInstitution incorrectly limits each institution to one person, a critical domain error. Model 2's Person "1" -- "*" PeerReviewedPaper restricts each paper to one reviewer, which contradicts the multi-reviewer nature of peer review. Model 2's ScientificArticle "1" -- "*" Authorship allows zero authors, whereas Model 1 correctly enforces "1..*". Model 1 gets all multiplicities right.
3. Model attributes: Model 1's use of List&lt;String&gt; for researchKeywords is more faithful to the multi-valued keywords requirement. Model 2's String type loses this semantic precision. This is a legitimate type-modeling concern, not a primitive-type alias issue.
4. Consistency of terminology: Both models align well with the requirement's domain terms. No meaningful difference.
5. UML standards: Both are well-formed. Model 2's use of composition for Publisher-Journal is a valid design choice and not penalized. No difference.
6. Rejected or checked issues: I did not penalize Model 1 for using paired unidirectional associations instead of bidirectional lines (per forbidden penalties). I did not penalize either model for abstract/non-abstract ScientificArticle, for visibility markers, or for skinparam/layout differences. I did not penalize Model 2 for using float instead of double (primitive type alias). Model 2's composition for Publisher-Journal was considered but not penalized as it is a valid UML choice and the requirement supports publisher-level journal identity.
7. Overall judgment: Model 1 is better primarily due to correct multiplicities across all associations, particularly Person-Institution (many persons per institution), authorship minimum (1..*), and reviewer multiplicity (*), plus the more appropriate List&lt;String&gt; type for research keywords.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</si>
  <si>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</si>
  <si>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Person, ResearchInstitution, ScientificArticle, PeerReviewedPaper, TechnicalReport, Publisher, Journal, and Authorship (for the position attribute). Both correctly model the inheritance hierarchy ScientificArticle &lt;|-- PeerReviewedPaper and ScientificArticle &lt;|-- TechnicalReport. All domain concepts from the requirement are covered in both.
2. Associations/Multiplicities between classes for domain reasoning: Model 1 = 3, Model 2 = 5; Evidence: Model 1 has two critical multiplicity errors: (a) `Person "1" -- "1" ResearchInstitution : works for` — the Person end is "1" but should be "*" since an institution employs many persons; (b) `Person "1" -- "*" PeerReviewedPaper : reviews` — the Person end is "1" but should be "*" since a paper can be reviewed by multiple reviewers. Model 2 correctly models both: `ResearchInstitution --&gt; "*" Person : employs` and `PeerReviewedPaper --&gt; "*" Person : reviewedBy`. All other multiplicities in Model 1 (TechnicalReport "*" -- "1" ResearchInstitution, Publisher "1" *-- "*" Journal, ResearchInstitution "*" -- "*" Journal, PeerReviewedPaper "*" -- "1" Journal) are correct, matching Model 2's equivalents.
3. Model attributes with appropriate data types: Model 1 = 4, Model 2 = 5; Evidence: Both models capture all required attributes: personID/personId (String), phoneNumber (String), institutionCode (String), DOI/doi (String), title (String), citationCount (int), name (String for Publisher and Journal), impactFactor (float/double), and position (int). Model 2 models researchKeywords as List&lt;String&gt;, which better reflects the requirement's plural "keywords that identify his/her keys research topics," whereas Model 1 uses a single String. This is a minor but meaningful difference.
4. Consistencies of Terminology with given context: Model 1 = 5, Model 2 = 4; Evidence: Model 1 uses terminology that directly matches the requirement: "works for," "published by," "published in," "subscribes to," "publishes" (for Publisher–Journal), and "reviews." Model 2 uses "issues"/"issuedBy" for the Publisher–Journal relationship instead of the requirement's "publish," introducing a synonym not present in the source text. All other terms in Model 2 (worksFor, publishedBy, publishedIn, subscribesTo, reviewedBy) are consistent.
5. Adherence of UML class diagram standards: Model 1 = 5, Model 2 = 5; Evidence: Both models use correct UML class diagram notation: classes with typed attributes, generalization (inheritance) arrows, associations with multiplicities and role labels. Model 1 uses bidirectional associations (`--`) and composition (`*--`); Model 2 uses paired unidirectional associations (`--&gt;`) and marks ScientificArticle as abstract. Per the forbidden penalties, paired unidirectional associations are semantically equivalent to bidirectional lines, and abstractness is optional. Both are fully compliant with UML/PlantUML standards.
Total: Model 1 = 22, Model 2 = 24
Choice: B
Reason:
1. Appropriate conceptual classes: Both models are identical in class coverage — Person, ResearchInstitution, ScientificArticle with its two subclasses, Publisher, Journal, and an Authorship association class for author position. No meaningful difference here.
2. Associations/Multiplicities: This is the decisive criterion. Model 1 incorrectly constrains the Person–ResearchInstitution multiplicity to 1:1 (should be *:1) and the Person–PeerReviewedPaper review relationship to 1:* (should be *:*). These are domain-reasoning errors: an institution has many researchers, and a peer-reviewed paper is reviewed by multiple persons. Model 2 correctly captures both as *:1 and *:* respectively, and all other multiplicities match domain requirements.
3. Model attributes: Both have all required attributes. Model 2's use of List&lt;String&gt; for researchKeywords is slightly more precise for the plural "keywords" in the requirement, giving it a minor edge.
4. Consistency of Terminology: Model 1 is more faithful to the requirement's exact wording, particularly using "publishes" for the Publisher–Journal relationship as stated in the requirement ("A publisher can publish multiple journals"). Model 2 substitutes "issues," which is a synonym but not the term used in the source.
5. Rejected or checked issues: I did not penalize Model 2 for using paired unidirectional associations instead of bidirectional lines (forbidden penalty #1). I did not penalize Model 2 for single-quote comments (forbidden penalty #2). I did not penalize either model for primitive type aliases like `int` or `float`/`double` (forbidden penalty #3). I did not reward or penalize Model 2 for marking ScientificArticle as abstract (forbidden penalty #5). I did not penalize Model 1 for using `*` instead of `0..*` (forbidden penalty #4).
6. Overall judgment: Model 2 is better primarily because it correctly models all multiplicities, which are critical for domain reasoning. Model 1's two multiplicity errors — treating each institution as having exactly one person and each peer-reviewed paper as having exactly one reviewer — misrepresent the domain. Model 1's slight advantage in terminology consistency does not outweigh this.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</si>
  <si>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</si>
  <si>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the same 8-class structure with an Authorship association class linking Person and ScientificArticle, effectively decoupling the many-to-many authorship relationship while storing the `position` attribute. Model 1 splits associations into opposite unidirectional arrows with explicit role labels (e.g., `Person --&gt; "1" ResearchInstitution : worksFor` and `ResearchInstitution --&gt; "*" Person : employs`), while Model 2 uses single bidirectional lines (e.g., `Person "1" -- "1" ResearchInstitution : works for`). Per the forbidden-penalty rules, these association styles are semantically equivalent. Both models place attributes in the correct classes (e.g., `citationCount` only on `PeerReviewedPaper`, `position` on `Authorship`), demonstrating comparable cohesion. Neither introduces unnecessary coupling beyond what the domain requires.
2. Complexity: Model 1 = 5, Model 2 = 5; Evidence: Both models have exactly 8 classes (Person, ResearchInstitution, Publisher, Journal, ScientificArticle, PeerReviewedPaper, TechnicalReport, Authorship), an inheritance depth of 2 (ScientificArticle → PeerReviewedPaper/TechnicalReport), and zero methods per class (attributes only). Neither model introduces extraneous conceptual classes nor fails to model required ones. The Authorship class is justified in both by the requirement to store author position for multiple authors. Both models avoid turning nouns like "keyword" or "impact factor" into separate classes, keeping them as attributes (`researchKeywords` on Person, `impactFactor` on Journal). Complexity is well-balanced in both.
3. Practicability: Model 1 = 5, Model 2 = 3; Evidence: Model 1 correctly models all domain multiplicities: `Person --&gt; "1" ResearchInstitution : worksFor` with `ResearchInstitution --&gt; "*" Person : employs` (one person per institution, many persons per institution), `PeerReviewedPaper --&gt; "*" Person : reviewedBy` with `Person --&gt; "*" PeerReviewedPaper : reviews` (many reviewers per paper, many papers per reviewer), `TechnicalReport --&gt; "1" ResearchInstitution`, and `PeerReviewedPaper --&gt; "1" Journal : publishedIn`. All required components are present and domain-accurate. Model 2 contains two domain-multiplicity errors: (a) `Person "1" -- "1" ResearchInstitution : works for` places multiplicity "1" on the Person side, meaning each ResearchInstitution is associated with exactly 1 Person — this contradicts the cross-national research database where institutions employ multiple researchers; the correct multiplicity should be "*" on the Person side. (b) `Person "1" -- "*" PeerReviewedPaper : reviews` places "1" on the Person side, meaning each PeerReviewedPaper is reviewed by exactly 1 Person — this contradicts standard peer-review practice where multiple reviewers assess a paper; Model 1 correctly uses "*" on both sides. These errors in Model 2 would lead to incorrect implementation constraints.
Total: Model 1 = 14, Model 2 = 12
Choice: A
Reason:
1. Cohesion and Decoupling: Both models are structurally equivalent with the same class decomposition and Authorship pattern. No meaningful difference; tied at 4.
2. Complexity: Both models have identical class counts (8), inheritance depth (2), and attribute-only design. Neither over-engineers nor under-engineers; tied at 5.
3. Practicability: Model 1 is domain-accurate across all multiplicities and associations. Model 2 has two incorrect multiplicities: `Person "1" -- "1" ResearchInstitution` wrongly restricts each institution to one person, and `Person "1" -- "*" PeerReviewedPaper` wrongly restricts each paper to one reviewer. These are genuine domain errors that would propagate into implementation, giving Model 1 a clear advantage.
4. Rejected or checked issues: I did not penalize Model 1 for using opposite unidirectional associations instead of bidirectional lines (forbidden penalty #1). I did not penalize Model 1 for PlantUML comments like `'opposite employs` (forbidden penalty #2). I did not penalize either model for primitive type aliases such as `int`, `double`, `float`, `String` (forbidden penalty #3). I did not reward Model 1 for marking `ScientificArticle` as `abstract` since the requirement does not specify whether direct instances are allowed (forbidden penalty #5). I did not penalize Model 2 for using composition (`*--`) for Publisher-Journal, as this is a reasonable design choice.
5. Overall judgment: Model 1 is better because it achieves correct domain multiplicities for all relationships, while Model 2 has two significant multiplicity errors that contradict domain requirements (one person per institution, one reviewer per paper). The difference is concentrated in the Practicability criterion, where domain accuracy of associations directly impacts implementation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</si>
  <si>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</si>
  <si>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share the same class structure with well-focused, singular-purpose classes. Both use an `Authorship` association class (with `position` attribute) to decouple `Person` from `ScientificArticle`, avoiding a direct many-to-many link. Model 1 uses bidirectional associations (e.g., `Person "1" -- "*" Authorship : authors through`), while Model 2 uses opposite-direction unidirectional associations (e.g., `Person --&gt; "*" Authorship : authors` and `Authorship --&gt; "1" Person : authoredBy`). Per the forbidden penalties, these are semantically equivalent. Coupling and cohesion levels are essentially identical across both models.
2. Complexity: Model 1 = 4, Model 2 = 4; Evidence: Both models have 8 classes (Person, ResearchInstitution, ScientificArticle, PeerReviewedPaper, TechnicalReport, Publisher, Journal, Authorship), inheritance depth of 2 (ScientificArticle → PeerReviewedPaper/TechnicalReport), and no unnecessary classes. `TechnicalReport` is empty in both, which is acceptable as a subtype with no additional attributes. `Authorship` is a justified intermediate class required to store the `position` attribute. Neither model over-engineers nor under-engineers relative to the requirement.
3. Practicability: Model 1 = 3, Model 2 = 5; Evidence: Model 1 has `Person "1" -- "1" ResearchInstitution : works for` — the multiplicity "1" at the Person end means each institution has exactly one person, which contradicts the requirement's context ("researchers working at institutions" implies multiple persons per institution). Model 2 correctly models this as `Person --&gt; "1" ResearchInstitution : worksFor` and `ResearchInstitution --&gt; "*" Person : employs`. For authorship, Model 1 uses `ScientificArticle "1" -- "*" Authorship : has author`, where "*" allows zero authors; the requirement says "the authors of the article" implying at least one. Model 2 uses `ScientificArticle --&gt; "1..*" Authorship : authorships`, correctly requiring at least one author. For reviews, Model 1 uses `Person "1" -- "*" PeerReviewedPaper : reviews` (one reviewer per paper), while Model 2 uses `PeerReviewedPaper --&gt; "*" Person : reviewedBy` (multiple reviewers allowed), which is more realistic for peer review. All other relationships (TechnicalReport–Institution, Publisher–Journal, Institution–Journal subscription, PeerReviewedPaper–Journal) are correctly modeled in both. Model 2 has accurate multiplicities throughout with no domain errors; Model 1 has a significant domain multiplicity error and minor constraint weaknesses.
Total: Model 1 = 11, Model 2 = 13
Choice: B
Reason:
1. Cohesion and Decoupling: Both models are essentially equivalent — same classes, same Authorship decoupling pattern, semantically equivalent association styles. No meaningful difference.
2. Complexity: Both models have identical class counts, inheritance depth, and appropriate use of an association class. Neither introduces unnecessary complexity nor misses essential structure.
3. Rejected or checked issues: I did not penalize Model 1 for using bidirectional associations vs. Model 2's opposite-direction unidirectional associations (forbidden penalty #1). I did not penalize Model 2 for PlantUML comments like `'opposite bank` (forbidden penalty #2). I did not reward or penalize Model 2 for marking `ScientificArticle` as `abstract` (forbidden penalty #5). I did not penalize either model for using `int`/`float` vs. `Integer`/`Float` (forbidden penalty #3).
4. Overall judgment: Model 2 is better primarily due to correct domain multiplicities. Model 1's `Person "1" -- "1" ResearchInstitution` is a significant domain error — it restricts each institution to exactly one person, contradicting the requirement's clear implication of multiple researchers per institution. Additionally, Model 1's use of "*" for authorship allows zero authors (should be "1..*"), and its "1" for reviewers per paper is more restrictive than the requirement supports. Model 2 correctly captures all multiplicities, ensuring the design would lead to accurate implementation and robust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</si>
  <si>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</si>
  <si>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(functionalities, no hallucinations/additions): Model 1 = 5, Model 2 = 5; Evidence: Both models include all required classes — Person, Institution/ResearchInstitution, ScientificArticle (with PeerReviewedPaper and TechnicalReport subclasses), Publisher, Journal, and Authorship — with all required attributes (personID, phoneNumber, keywords, institutionCode, DOI, title, citationCount, name, impactFactor, position). Neither model introduces extraneous classes or fabricated functionalities. Model 2 uses composition (`*--`) for Publisher–Journal, which adds lifecycle semantics not stated in the requirement, but this does not introduce new functional elements or contradict the requirement.
2. Conceptual classes and relationships accurately represent essentials: Model 1 = 4, Model 2 = 4; Evidence: Both models correctly identify all essential domain concepts and their interconnections. Both model the Person–Institution employment relationship, the Authorship link class with position, the review relationship between Person and PeerReviewedPaper, the TechnicalReport–Institution publishing relationship, the Publisher–Journal relationship, the Journal–PeerReviewedPaper publishing relationship, and the Institution–Journal subscription relationship. Both correctly separate authorship from review, fulfilling the requirement that "a person can be an author of one article and a reviewer of another peer-reviewed article at the same time." The inheritance hierarchy (ScientificArticle &lt;|-- PeerReviewedPaper, ScientificArticle &lt;|-- TechnicalReport) is identical in both. No essential relationship is missing in either model.
3. Association cardinalities: Model 1 = 3, Model 2 = 4; Evidence: Model 1 uses `Authorship -- "1..*" Person : author`, meaning each Authorship instance is associated with 1 or more Persons. This is semantically flawed because the `position` attribute on Authorship becomes ambiguous when multiple persons share one Authorship — the requirement states "the position of each author is stored," implying one position per author per article. Model 2 correctly uses `Person "1" -- "*" Authorship` and `ScientificArticle "1" -- "*" Authorship`, making each Authorship a link between exactly 1 Person and 1 Article, so `position` unambiguously represents that person's author order. For Person–reviews–PeerReviewedPaper, Model 1 uses `Person "0..*" -- "0..*" PeerReviewedPaper` (allows 0 reviewers for a "peer-reviewed" paper, semantically weak), while Model 2 uses `Person "1" -- "*" PeerReviewedPaper` (ensures at least 1 reviewer, though it over-constrains to exactly 1). Both models share the same error on Person–Institution: `Person "1" -- "1" Institution` places "1" on the Person side, implying each institution has exactly 1 person, when it should be `*` (an institution employs multiple persons). TechnicalReport–Institution, Publisher–Journal, Journal–PeerReviewedPaper, and Institution–Journal subscription multiplicities are correct in both models.
4. Types of relationships (inheritance, aggregation, composition): Model 1 = 4, Model 2 = 4; Evidence: Both models correctly use generalization (inheritance) for ScientificArticle → PeerReviewedPaper and ScientificArticle → TechnicalReport. Model 1 uses plain associations throughout. Model 2 uses composition (`Publisher "1" *-- "*" Journal`) for the Publisher–Journal relationship, which adds lifecycle dependency semantics (journals cannot exist without their publisher) not stated in the requirement. This is a minor over-specification but does not contradict the requirement. Neither model uses aggregation. The choice of composition vs. association does not affect functional correctness here.
5. Clarity in class names and attributes: Model 1 = 4, Model 2 = 4; Evidence: Model 1 uses `keywords : Set&lt;String&gt;`, which precisely represents the requirement's "keywords that identify his/her key research topics" (plural keywords as a collection). Model 2 uses `researchKeywords : String`, which is less precise for representing multiple keywords (a single String could hold delimited values but does not explicitly model multiplicity). Model 2 uses `ResearchInstitution`, which more closely matches the requirement's "research institutions" phrasing, while Model 1 uses the shorter `Institution`, which is an acceptable shorthand. Model 1 marks ScientificArticle as `abstract`, justified by the requirement's "a scientific article is either a peer-reviewed paper or a technical report"; Model 2 does not. Per the forbidden penalties, abstractness is treated as neutral. These differences largely offset each other.
Total: Model 1 = 20, Model 2 = 22
Choice: B
Reason:
1. Association cardinalities: This is the decisive criterion. Model 1's `Authorship -- "1..*" Person` multiplicity is a genuine semantic flaw: with 1..* persons per Authorship, the `position` attribute (a single `int`) cannot unambiguously represent "the position of each author" as required. Model 2's `Person "1" -- "*" Authorship` and `ScientificArticle "1" -- "*" Authorship` correctly model each Authorship as a single Person-to-Article link, making `position` unambiguous. This is a correctness issue, not merely a style preference.
2. Conceptual classes and relationships: Both models are essentially equivalent in their class coverage and relationship identification. All required domain concepts are present in both.
3. Clarity in class names and attributes: Model 1's `Set&lt;String&gt;` for keywords is more precise than Model 2's `String`, and Model 2's `ResearchInstitution` matches the requirement text more closely. These advantages offset each other, resulting in equal scores for this criterion.
4. Rejected or checked issues: I did not penalize either model for (a) marking or not marking ScientificArticle as abstract (forbidden penalty #5), (b) Model 2's use of `float` vs Model 1's `double` for impactFactor (forbidden penalty #3 on primitive type aliases), (c) Model 1's `int` vs Model 2's `int` (identical), (d) Model 2's private visibility markers (`-`) vs Model 1's absence of visibility markers (presentation-only, ignored per rules), or (e) Model 2's use of `*` vs Model 1's `0..*` (forbidden penalty #4 on equivalent multiplicity literals). The Person–Institution multiplicity error (both models use "1" on Person side instead of "*") affects both models equally and does not factor into the choice.
5. Overall judgment: Model 2 is better due to correct Authorship cardinalities, which is a meaningful semantic advantage. The `position` attribute in Model 1 becomes ambiguous under its `1..*` Person multiplicity, undermining the requirement to store "the position of each author." While the overall quality difference is not large, the Authorship cardinality error in Model 1 is a substantive correctness flaw rather than a stylistic preference, giving Model 2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</si>
  <si>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</si>
  <si>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alignment: Model 1 = 5, Model 2 = 5; Evidence: Both models include all required conceptual classes (Person, ResearchInstitution/Institution, ScientificArticle, PeerReviewedPaper, TechnicalReport, Publisher, Journal, Authorship) and all required attributes (personID, phoneNumber, keywords/researchKeywords, institutionCode, DOI, title, citationCount, name, impactFactor, position). Neither model omits or hallucinates any class or attribute. Model 2 uses `keywords : Set&lt;String&gt;` which is slightly more semantically precise for the plural "keywords," while Model 1 uses `researchKeywords : String`, but both adequately capture the requirement.
2. Associations, cardinalities, and relationship types: Model 1 = 4, Model 2 = 3; Evidence: Both models correctly model inheritance (`ScientificArticle &lt;|-- PeerReviewedPaper`, `ScientificArticle &lt;|-- TechnicalReport`), the TechnicalReport–Institution relationship (TR "*" -- "1" Inst in M1; Inst "1" -- "0..*" TR in M2), Publisher–Journal (Pub "1" *-- "*" Journal in M1; Pub "1" -- "0..*" Journal in M2), Institution–Journal subscription (* -- * in both), and PeerReviewedPaper–Journal (PRP "*" -- "1" Journal in M1; Journal "1" -- "0..*" PRP in M2). Both models share the same error on Person–Institution: `Person "1" -- "1" Institution` implies each institution has exactly one person, which should be `*` on the Person side — this cancels out. The key differentiator is Authorship: Model 1 correctly models `Person "1" -- "*" Authorship` and `ScientificArticle "1" -- "*" Authorship`, meaning each Authorship links exactly one Person to one Article with a single `position` attribute — this properly supports "the position of each author is stored." Model 2 uses `Authorship -- "1..*" Person : author`, meaning one Authorship instance can be associated with 1 to many Persons, which makes the single `position` attribute ambiguous (whose position is it?). This is a fundamental semantic error. Conversely, Model 1's review relationship `Person "1" -- "*" PeerReviewedPaper : reviews` restricts each paper to exactly one reviewer, which is over-constrained; Model 2's `Person "0..*" -- "0..*" PeerReviewedPaper : reviews` correctly allows multiple reviewers per paper. However, Model 1's over-constraint is minor (no internal inconsistency), while Model 2's Authorship error breaks the position semantics entirely.
3. No hallucinations or additions: Model 1 = 5, Model 2 = 5; Evidence: Neither model introduces classes, attributes, or relationships not grounded in the requirement. The Authorship class is justified by the requirement's statement that "the position of each author is stored." Both models restrict "published in journal" to PeerReviewedPaper only, correctly reflecting "only peer-reviewed papers are published in journals, not technical reports." No extraneous implementation details, timestamps, or status fields are added.
4. Clarity in class names and optional attributes: Model 1 = 5, Model 2 = 5; Evidence: Model 1 uses "ResearchInstitution" which directly matches the requirement's term "research institutions." Model 2 uses "Institution" which is shorter but still clear. Both use clear, domain-accurate names for all other classes. Attribute names are readable and self-explanatory in both models. Model 1 marks ScientificArticle as a concrete class; Model 2 marks it as `abstract` — per evaluation rules, this is not a differentiator since the requirement does not explicitly state whether direct instances are allowed.
Total: Model 1 = 19, Model 2 = 18
Choice: A
Reason:
1. Associations, cardinalities, and relationship types: Model 1 correctly models the Authorship association class by linking exactly one Person to one ScientificArticle per Authorship instance (`Person "1" -- "*" Authorship`, `ScientificArticle "1" -- "*" Authorship`), which properly supports the `position` attribute as per "the position of each author is stored." Model 2's `Authorship -- "1..*" Person : author` allows one Authorship to be associated with multiple Persons, making the single `position` attribute semantically ambiguous — it is unclear which person's position is recorded. This is a fundamental modeling flaw. Model 2 does correctly model the review relationship with `0..*` multiplicity allowing multiple reviewers per paper, while Model 1's `Person "1" -- "*" PeerReviewedPaper` restricts to one reviewer per paper — but this over-constraint is minor compared to Model 2's Authorship error.
2. Classes and attributes alignment: Both models are equivalent in this regard, faithfully covering all required classes and attributes without omissions or additions.
3. Rejected or checked issues: (a) The Person–Institution multiplicity `Person "1" -- "1" Institution` is wrong in both models (should be `*` on the Person side), but since both share this error, it does not differentiate them. (b) Model 1 uses composition (`*--`) for Publisher–Journal while Model 2 uses plain association — both are defensible since the requirement does not mandate a specific relationship type. (c) Model 2 marking ScientificArticle as `abstract` vs. Model 1 not doing so is not scored per forbidden penalty rules. (d) Model 2's `Set&lt;String&gt;` for keywords is marginally more precise than Model 1's `String`, but this is too minor to affect the outcome.
4. Overall judgment: Model 1 is better because its Authorship modeling is semantically correct and supports the position attribute as required, while Model 2's Authorship multiplicity creates a fundamental semantic inconsistency. Model 1's minor over-constraint on the review multiplicity is less severe than Model 2's broken Authorship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</si>
  <si>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</si>
  <si>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each criterion carefully.
```result
Scores:
1. Appropriate conceptual classes aligned with the domain: Model 1 = 5, Model 2 = 5; Evidence: Both models contain the same complete set of domain classes: Person, Institution/ResearchInstitution, ScientificArticle (with PeerReviewedPaper and TechnicalReport subtypes), Publisher, Journal, and Authorship. All key domain concepts from the requirement are covered in both. Model 2 uses "ResearchInstitution" (closer to requirement's "research institutions") while Model 1 uses "Institution," but both are recognizable and appropriate.
2. Associations/Multiplicities between classes for domain reasoning: Model 1 = 3, Model 2 = 3; Evidence: Both models share the same Person-Institution error: `Person "1" -- "1" Institution` (Model 1) and `Person "1" -- "1" ResearchInstitution` (Model 2) — both incorrectly restrict an institution to one person instead of many. Model 1 has a structurally broken Authorship: `Authorship -- "1..*" Person : author` combined with `Authorship -- "1" ScientificArticle` means one Authorship covers 1..* persons for one article, yet `position : int` is a single value — semantically incoherent. Model 2 correctly models Authorship as a junction: `Person "1" -- "*" Authorship` and `ScientificArticle "1" -- "*" Authorship`, making position per-author meaningful. However, Model 2 over-constrains the review relationship: `Person "1" -- "*" PeerReviewedPaper : reviews` implies exactly one reviewer per paper, whereas Model 1 correctly uses `Person "0..*" -- "0..*" PeerReviewedPaper : reviews` for many-to-many. Both models correctly model TechnicalReport-Institution (1-to-many), Publisher-Journal (1-to-many), Journal-PeerReviewedPaper (1-to-many), and Institution-Journal subscribes (many-to-many). Each model has two multiplicity errors out of eight associations.
3. Model attributes with appropriate data types: Model 1 = 5, Model 2 = 4; Evidence: Model 1 models keywords as `keywords : Set&lt;String&gt;`, correctly capturing that a person has multiple research-topic keywords. Model 2 uses `researchKeywords : String`, which represents keywords as a single string — less appropriate for a plural collection of keywords. All other attributes are equivalent in both: personID:String, phoneNumber:String, institutionCode:String, DOI:String, title:String, citationCount:int, name:String (Publisher and Journal), impactFactor:double/float, position:int. The only differentiator is the keywords type.
4. Consistencies of Terminology with given context: Model 1 = 5, Model 2 = 5; Evidence: Both models use terminology closely aligned with the requirement. Model 1 uses "Institution," "worksFor," "publishes," "subscribesTo," "reviews," "keywords" — all matching or directly derived from the requirement. Model 2 uses "ResearchInstitution," "works for," "published by," "subscribes to," "reviews," "researchKeywords" — equally faithful, with "ResearchInstitution" arguably closer to the requirement's "research institutions." Both use "Authorship" for the author-position concept and "PeerReviewedPaper"/"TechnicalReport" for the article subtypes. No terminology inconsistencies in either.
5. Adherence of UML class diagram standards: Model 1 = 5, Model 2 = 5; Evidence: Both use valid PlantUML syntax: class definitions with typed attributes, inheritance via `&lt;|--`, associations with multiplicities and role labels. Model 2 uses composition (`*--`) for Publisher-Journal and visibility markers (`-`) on attributes, but these are standard UML notation choices and presentation-only differences respectively. No syntax or notation errors in either model.
Total: Model 1 = 23, Model 2 = 22
Choice: C
Reason:
1. Appropriate conceptual classes: Both models are identical in class coverage — all required domain concepts (Person, Institution, ScientificArticle with two subtypes, Publisher, Journal, Authorship) are present. No meaningful difference.
2. Associations/Multiplicities: Both models have two multiplicity errors. Model 1's Authorship is structurally broken (`Authorship -- "1..*" Person` with a single `position : int` makes the position attribute meaningless), while Model 2 correctly models Authorship as a junction table. Conversely, Model 1 correctly uses many-to-many for the review relationship (`Person "0..*" -- "0..*" PeerReviewedPaper`), while Model 2 over-constrains it to one reviewer per paper (`Person "1" -- "*"`). Both share the same Person-Institution 1:1 error. These trade-offs roughly balance out, justifying equal scores.
3. Rejected or checked issues: I did not penalize Model 2 for using composition (`*--`) for Publisher-Journal, as the requirement doesn't specify lifecycle dependency and composition is a valid UML choice. I did not penalize Model 1 for marking ScientificArticle abstract while Model 2 did not, per the forbidden rules on optional abstractness. I did not penalize either model for using `double` vs `float` or `int` vs `Integer`, per primitive-type alias rules.
4. Overall judgment: The 1-point total difference (23 vs 22) stems solely from the keywords attribute type (`Set&lt;String&gt;` vs `String`). However, Model 1's structurally broken Authorship — which undermines the core requirement that "the position of each author is stored" — is offset by Model 2's correct Authorship modeling. Meanwhile, Model 1's correct many-to-many review multiplicity offsets Model 2's over-constrained review. The models trade different strengths and weaknesses of comparable magnitude, making the meaningful quality difference too small to declare a winner. A tie is the most impartial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</si>
  <si>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</si>
  <si>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Now I have enough context to evaluate both models thoroughly. Let me provide the criterion-by-criterion assessment.
```result
Scores:
1. Appropriate conceptual classes aligned with the domain: Model 1 = 5, Model 2 = 5; Evidence: Both models identify all required domain classes: Person, ResearchInstitution/Institution, ScientificArticle, PeerReviewedPaper, TechnicalReport, Publisher, Journal, and an Authorship class to carry the "position" attribute for multiple authors. Both correctly model the two article subtypes via generalization (ScientificArticle &lt;|-- PeerReviewedPaper, ScientificArticle &lt;|-- TechnicalReport). No required conceptual class is missing in either model.
2. Associations/Multiplicities between classes for domain reasoning: Model 1 = 4, Model 2 = 3; Evidence: Model 1 correctly reifies authorship as Person "1" -- "*" Authorship and ScientificArticle "1" -- "*" Authorship, giving each Authorship exactly one Person and one Article — matching the requirement that position is stored per author per article. Model 2 uses Authorship -- "1..*" Person : author, which implies one Authorship record links 1-or-more Persons to one article, breaking the per-author position semantics (should be "1"). For the review relationship, Model 1 has Person "1" -- "*" PeerReviewedPaper (exactly one reviewer per paper — slightly too restrictive but ensures ≥1 reviewer); Model 2 has Person "0..*" -- "0..*" PeerReviewedPaper, allowing zero reviewers for a peer-reviewed paper, contradicting the requirement that "who reviewed the paper" is recorded. Both models share the same minor error on Person-Institution: Person "1" -- "1" ResearchInstitution/Institution places "1" on the Person end, implying each institution has exactly one person (should be *). Both correctly model TechnicalReport "*" -- "1" Institution (published by one institution), Publisher "1" --/`*--` "*" Journal (publishes), Institution "*" -- "*" Journal (subscribes), and PeerReviewedPaper "*" -- "1" Journal (published in). Model 2's Authorship-Person multiplicity is a more fundamental domain reasoning error.
3. Model attributes with appropriate data types: Model 1 = 4, Model 2 = 4; Evidence: Both models capture all required attributes: personID, phoneNumber, institutionCode, DOI, title, citationCount, position (in Authorship), publisher name, journal name, impactFactor. Model 1 uses researchKeywords : String while Model 2 uses keywords : Set&lt;String&gt; — Set&lt;String&gt; better reflects the plural "keywords" in the requirement, but String is an acceptable representation. Model 1 uses float and Model 2 uses double for impactFactor; both are acceptable numeric types per the forbidden-alias rule. Neither model is missing a critical attribute.
4. Consistencies of Terminology with given context: Model 1 = 4, Model 2 = 4; Evidence: Model 1 uses "ResearchInstitution" matching the requirement's "research institution," but uses "researchKeywords" where the requirement says "keywords." Model 2 uses "Institution" (dropping "research" from "research institution") but uses "keywords" matching the requirement exactly. These deviations are minor and roughly cancel out. Both use consistent terms for all other concepts (Person, ScientificArticle, PeerReviewedPaper, TechnicalReport, Publisher, Journal, DOI, title, citationCount, position, impactFactor).
5. Adherence of UML class diagram standards: Model 1 = 5, Model 2 = 5; Evidence: Both models use valid PlantUML class diagram syntax: class definitions with typed attributes, generalization via &lt;|--, associations with multiplicity labels, and correct relationship notation. Model 1 uses composition (*--) for Publisher-Journal, which is a valid UML construct (journals are lifecycle-dependent on publishers). Model 2 marks ScientificArticle as abstract; per the forbidden penalties, neither marking nor not marking abstract is rewarded or penalized. No syntax or notation errors in either model.
Total: Model 1 = 22, Model 2 = 21
Choice: A
Reason:
1. Appropriate conceptual classes: Both models are equal — all required classes (Person, Institution, ScientificArticle, PeerReviewedPaper, TechnicalReport, Publisher, Journal, Authorship) are present with correct generalization hierarchy.
2. Associations/Multiplicities: Model 1 is better. Its Authorship reification (Person "1" -- "*" Authorship, Article "1" -- "*" Authorship) correctly models per-author position. Model 2's Authorship -- "1..*" Person is a fundamental multiplicity error that implies one authorship record can belong to multiple persons, undermining the position attribute's semantics. Additionally, Model 2's Person "0..*" -- "0..*" PeerReviewedPaper permits zero reviewers per paper, contradicting the requirement, whereas Model 1's "1" ensures at least one reviewer (though overly restrictive on the upper bound). Both share the same Person-Institution "1"-"1" error.
3. Model attributes: Both are equal — all required attributes are present with appropriate types. Model 2's Set&lt;String&gt; for keywords is slightly more precise, but Model 1's String is acceptable and the difference is too minor for a full-point gap.
4. Consistency of terminology: Both are roughly equal — Model 1 matches "research institution" but deviates on "researchKeywords"; Model 2 matches "keywords" but shortens "Institution." These cancel out.
5. UML standards: Both are fully compliant with PlantUML/UML syntax — no notation errors in either.
6. Rejected or checked issues: I did not penalize Model 2 for using "Institution" instead of "ResearchInstitution" under UML standards (this is a terminology issue, not a notation error). I did not penalize Model 1 for using composition (*--) on Publisher-Journal instead of plain association — composition is a valid UML construct and not a forbidden penalty item. I did not reward Model 2's abstract marker on ScientificArticle per the forbidden-alias rules. I did not penalize either model for primitive type aliases (int, float, double, String).
7. Overall judgment: Model 1 wins primarily on Criterion 2 (Associations/Multiplicities). Model 2's Authorship -- "1..*" Person multiplicity is a meaningful domain reasoning error that breaks the per-author position semantics, and its "0..*" review multiplicity allows peer-reviewed papers with zero reviewers. Model 1's only multiplicity weakness is the slightly restrictive "1" reviewer bound and the shared Person-Institution error. The one-point total difference reflects this single criterion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</si>
  <si>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</si>
  <si>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 need to carefully examine each one for domain accuracy, design quality, and practical usability.
Let me trace through the key relationships in each model before scoring.
```result
Scores:
1. Cohesion and Decoupling: Model 1 = 4, Model 2 = 4; Evidence: Both models use a similar class structure with 8 classes each and a shared inheritance hierarchy (ScientificArticle &lt;|-- PeerReviewedPaper/TechnicalReport). Model 2's Authorship is cleanly decoupled as a ternary link class connecting exactly "1" Person and "1" ScientificArticle (Person "1" -- "*" Authorship, ScientificArticle "1" -- "*" Authorship), while Model 1's Authorship couples to "1..*" Person (Authorship -- "1..*" Person : author), creating ambiguity. However, both models maintain reasonable separation of concerns across Person, Institution, Publisher, Journal, and Article concepts. Neither model introduces excessive inter-class dependencies.
2. Complexity: Model 1 = 4, Model 2 = 4; Evidence: Both models have 8 classes (Person, Institution, ScientificArticle, PeerReviewedPaper, TechnicalReport, Publisher, Journal, Authorship), inheritance depth of 2, and attributes-only (no methods). Neither model introduces unnecessary classes nor over-simplifies. Both appropriately use an Authorship link class for the M:N author-article relationship with position, avoiding bloated class proliferation. The complexity level aligns well with the requirement scope in both cases.
3. Practicability: Model 1 = 3, Model 2 = 4; Evidence: Model 2 correctly models per-author position: Person "1" -- "*" Authorship and ScientificArticle "1" -- "*" Authorship means each Authorship record stores one author's position on one article — directly satisfying "the position of each author is stored." Model 1's Authorship -- "1..*" Person : author with a single position attribute cannot properly store individual positions for multiple authors on the same article — a practical design flaw on a core requirement. However, Model 1 has advantages: keywords : Set&lt;String&gt; correctly represents plural "keywords that identify his/her research topics" vs Model 2's researchKeywords : String; and Person "0..*" -- "0..*" PeerReviewedPaper : reviews allows multiple reviewers per paper (more realistic for peer review) vs Model 2's Person "1" -- "*" PeerReviewedPaper : reviews which constrains each paper to exactly one reviewer. Both share the same worksFor multiplicity error (Person "1" -- "1" Institution/ResearchInstitution, which incorrectly limits each institution to one person). Model 2's composition (Publisher "1" *-- "*" Journal : publishes) is a nice practical touch reflecting journal lifecycle ownership by publisher. On balance, Model 2's correct Authorship design outweighs Model 1's advantages in keywords and reviews multiplicities, since per-author position is an explicitly stated core requirement.
Total: Model 1 = 11, Model 2 = 12
Choice: B
Reason:
1. Cohesion and Decoupling: Both models are comparable in cohesion and coupling, with similar class structures and dependency patterns. Model 2's Authorship class is slightly cleaner (1:1 with both Person and Article) but the overall decoupling quality is similar. Tie.
2. Complexity: Both models have identical class counts (8), inheritance depth (2), and attribute-only designs. Neither over-engineers nor under-models. Tie.
3. Practicability: Model 2 wins primarily because its Authorship class correctly models the per-author position requirement — each Authorship links exactly one Person and one ScientificArticle with a position attribute, faithfully implementing "the position of each author is stored." Model 1's Authorship connects to "1..*" Person with a single position field, making it impossible to distinguish individual author positions — a significant practical flaw on a core requirement. Model 1 does have better points (Set&lt;String&gt; for keywords, many-to-many reviews), but these are secondary to the Authorship correctness issue. Both share the worksFor "1" -- "1" multiplicity error (should be many persons per institution), which cancels out.
4. Rejected or checked issues: I did not penalize either model for: (a) Model 1 marking ScientificArticle as abstract vs Model 2 not — per forbidden penalty rules, abstractness is optional without explicit requirement evidence; (b) int vs Integer, float vs double, str vs String — primitive type aliases are acceptable; (c) "*" vs "0..*" multiplicity literals — semantically equivalent; (d) Model 2's composition (*--) vs Model 1's association (--) for Publisher-Journal — both are valid, and composition is arguably more domain-accurate but not a scoring differentiator. The Person "1" -- "1" Institution multiplicity error affects both models equally and does not influence the final choice.
5. Overall judgment: Model 2 is better due to its correct and practical Authorship design, which directly fulfills the core requirement of storing each author's position. Model 1's Authorship flaw on this explicitly stated requirement is the decisive differentiator, outweighing its minor advantages in keywords typing and reviews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</si>
  <si>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</si>
  <si>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carefully.
```result
Scores:
1. Cohesion and Decoupling: Model 1 = 4, Model 2 = 3; Evidence: Both use 8 classes with an `Authorship` reification. Model 1's `Authorship` has high cohesion — `Person "1" -- "*" Authorship` and `ScientificArticle "1" -- "*" Authorship` with `position: int` gives each instance a single, clear responsibility (one person, one article, one position). Model 2's `Authorship -- "1..*" Person` links multiple persons to one Authorship with a single `position: int`, muddying its responsibility — the position can no longer be per-author. Model 2 does achieve better decoupling on `Publisher "1" -- "0..*" Journal` (plain association) versus Model 1's `Publisher "1" *-- "*" Journal` (composition, tighter coupling). Net: Model 1's Authorship cohesion advantage outweighs Model 2's decoupling edge on Publisher–Journal.
2. Complexity: Model 1 = 4, Model 2 = 4; Evidence: Both models have 8 classes, identical inheritance depth (2 levels: `ScientificArticle` → `PeerReviewedPaper`/`TechnicalReport`), 11 total attributes, and no methods. Neither over-engineers with unnecessary classes nor under-models. Model 2's `abstract` marker on `ScientificArticle` adds a minor constraint without adding complexity. Both are appropriately balanced for the requirement scope.
3. Practicability: Model 1 = 4, Model 2 = 3; Evidence: Model 1's Authorship is directly implementable and testable — each `(Person, Article)` pair carries its own `position`, matching "the position of each author is stored." Model 2's `Authorship -- "1..*" Person` with a single `position: int` cannot represent per-author positions, requiring rework before implementation. Model 2 has practical advantages: `keywords: Set&lt;String&gt;` (better than Model 1's `researchKeywords: String` for multi-valued keywords), `abstract ScientificArticle` (matches "either/or" partition), and more flexible reviewer multiplicity (`0..*` allowing multiple reviewers vs. Model 1's restrictive `"1"` meaning exactly one reviewer per paper). However, both share the same `Person "1" -- "1" Institution` bug (each institution restricted to one person — should be `"*"`). The Authorship semantic error in Model 2 is the most impactful practicability flaw.
Total: Model 1 = 12, Model 2 = 10
Choice: A
Reason:
1. Cohesion and Decoupling: Model 1's `Authorship` class has clear single-responsibility cohesion (one person ↔ one article ↔ one position), while Model 2's `Authorship -- "1..*" Person` breaks this by linking multiple authors to one Authorship record with a single `position: int`, creating ambiguous responsibility. Model 2's plain association for Publisher–Journal is slightly better decoupled than Model 1's composition, but this is a minor advantage.
2. Complexity: Both models are structurally equivalent — same class count (8), same inheritance depth, same attribute count. Neither introduces unnecessary classes nor omits required ones. No meaningful difference.
3. Practicability: Model 1 produces a correct, implementable Authorship design; Model 2's Authorship cannot correctly store per-author positions as required. Model 2 gains minor points for `Set&lt;String&gt;` keywords, `abstract` superclass, and more realistic multi-reviewer support, but the fundamental Authorship semantic error undermines testability and implementation more severely than Model 1's overly restrictive reviewer multiplicity (`"1"`).
4. Rejected or checked issues: Both models share the `Person "1" -- "1" Institution` multiplicity error (should be `"*"` on Person end), so it cancels out. Model 1's composition (`*--`) vs Model 2's association (`--`) for Publisher–Journal was considered but not heavily weighted, as both are defensible design choices. Neither model explicitly marks the specialization as `{complete, disjoint}`, so no differential credit given. Model 2's `0..*` reviewer multiplicity allowing zero reviewers was noted but judged less severe than Model 2's Authorship problem.
5. Overall judgment: Model 1 is better due to correctly modeling the Authorship relationship (per-author position), which is a core requirement. Model 2's Authorship with `1..*` persons per record breaks the position semantics, making it the decisive differentiator across cohesion and practicability.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</si>
  <si>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</si>
  <si>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</si>
  <si>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</si>
  <si>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accurately capture the core classes (House, Basement, SemiDetachedHouse, Company) and attributes requested. However, Model 1 structurally enforces the strict XOR parking constraint ("either two carports or a garage") natively in UML by introducing a polymorphic `ParkingFacility` base class with exact multiplicities (`2` carports or `1` garage). Model 2 relies purely on a text note, leaving the structural UML weak (`0..2` Carport and `0..1` Garage structurally allows invalid states like 1 Carport + 1 Garage). Furthermore, Model 1 elegantly resolves the "job log" requirement by linking `Job` exactly to one `House` and one `Company`. Model 2 creates a redundant and cyclic many-to-many relationship (`House "*" -- "*" Company`) alongside the `JobLog` links, which confuses the relationship architecture.
Total: Model 1 = 5, Model 2 = 4
Choice: A
Reason:
1. Alignment with requirements: Your judgment is correct; Model 1 is indeed the better design structurally. Model 1 successfully translates complex domain logic—such as the XOR constraint for parking facilities—into robust native UML structures (polymorphism and strict multiplicities). Model 2 leaves a structural loophole in the parking cardinalities and relies on a textual note to fix it. 
2. Furthermore, Model 2 introduces an architectural anti-pattern by explicitly adding a redundant many-to-many association (`House "*" -- "*" Company`) alongside the intermediate `JobLog` class associations, which violates best practices for relationship representation. Model 1 cleanly uses `Job` to bridge the two entities.
3. Rejected or checked issues: While Model 1 includes a `jobDate: Date` attribute not explicitly mentioned in the text, a "log" inherently implies chronological recording. According to the guidelines, transparent refinements that improve the coverage of a stated requirement fact (a log) should not be severely penalized. This minor refinement is far outweighed by Model 1's vast superiority in structural relationship modeling.
4. Overall judgment: Model 1 is chosen as the better diagram because it leverages advanced UML semantics (polymorphism and aggregation) to structurally enforce the domain's XOR rules and avoids redundant cyclic associations, representing a much higher quality of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</si>
  <si>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</si>
  <si>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(no hallucinations/additions): Model 1 = 5, Model 2 = 4; Evidence: Model 1 includes only classes and attributes directly traceable to the requirement (House, Basement, EarthBasement, ConcreteBasement, SemiDetachedHouse, Carport, Garage, Company, JobLog, BuildingMaterial). Model 2 adds `jobDate: Date` in the Job class, which is not mentioned in the requirement. Model 2 also introduces intermediate classes `ParkingFacility`, `CarportParking`, and `GarageParking` — these are transparent refinements (not heavily penalized per guidelines) but still represent additions beyond the literal requirement text.
2. Conceptual classes and relationships accuracy: Model 1 = 5, Model 2 = 5; Evidence: Both models correctly identify all essential domain concepts. Model 1 maps each requirement concept to a single class (e.g., `JobLog` for "job log"). Model 2 uses `Job` instead of `JobLog` — a synonymous interpretation. Both include `BuildingMaterial` enum with WOOD/BRICK/CONCRETE, `EarthBasement` with `humidityLevel`, `Carport` with `isDouble`/`hasFlatRoof`, and `Garage` with `hasAutomaticDoor`. No essential concept is missing in either model.
3. Associations between classes: Model 1 = 3, Model 2 = 4; Evidence: Model 1 models the semi-detached house carport/garage constraint via `SemiDetachedHouse "1" -- "0..2" Carport` and `SemiDetachedHouse "1" -- "0..1" Garage` with a note saying "Has either exactly two Carports or exactly one Garage." The note does not enforce the XOR semantically — a SemiDetachedHouse could have 0 carports and 0 garages, or 1 carport and 1 garage. Model 2 models the XOR through a `ParkingFacility` hierarchy: `SemiDetachedHouse *-- "1" ParkingFacility`, `ParkingFacility &lt;|-- CarportParking` (with `CarportParking *-- "2" Carport`), `ParkingFacility &lt;|-- GarageParking` (with `GarageParking *-- "1" Garage`). This enforces that a semi-detached house has exactly one parking facility, which is either a CarportParking (exactly 2 carports) or a GarageParking (exactly 1 garage). However, Model 2's `House "1" -- "1..*" Company` over-constrains the Company side to exactly 1 House per company, which is not stated in the requirement. Model 1's `House "*" -- "*" Company` is more permissive but allows 0 companies per house (under-constrained relative to "several").
4. Cardinalities: Model 1 = 3, Model 2 = 4; Evidence: Model 1 uses `0..2` for Carport (should be exactly 2) and `0..1` for Garage (XOR not enforced), allowing invalid configurations such as 0 carports + 0 garages or 2 carports + 1 garage. Model 2 uses `2` for Carport and `1` for Garage via the ParkingFacility subclasses, correctly enforcing "exactly two carports or exactly one garage." For the House-Basement relationship, both use `0..1` (correct for "may have a basement"). For House-Company, Model 1 uses `*` (allows 0 companies, contradicting "serviced by several"), while Model 2 uses `1..*` on the Company side (correctly requires at least 1) but `1` on the House side (over-constrains each company to exactly 1 house).
5. Types of relationships (inheritance, aggregation, composition): Model 1 = 4, Model 2 = 5; Evidence: Both models correctly use generalization for `Basement &lt;|-- EarthBasement/ConcreteBasement` and `House &lt;|-- SemiDetachedHouse`. Model 1 uses plain associations (`--`) for all relationships including part-of relationships (House-Basement, SemiDetachedHouse-Carport/Garage). Model 2 uses composition (`*--`) for part-of relationships: `House *-- "0..1" Basement`, `SemiDetachedHouse *-- "1" ParkingFacility`, `CarportParking *-- "2" Carport`, `GarageParking *-- "1" Garage`. Composition is semantically appropriate here since basements, carports, and garages are integral parts of the house they belong to. Model 2 also adds an inheritance hierarchy for ParkingFacility (`ParkingFacility &lt;|-- CarportParking/GarageParking`), which is a sound design for modeling the XOR.
6. Clarity in class names and optional attributes: Model 1 = 5, Model 2 = 4; Evidence: Model 1 uses direct, requirement-faithful class names (e.g., `JobLog`, `hasOwnGarden`, `numberOfWindows`) and includes only attributes mentioned in the requirement. Model 2 uses clear but slightly less direct names (e.g., `hasGarden`, `windowCount`, `Job` instead of `JobLog`) and introduces abstraction classes (`ParkingFacility`, `CarportParking`, `GarageParking`) that add an extra layer of indirection not present in the requirement. The extra `jobDate: Date` attribute in Model 2's Job class is not required.
Total: Model 1 = 25, Model 2 = 26
Choice: B
Reason:
1. Strict alignment with requirement: Model 1 is cleaner with no extra attributes or classes, while Model 2 adds `jobDate` and intermediate abstraction classes. However, the abstraction classes are transparent refinements that serve a legitimate modeling purpose (XOR enforcement), so the penalty is minor.
2. Associations and cardinalities: This is the key differentiator. Model 2 correctly models the critical XOR constraint ("either two carports or a garage") through the ParkingFacility hierarchy, enforcing exactly 2 carports or exactly 1 garage. Model 1 fails to enforce this — its `0..2` Carport and `0..1` Garage multiplicities allow invalid combinations (0+0, 1+0, 2+1, etc.), and the note is not a UML constraint. This is a significant domain accuracy advantage for Model 2. Model 2's over-constraint on the Company→House multiplicity (`1`) is a real but less severe issue, as it contradicts real-world expectations rather than an explicit requirement statement.
3. Rejected or checked issues: I did not penalize Model 1 for marking Basement as `abstract` (per forbidden penalties on optional abstractness). I did not penalize Model 2 for using `double` vs `float` or `int` vs `Integer` (per forbidden penalties on primitive types). I did not penalize Model 2 for the comment `'opposite servicedHouses` (per forbidden penalties on PlantUML comments). I did not reward Model 2 for the extra `jobDate` attribute (per guidelines on extra implementation detail). I checked whether Model 1's note should count as a constraint — in UML, notes are informal annotations and do not enforce constraints, so it does not compensate for the missing XOR enforcement.
4. Overall judgment: Model 2 is better because it correctly enforces the most complex domain rule in the requirement (the XOR constraint for carports/garage) through appropriate class hierarchy design and exact multiplicities. Model 1's failure to enforce this constraint is a fundamental domain accuracy flaw. While Model 2 has minor issues (extra attribute, Company-House over-constraint), these are outweighed by the correct modeling of the XOR constraint and the more semantically appropriate use of composition for part-of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</si>
  <si>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</si>
  <si>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required domain classes: House, SemiDetachedHouse, BuildingMaterial (enum with WOOD/BRICK/CONCRETE), Basement, EarthBasement, ConcreteBasement, Carport, Garage, Company, and a job-log class (Model 1 calls it "Job" with hours/agreedPrice; Model 2 calls it "JobLog" with hours/price — both synonymous and acceptable). Model 1 adds intermediate classes ParkingFacility, CarportParking, and GarageParking as a transparent refinement to model the parking XOR constraint, which is not penalized per guidelines.
2. Associations/Multiplicities between classes for domain reasoning: Model 1 = 4, Model 2 = 3; Evidence: Model 1 correctly models the "either two carports or a garage" XOR constraint via an abstract ParkingFacility hierarchy: SemiDetachedHouse *-- "1" ParkingFacility, with CarportParking *-- "2" Carport and GarageParking *-- "1" Garage, enforcing exactly-one-parking-type with correct counts. Model 2 uses SemiDetachedHouse "1" -- "0..2" Carport and SemiDetachedHouse "1" -- "0..1" Garage, which allows invalid combinations (0 carports + 0 garage, 1 carport, or 2 carports + 1 garage simultaneously) and fails to enforce the mandatory XOR. Model 2's note ("Has either exactly two Carports or exactly one Garage") is ignored per the guidelines on notes. For House-Company, Model 2's House "*" -- "*" Company is more correct than Model 1's House "1" -- "1..*" Company (the "1" on the House side implies each company services only one house, which is questionable), but Model 1's Job class also connects Company and House via jobs, mitigating this. Model 1's House *-- "0..1" Basement and Model 2's House "1" -- "0..1" Basement are both correct.
3. Model attributes with appropriate data types: Model 1 = 5, Model 2 = 5; Evidence: Both models cover all required attributes: House.address (String), House.buildingMaterial (BuildingMaterial enum); Basement.size and name (Model 1 uses double/String, Model 2 uses float/String); EarthBasement.humidityLevel (Model 1: double, Model 2: float); SemiDetachedHouse garden flag and window count (Model 1: hasGarden:boolean, windowCount:int; Model 2: hasOwnGarden:boolean, numberOfWindows:int); Carport.isDouble and hasFlatRoof (boolean); Garage.hasAutomaticDoor (boolean); Company.name and address (String); Job/JobLog.hours and agreedPrice (Model 1: int/double + extra jobDate:Date; Model 2: float/float). All types are appropriate; primitive aliases (int, boolean, float, double) are acceptable per forbidden penalties. Model 1's extra jobDate is implementation detail, not penalized.
4. Consistencies of Terminology with given context: Model 1 = 4, Model 2 = 4; Evidence: Both use domain-consistent terms (House, SemiDetachedHouse, Basement, EarthBasement, ConcreteBasement, Carport, Garage, Company, BuildingMaterial). Model 2's "JobLog" matches "job log" more directly than Model 1's "Job," and "hasOwnGarden" captures "own garden" more precisely than Model 1's "hasGarden." However, Model 1's "agreedPrice" matches "agreed price" more precisely than Model 2's "price." These are minor differences on both sides, balancing out.
5. Adherence of UML class diagram standards: Model 1 = 5, Model 2 = 5; Evidence: Both models use correct UML/PlantUML syntax: classes, enums, inheritance (|--), associations (--), multiplicities, composition (*--), role labels. Model 1 uses directed associations (--&gt;) for Job→House and Job→Company, which is valid. Model 2 uses abstract class for Basement, also valid. ConcreteBasement without a body in Model 2 is valid PlantUML. No syntax errors in either model.
Total: Model 1 = 24, Model 2 = 22
Choice: A
Reason:
1. Appropriate conceptual classes aligned with the domain: Both models are equal — all domain classes are present and correctly identified. Model 1's intermediate ParkingFacility hierarchy is a transparent refinement, not a domain misalignment.
2. Associations/Multiplicities: Model 1 is clearly better here. It correctly enforces the "either two carports or a garage" XOR constraint through the abstract ParkingFacility class with two subtypes (CarportParking with exactly 2 Carport, GarageParking with exactly 1 Garage) and SemiDetachedHouse *-- "1" ParkingFacility. Model 2's multiplicities (0..2 Carport, 0..1 Garage) allow invalid combinations and do not enforce the mandatory XOR; the note clarifying the constraint is ignored per evaluation guidelines. Model 2 does have a more correct House-Company many-to-many multiplicity (*--*), while Model 1's House "1" -- "1..*" Company has a questionable "1" on the House side, but this is a minor issue compared to the parking constraint failure.
3. Model attributes with appropriate data types: Both models are equal — all required attributes are present with appropriate types. Minor differences in naming and float vs. double are not penalized.
4. Consistencies of Terminology: Both are equal — Model 2 is slightly more precise with "JobLog" and "hasOwnGarden," but Model 1 is slightly more precise with "agreedPrice." These balance out.
5. Rejected or checked issues: (a) Model 1's extra jobDate:Date attribute — not penalized as it is harmless implementation detail that doesn't improve or reduce domain coverage. (b) Model 1's opposite-direction comment ('opposite servicedHouses) on the House-Company association — ignored per forbidden penalties on PlantUML comments. (c) Model 2's note on SemiDetachedHouse — ignored per guidelines on notes. (d) Model 1 marking Basement-related classes without abstract keyword while Model 2 marks Basement as abstract — not penalized per forbidden penalty on optional abstractness.
6. Overall judgment: Model 1 is better primarily due to its correct modeling of the parking XOR constraint, which is a core domain requirement ("Each semi-detached house has either two carports or a garage"). Model 1's abstract class hierarchy enforces exactly-one parking facility that is either a CarportParking (2 carports) or a GarageParking (1 garage), while Model 2's loose multiplicities allow multiple invalid states and rely on a note that is excluded from evaluation.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</si>
  <si>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</si>
  <si>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core domain concepts. Model 1 includes House, Basement (abstract) with EarthBasement/ConcreteBasement subclasses, SemiDetachedHouse, Carport, Garage, Company, JobLog, and BuildingMaterial enum (WOOD, BRICK, CONCRETE). Model 2 includes the same core classes plus intermediate refinement classes ParkingFacility, CarportParking, and GarageParking (transparent refinements per guidelines, not penalized). Both cover all domain concepts: house attributes, basement types with humidity for earth, semi-detached house specialization, carport/garage details, company info, and job records.
2. Associations/Multiplicities between classes for domain reasoning: Model 1 = 3, Model 2 = 4; Evidence: Model 1 models SemiDetachedHouse "1" -- "0..2" Carport and SemiDetachedHouse "1" -- "0..1" Garage with a free-text note stating "Has either exactly two Carports or exactly one Garage." The multiplicities 0..2 and 0..1 do not enforce "exactly two" or "exactly one," and they allow invalid states (e.g., 0 carports + 0 garage, or 1 carport + 1 garage). The XOR constraint is not formally modeled—only expressed as a note that contradicts the actual associations. House "*" -- "*" Company allows 0 companies per house, inconsistent with "serviced by several companies." Model 2 models the XOR via a ParkingFacility type hierarchy: SemiDetachedHouse *-- "1" ParkingFacility, with CarportParking *-- "2" Carport and GarageParking *-- "1" Garage, correctly enforcing "either two carports or one garage" at the type level. House "1" -- "1..*" Company ensures at least one servicing company (closer to "several"). The Job–House and Job–Company directed associations (Job --&gt; "1" House, Job --&gt; "1" Company) correctly record who performed a job at which house.
3. Model attributes with appropriate data types: Model 1 = 5, Model 2 = 5; Evidence: Model 1 includes all required attributes: House.address (String), House.buildingMaterial (BuildingMaterial), Basement.size (float), Basement.name (String), EarthBasement.humidityLevel (float), SemiDetachedHouse.hasOwnGarden (boolean), SemiDetachedHouse.numberOfWindows (int), Carport.isDouble (boolean), Carport.hasFlatRoof (boolean), Garage.hasAutomaticDoor (boolean), Company.name (String), Company.address (String), JobLog.hours (float), JobLog.price (float). Model 2 includes the same attributes with equivalent types (double for size/humidityLevel/agreedPrice, int for hours/windowCount, boolean for flags). Model 2 adds Job.jobDate (Date), which is extra and not rewarded per guidelines. All required attributes present with appropriate types in both.
4. Consistencies of Terminology with given context: Model 1 = 5, Model 2 = 5; Evidence: Model 1 uses "JobLog" (matching "job log"), "hasOwnGarden" (matching "its own garden"), "numberOfWindows" (matching "how many windows"), "price" (slightly abbreviating "agreed price"). Model 2 uses "Job" (vs. "job log"), "hasGarden" (omits "own"), "windowCount" (rephrases "how many windows"), "agreedPrice" (matches "agreed price" exactly). Both use domain-consistent terms for House, Basement, EarthBasement, ConcreteBasement, SemiDetachedHouse, Carport, Garage, Company, BuildingMaterial. Model 2's ParkingFacility/CarportParking/GarageParking are transparent refinements with recognizable base terms. Differences are negligible; both maintain strong terminology alignment.
5. Adherence of UML class diagram standards: Model 1 = 5, Model 2 = 5; Evidence: Both models use correct UML notation: class declarations, enum, inheritance (&lt;|--), associations with multiplicities and role labels. Model 1 uses abstract class for Basement and a UML note for the XOR constraint (valid UML notation). Model 2 uses composition (*--) for part-of relationships and directed associations (--&gt;), both valid. The PlantUML comment `'opposite servicedHouses` in Model 2 is ignored per guidelines. Both diagrams are syntactically valid and readable. Domain-faithfulness issues (wrong multiplicities in Model 1) are scored under criterion 2, not UML standards, per the separation guideline.
Total: Model 1 = 23, Model 2 = 24
Choice: B
Reason:
1. Associations/Multiplicities: This is the decisive criterion. Model 1 fails to correctly model the carport/garage XOR constraint. The multiplicities SemiDetachedHouse "1" -- "0..2" Carport and "0..1" Garage permit invalid states (e.g., a semi-detached house with zero parking facilities, or one carport and one garage simultaneously). The note attempting to describe "exactly two Carports or exactly one Garage" contradicts the actual multiplicities and is not a formal UML constraint. Model 2 elegantly enforces the XOR through a ParkingFacility type hierarchy: exactly one ParkingFacility per SemiDetachedHouse, specialized into CarportParking (with exactly 2 Carports) or GarageParking (with exactly 1 Garage). This correctly captures "either two carports or a garage" at both the type and multiplicity level. Additionally, Model 2's House "1" -- "1..*" Company is closer to "serviced by several companies" than Model 1's permissive "*" -- "*" which allows zero companies.
2. All other criteria are essentially tied: Both models identify the same core conceptual classes with all required attributes and appropriate data types. Terminology is strongly aligned in both. UML notation is syntactically valid in both.
3. Rejected or checked issues: (a) Model 1 marking Basement as abstract vs. Model 2 not—per forbidden penalties, abstractness marking is not rewarded or penalized when the requirement does not explicitly mandate it. (b) Model 2's extra Job.jobDate attribute—not rewarded per guidelines but not penalized. (c) Model 2's intermediate classes (ParkingFacility, CarportParking, GarageParking)—transparent refinements, not penalized. (d) Primitive type aliases (float vs. double, int vs. Integer)—per forbidden penalties, not penalized. (e) PlantUML comment in Model 2—ignored per forbidden penalties. None of these affected the scoring.
4. Overall judgment: Model 2 is better because it correctly models the critical XOR constraint between carports and garages—a core domain requirement—through a type hierarchy with correct multiplicities, while Model 1's multiplicities are incorrect and the constraint exists only as an informal, contradictory note. The one-point difference reflects a meaningful quality gap in domain reasoning, not a minor stylistic difference.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</si>
  <si>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</si>
  <si>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three intermediate classes (ParkingFacility, CarportParking, GarageParking) to enforce the either/or parking constraint, which adds inter-class coupling beyond the requirement's concepts. Model 1's direct association `House "1" -- "1..*" Company` incorrectly restricts each Company to exactly one House, adding improper coupling. Model 2 uses fewer classes with direct associations (`SemiDetachedHouse "1" -- "0..2" Carport`, `SemiDetachedHouse "1" -- "0..1" Garage`) and a correct many-to-many `House "*" -- "*" Company`, resulting in lower overall coupling. Both models have redundant coupling between House, Company, and Job/JobLog, but Model 2's multiplicities are more accurate.
2. Complexity: Model 1 = 3, Model 2 = 4; Evidence: Model 1 has 13 classes including ParkingFacility, CarportParking, and GarageParking—concepts not named in the requirement—plus an extra `jobDate: Date` attribute on Job not required by the specification. Inheritance depth is 2 in both models. Model 2 has 10 classes that directly map to requirement concepts (House, SemiDetachedHouse, Basement, EarthBasement, ConcreteBasement, Carport, Garage, Company, JobLog, BuildingMaterial) with no extraneous attributes. Model 2's complexity is more appropriately balanced for the scope of the requirement.
3. Practicability: Model 1 = 4, Model 2 = 3; Evidence: Model 1 structurally enforces the core either/or constraint via `SemiDetachedHouse *-- "1" ParkingFacility` with polymorphic subclasses (`CarportParking *-- "2" Carport`, `GarageParking *-- "1" Garage`), which is directly implementable and testable without runtime validation. Model 2's associations `SemiDetachedHouse "1" -- "0..2" Carport` and `"0..1" Garage` do not enforce the constraint—they allow 0 carports and 0 garages, or 1 carport and 1 garage simultaneously, directly contradicting "each semi-detached house has either two carports or a garage." The constraint is only expressed in a note, which per evaluation guidelines is ignored. However, Model 2's `JobLog` naming matches the requirement term "job log" more precisely, and its House-Company multiplicity is correct. Model 1's wrong House-Company multiplicity (`"1"` on House side) slightly reduces its practical accuracy.
Total: Model 1 = 10, Model 2 = 11
Choice: B
Reason:
1. Cohesion and Decoupling: Model 2 has lower coupling with fewer intermediate classes and a correct `House "*" -- "*" Company` many-to-many. Model 1's `House "1" -- "1..*" Company` incorrectly restricts each company to one house, and the ParkingFacility hierarchy adds extra coupling. Model 2 is cleaner.
2. Complexity: Model 2's 10 classes directly map to requirement concepts with no extraneous attributes. Model 1's 3 extra classes (ParkingFacility, CarportParking, GarageParking) and extra `jobDate` attribute add complexity not strictly required by the specification, even though the intermediate classes serve the either/or constraint enforcement.
3. Rejected or checked issues: I did not penalize Model 2 for marking `Basement` as `abstract` while Model 1 does not, per the forbidden penalty on optional abstractness. I did not penalize either model for primitive type aliases (`int`, `double`, `float`, `boolean`) or for PlantUML comments (`'opposite servicedHouses`). I did not reward Model 1 for the extra `jobDate` attribute. I ignored Model 2's `note right of SemiDetachedHouse` per the guideline to ignore notes, which is why Model 2's either/or constraint is scored as unenforced.
4. Overall judgment: Model 2 is slightly better overall. It has lower, more appropriate complexity and correct House-Company multiplicities. Model 1's structural enforcement of the either/or parking constraint is a notable strength that gives it the practicability edge, but this is offset by its higher class count, unnecessary intermediate abstractions, and the incorrect `House "1"` multiplicity on the Company association. The total scores (10 vs 11) reflect a close contest, but Model 2's balanced simplicity and more accurate core multiplicities give it a narrow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</si>
  <si>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</si>
  <si>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assign each class a singular, clear responsibility: House holds address/buildingMaterial; Basement holds size/name; Carport holds isDouble/hasFlatRoof; Company holds name/address. Both models also share the same coupling pattern for the service relationship — a direct House–Company association plus a join entity (Model 1: `House "1" -- "*" JobLog` and `Company "1" -- "*" JobLog`; Model 2: `Job --&gt; "1" House : performedAt` and `Job --&gt; "1" Company : performedBy`). Model 2 introduces intermediate classes `ParkingFacility`, `CarportParking`, and `GarageParking` with no attributes, serving solely to model the xor constraint via inheritance — this is a transparent refinement traceable to the requirement, not a coupling problem. Neither model shows problematic inter-class dependency.
2. Complexity: Model 1 = 4, Model 2 = 4; Evidence: Model 1 has 10 classes + 1 enum (BuildingMaterial, House, Basement, EarthBasement, ConcreteBasement, SemiDetachedHouse, Carport, Garage, Company, JobLog), with inheritance depth 2. Model 2 has 13 classes + 1 enum, adding `ParkingFacility`, `CarportParking`, and `GarageParking` — all empty — plus one extra attribute `jobDate: Date` on `Job`. The three extra classes are traceable to the "either two carports or a garage" xor constraint and are a recognized design pattern; per the calibration rules, transparent refinements should not be penalized. The extra `jobDate` attribute is not traceable to any requirement fact (requirement only mentions "number of hours and the agreed price"), but it is a single attribute — a minor, non-disqualifying addition. Both models' inheritance trees have depth 2. Overall complexity is appropriately balanced in both.
3. Practicability: Model 1 = 3, Model 2 = 4; Evidence: The requirement states "Each semi-detached house has either two carports or a garage." Model 1 uses `SemiDetachedHouse "1" -- "0..2" Carport` and `SemiDetachedHouse "1" -- "0..1" Garage`, which together permit four invalid configurations (0 carports + 0 garage, 1 carport + 0 garage, 1 carport + 1 garage, 2 carports + 1 garage). The xor constraint is only expressed in a `note right of SemiDetachedHouse` block, which per the General Rules is to be ignored for scoring. Model 2 models the constraint semantically: `SemiDetachedHouse *-- "1" ParkingFacility` (mandatory parking), `ParkingFacility &lt;|-- CarportParking` and `ParkingFacility &lt;|-- GarageParking` (exactly one type), `CarportParking *-- "2" Carport` (exactly two carports), `GarageParking *-- "1" Garage` (exactly one garage). This enforces all aspects of the constraint — mandatory parking, exact counts, and mutual exclusivity — in the diagram itself. Both models otherwise have readable, modular structures with clear interfaces and testable units. Model 2's minor weakness is the unjustified `jobDate` attribute, but it does not undermine overall practicability.
Total: Model 1 = 11, Model 2 = 12
Choice: B
Reason:
1. Cohesion and Decoupling: Both models exhibit high cohesion and low coupling. Each class maps to a distinct domain concept with appropriate attributes. The coupling patterns for the House–Company–Job relationship are equivalent in structure. No meaningful difference.
2. Complexity: Both models maintain appropriate complexity. Model 1 is leaner (10 classes), directly mapping requirement entities. Model 2 adds three empty intermediate classes (`ParkingFacility`, `CarportParking`, `GarageParking`) and one extra attribute (`jobDate`). The intermediate classes are justified as they serve the xor constraint modeling; the extra `jobDate` is minor. Both remain balanced.
3. Rejected or checked issues: (a) I did not penalize Model 2 for using lowercase type aliases (`int`, `double`, `boolean`) per the forbidden penalties on primitive types. (b) I did not penalize Model 1 for using opposite-direction associations via `House "*" -- "*" Company` alongside `House "1" -- "*" JobLog` and `Company "1" -- "*" JobLog`, as both models use the same pattern. (c) I did not reward or penalize either model for the abstractness of `Basement` (Model 1 marks it `abstract`; Model 2 does not) per the forbidden penalties on optional abstractness. (d) I did not penalize Model 2 for the PlantUML comment `'opposite servicedHouses` per the forbidden penalties. (e) I confirmed the note in Model 1 is treated as ignorable per the General Rules, which list "notes" alongside comments and styling — this is not a forbidden-penalty item but a scoring rule.
4. Overall judgment: Model 2 is better because it semantically enforces the xor constraint ("either two carports or a garage") through the `ParkingFacility` type hierarchy with exact multiplicities, whereas Model 1's diagram multiplicities permit multiple invalid configurations and the constraint exists only in an ignorable note. This is a meaningful domain-faithfulness and practicability advantage that outweighs Model 2's minor extra `jobDate`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</si>
  <si>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</si>
  <si>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alignment: Model 1 = 5, Model 2 = 4; Evidence: Model 1 includes all required classes with correct attributes: House (address, buildingMaterial), Basement (name, size), EarthBasement (humidityLevel), ConcreteBasement, SemiDetachedHouse (hasGarden, windowCount), Carport (isDouble, hasFlatRoof), Garage (hasAutomaticDoor), Company (name, address), Job (hours, agreedPrice). Model 1 also uses an enum BuildingMaterial (WOOD, BRICK, CONCRETE) which correctly captures the closed list "wood, brick, or concrete." Model 2 includes the same core classes and attributes, and names its log class "JobLog" which matches the requirement language ("recorded in a job log"). However, Model 2 uses `buildingMaterial: String` instead of an enum, which does not enforce the closed set of materials. Model 2 also types `size` as `String`, which is semantically unusual for a size measurement, though not explicitly forbidden by the requirement.
2. Relationship types (inheritance, aggregation, composition): Model 1 = 5, Model 2 = 3; Evidence: Both models correctly model the three required inheritance hierarchies: House &lt;|-- SemiDetachedHouse, Basement &lt;|-- EarthBasement, Basement &lt;|-- ConcreteBasement. Model 1 additionally introduces a ParkingFacility abstract hierarchy (ParkingFacility &lt;|-- CarportParking, ParkingFacility &lt;|-- GarageParking) as a transparent refinement to model the either/or constraint — this is a legitimate design pattern. For associations, Model 1 uses composition (*--) for basement, parking facility, carports, and garage, reflecting that these are integral parts of the house/semi-detached house. Model 2 uses aggregation (o--) throughout, including for Company, which is semantically weaker — companies are not "parts" of houses. Model 1 uses plain association (--) for House–Company, which is more domain-accurate.
3. Associations and cardinalities: Model 1 = 5, Model 2 = 2; Evidence: Model 1 specifies all critical multiplicities: House *-- "0..1" Basement (correctly captures "may have a basement"), House "1" -- "1..*" Company (correctly captures "serviced by several companies"), CarportParking *-- "2" Carport (correctly captures "two carports"), GarageParking *-- "1" Garage (correctly captures "a garage"). Model 2 omits ALL multiplicities: House o-- Basement has no "0..1", SemiDetachedHouse o-- Carport has no "2", SemiDetachedHouse o-- Garage has no "1", House o-- Company has no "1..*", Company o-- JobLog has no multiplicity. The complete absence of cardinalities in Model 2 means none of the quantitative constraints from the requirement are captured.
4. Domain constraint modeling (either/or, may have, several, exactly two types): Model 1 = 5, Model 2 = 2; Evidence: Model 1 elegantly models "either two carports or a garage" via a ParkingFacility superclass with two mutually exclusive subclasses: SemiDetachedHouse *-- "1" ParkingFacility, and ParkingFacility &lt;|-- CarportParking (with *-- "2" Carport) and ParkingFacility &lt;|-- GarageParking (with *-- "1" Garage). This polymorphic design enforces the exclusive-or constraint. Model 2 places both SemiDetachedHouse o-- Carport and SemiDetachedHouse o-- Garage as independent associations with no multiplicities, meaning a semi-detached house could have both, neither, or any number of each — the either/or constraint is entirely unmodeled. Both models correctly model "exactly two different types of basements" via the Basement inheritance hierarchy. Model 1 captures "may have" with 0..1 and "several" with 1..*; Model 2 captures neither.
5. Completeness and no hallucination: Model 1 = 5, Model 2 = 3; Evidence: Model 1 achieves all functionalities: the Job class is linked to both House (performedAt) and Company (performedBy), correctly capturing "a company carries out a job in a house." The additional ParkingFacility/CarportParking/GarageParking classes are transparent refinements for the either/or constraint, not hallucinations. Model 1's `jobDate: Date` on Job is a minor addition not stated in the requirement but does not contradict it. Model 2 achieves the basic class/attribute coverage but has critical functional gaps: JobLog is linked only to Company (Company o-- JobLog) with no link to House, making it impossible to determine which house a job was performed in — this directly fails the requirement "a company carries out a job in a house." The either/or constraint for parking is also unmodeled. No hallucinations in Model 2, but significant omissions.
Total: Model 1 = 25, Model 2 = 14
Choice: A
Reason:
1. Conceptual classes and attributes alignment: Model 1's use of an enum BuildingMaterial (WOOD, BRICK, CONCRETE) precisely captures the closed list in the requirement, while Model 2's `buildingMaterial: String` does not enforce the constraint. Both models cover all required classes and attributes, but Model 1 is more precise.
2. Relationship types: Both models correctly model inheritance hierarchies. Model 1 uses composition for part-of relationships (basement, parking) and plain association for House–Company, which is domain-accurate. Model 2 uses aggregation uniformly, including for Company, which is semantically weaker.
3. Associations and cardinalities: This is the most decisive criterion. Model 1 specifies every critical multiplicity: "0..1" for optional basement, "1..*" for several companies, "2" for two carports, "1" for one garage. Model 2 specifies ZERO multiplicities across all associations, failing to capture any quantitative constraint from the requirement.
4. Domain constraint modeling: Model 1's ParkingFacility hierarchy elegantly enforces the exclusive-or ("either two carports or a garage") through polymorphism. Model 2's parallel associations (SemiDetachedHouse o-- Carport and SemiDetachedHouse o-- Garage) allow any combination, failing the either/or constraint entirely.
5. Rejected or checked issues: I did not penalize Model 2 for using `size: String` (primitive type alias, forbidden penalty applies) or for using aggregation vs composition on basement/parking (the requirement does not explicitly mandate composition). I did not penalize Model 1 for the `jobDate: Date` attribute addition, as it does not contradict the requirement. I did not penalize Model 1's ParkingFacility/CarportParking/GarageParking classes as hallucinations, since they are transparent refinements for a real domain constraint.
6. Overall judgment: Model 1 is substantially better. It correctly captures all domain constraints (either/or for parking, 0..1 for optional basement, 1..* for several companies, exactly 2 carports, exactly 1 garage), links Job to both House and Company, and uses an enum for the closed material list. Model 2 is missing all multiplicities, does not enforce the either/or parking constraint, and fails to link JobLog to House — a direct functional gap against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</si>
  <si>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</si>
  <si>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(no hallucinations/additions): Model 1 = 4, Model 2 = 5; Evidence: Model 1 includes all required classes (House with address/buildingMaterial, Basement with size/name, EarthBasement with humidityLevel, ConcreteBasement, SemiDetachedHouse with hasGarden/numberOfWindows, Carport with isDouble/hasFlatRoof, Garage with hasAutomaticDoor, Company with name/address, JobLog with hours/agreedPrice) and introduces no unjustified classes. However, buildingMaterial is typed as String rather than constraining to the closed list (wood, brick, concrete). Model 2 uses an enum BuildingMaterial {WOOD, BRICK, CONCRETE} to capture the closed list precisely, and includes all required attributes. Model 2 adds a jobDate attribute to Job (not required) and introduces ParkingFacility/CarportParking/GarageParking as intermediate classes — these are justified refinements that improve XOR modeling, not hallucinations.
2. Associations, cardinalities, and relationship types: Model 1 = 2, Model 2 = 5; Evidence: Model 1 specifies NO multiplicities on any relationship — House o-- Basement lacks "0..1" for "may have", SemiDetachedHouse o-- Carport lacks "2", SemiDetachedHouse o-- Garage lacks "1", House o-- Company lacks "1..*" for "several companies", Company o-- JobLog lacks any cardinality. The XOR constraint ("either two carports or a garage") is not modeled — both Carport and Garage appear as independent aggregations on SemiDetachedHouse. Critically, JobLog is only connected to Company (Company o-- JobLog), with no link to House, losing the ternary nature of "a company carries out a job in a house." Model 2 specifies all multiplicities correctly: House *-- "0..1" Basement (may have), SemiDetachedHouse *-- "1" ParkingFacility, CarportParking *-- "2" Carport, GarageParking *-- "1" Garage, House "1" -- "1..*" Company (several companies). The XOR is modeled via ParkingFacility &lt;|-- CarportParking/GarageParking with a single composition to the base class. Job is linked to both House (--&gt; "1" House : performedAt) and Company (--&gt; "1" Company : performedBy), correctly capturing the ternary relationship.
3. Inheritance and specialization accuracy: Model 1 = 5, Model 2 = 5; Evidence: Both models correctly implement House &lt;|-- SemiDetachedHouse, Basement &lt;|-- EarthBasement, and Basement &lt;|-- ConcreteBasement. Model 2 additionally introduces ParkingFacility &lt;|-- CarportParking and ParkingFacility &lt;|-- GarageParking as a design mechanism for the XOR constraint — this is a valid and well-established UML pattern.
4. Clarity in class names and attributes: Model 1 = 5, Model 2 = 5; Evidence: Model 1 uses clear, domain-recognizable names: House, Basement, EarthBasement, ConcreteBasement, SemiDetachedHouse, Carport, Garage, Company, JobLog — all directly traceable to the requirement. Model 2 uses equally clear names: windowCount for "number of windows" is a synonymous and acceptable variant; Job instead of JobLog is a reasonable naming choice for the job-log concept. ParkingFacility, CarportParking, GarageParking are transparent refinements whose base concepts remain recognizable.
Total: Model 1 = 16, Model 2 = 20
Choice: B
Reason:
1. Requirement alignment and functional completeness: Model 2 is slightly stronger for using an enum BuildingMaterial {WOOD, BRICK, CONCRETE} that captures the requirement's closed list, whereas Model 1 uses a plain String. Both cover all required classes and attributes; Model 2's jobDate is a minor, non-functional addition.
2. Associations, cardinalities, and relationship types: This is the decisive criterion. Model 1 omits ALL multiplicities — no "0..1" for the optional basement, no "2" for carports, no "1..*" for companies. It also fails to model the XOR constraint (two carports OR a garage), showing both as independent aggregations. Most critically, JobLog is connected only to Company, with no link to House, losing the ternary relationship central to the requirement ("a company carries out a job in a house"). Model 2 specifies every multiplicity correctly, models the XOR via a ParkingFacility generalization hierarchy with "1" composition from SemiDetachedHouse, and links Job to both House and Company, fully capturing the ternary interaction.
3. Inheritance and specialization accuracy: Both models are equivalent — all three required inheritance hierarchies are correctly modeled. Model 2's additional ParkingFacility hierarchy is a valid design pattern, not a defect.
4. Clarity in class names and attributes: Both models use clear, domain-faithful naming. No meaningful difference.
3. Rejected or checked issues: I did NOT penalize Model 1 for using String instead of an enum under the "Primitive Types" forbidden penalty (that rule covers int/str/boolean aliases, not the choice of attribute type vs enum). I did NOT penalize Model 2 for introducing ParkingFacility/CarportParking/GarageParking, as these are transparent refinements explicitly protected by the guidelines. I did NOT penalize Model 2 for jobDate as it is too minor to affect the overall judgment. I did NOT reward Model 2 merely for using composition (*) over aggregation (o) — the requirement does not mandate lifecycle semantics.
4. Overall judgment: Model 2 is clearly superior. The critical differentiator is the associations and cardinalities criterion: Model 1 omits all multiplicities, fails to model the XOR constraint, and breaks the ternary Company-House-JobLog relationship by connecting JobLog only to Company. Model 2 correctly specifies every multiplicity, models the XOR via a valid inheritance pattern, and links Job to both House and Company. These are substantive semantic differences, not presentation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</si>
  <si>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</si>
  <si>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essential classes — House, SemiDetachedHouse, Basement, EarthBasement, ConcreteBasement, Carport, Garage, Company, Job — and adds a BuildingMaterial enum (WOOD, BRICK, CONCRETE) plus a ParkingFacility/CarportParking/GarageParking hierarchy to model the "either two carports or a garage" XOR constraint. Model 2 includes the core classes (House, SemiDetachedHouse, Basement, EarthBasement, ConcreteBasement, Carport, Garage, Company, JobLog) but models buildingMaterial as a plain String attribute rather than an enum, losing the closed-list semantics, and lacks any intermediate class or constraint structure for the "either/or" carport-vs-garage choice.
2. Associations/Multiplicities between classes for domain reasoning: Model 1 = 5, Model 2 = 2; Evidence: Model 1 correctly applies House *-- "0..1" Basement (may have), SemiDetachedHouse *-- "1" ParkingFacility with CarportParking *-- "2" Carport and GarageParking *-- "1" Garage (either two carports or a garage via inheritance XOR), House "1" -- "1..*" Company (several companies), and Job --&gt; "1" House / Job --&gt; "1" Company (job links both house and company). Model 2 has House o-- Basement, SemiDetachedHouse o-- Carport, SemiDetachedHouse o-- Garage, House o-- Company, and Company o-- JobLog — but no multiplicities on ANY association (missing 0..1 for "may have basement", 2 for "two carports", 1 for "a garage", 1..* for "several companies"). Critically, JobLog is only connected to Company, not to House, so the requirement "a company carries out a job in a house" is not properly modeled — the house link is entirely absent.
3. Model attributes with appropriate data types: Model 1 = 5, Model 2 = 3; Evidence: Model 1 uses BuildingMaterial enum for buildingMaterial, double for Basement.size and EarthBasement.humidityLevel, boolean for hasGarden/isDouble/hasFlatRoof/hasAutomaticDoor, int for windowCount and hours, double for agreedPrice — all appropriate. (Job.jobDate is an extra attribute not in the requirement but harmless.) Model 2 uses String for Basement.size (clearly inappropriate — size should be numeric) and String for House.buildingMaterial (loses the closed-list semantics of wood/brick/concrete that an enum provides); other attributes (humidityLevel: Float, hasGarden: Boolean, numberOfWindows: Integer, isDouble: Boolean, hasFlatRoof: Boolean, hasAutomaticDoor: Boolean, hours: Float, agreedPrice: Float) are correct.
4. Consistencies of Terminology with given context: Model 1 = 4, Model 2 = 5; Evidence: Both models use recognizable domain terms (House, SemiDetachedHouse, Basement, EarthBasement, ConcreteBasement, Carport, Garage, Company). Model 2 names the job entity "JobLog," directly matching the requirement's "job log." Model 1 names it "Job," which is close but less faithful to the requirement's wording. Model 1 also introduces "ParkingFacility," "CarportParking," and "GarageParking" — terms not in the requirement — but these are transparent domain abstractions that remain recognizable and do not contradict the requirement.
5. Adherence of UML class diagram standards: Model 1 = 5, Model 2 = 4; Evidence: Model 1 fully adheres to UML/PlantUML conventions: proper class/enum declarations, inheritance (&lt;|--), composition (*--), directed association (--&gt;), multiplicities, and role labels throughout. Model 2 uses valid UML syntax (classes, inheritance, aggregation o--) but omits multiplicities on every association, which makes the diagram semantically incomplete as a UML class diagram — readers cannot determine cardinality from the notation alone.
Total: Model 1 = 24, Model 2 = 18
Choice: A
Reason:
1. Appropriate conceptual classes: Model 1 is more complete — its BuildingMaterial enum precisely captures the closed list (wood, brick, concrete), and the ParkingFacility hierarchy provides a clean class structure for the "either/or" constraint. Model 2 has all core classes but represents buildingMaterial as a String and lacks any structural modeling of the carport-vs-garage choice.
2. Associations/Multiplicities: Model 1 correctly applies all required multiplicities (0..1 for optional basement, 2 for two carports, 1 for one garage, 1..* for several companies) and properly links Job to both House and Company. Model 2 has no multiplicities at all and, critically, omits the JobLog-to-House association, meaning the three-way relationship "company carries out a job in a house" cannot be traced through the diagram.
3. Model attributes: Model 1 uses appropriate types throughout (enum for material, double for size/humidity/price, int for hours/windows, boolean for flags). Model 2 has Basement.size as String (should be numeric) and buildingMaterial as String (loses enum semantics), though most other attributes are correctly typed.
4. Terminology: Model 2 is slightly more faithful ("JobLog" matches "job log" in the requirement), while Model 1 uses "Job" and introduces extra class names (ParkingFacility, CarportParking, GarageParking) not present in the requirement text. This is the one criterion where Model 2 edges ahead.
5. Rejected or checked issues: Model 1's extra Job.jobDate attribute was not rewarded per the guidelines (extra implementation detail not covering a stated requirement). Model 1's use of single-quote comments (e.g., 'opposite bank) was not penalized per forbidden penalties. Model 2's use of aggregation (o--) vs Model 1's composition (*--) was not penalized as both are valid UML relationship types. Primitive type aliases (int vs Integer, double vs Float) were not penalized per forbidden penalties.
6. Overall judgment: Model 1 is substantially better. It correctly models all multiplicities, captures the XOR constraint for carports vs garage through an inheritance hierarchy, links the job entity to both House and Company, and uses an enum for building material. Model 2's critical weaknesses — complete absence of multiplicities, missing JobLog-House association, and inappropriate data types (size as String) — significantly undermine its domain accuracy despite having correct core classes and slightly better terminology for the job entity.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</si>
  <si>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</si>
  <si>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House, Basement, EarthBasement, ConcreteBasement, SemiDetachedHouse, Carport, Garage, Company, and a job-related class (Model 1: JobLog; Model 2: Job). Model 2 additionally introduces BuildingMaterial as an enum (WOOD, BRICK, CONCRETE) and refinement classes ParkingFacility, CarportParking, GarageParking to model the XOR constraint — these are transparent refinements the guidelines instruct not to penalize. Model 1 has all essential classes without extra abstractions.
2. Associations/Multiplicities between classes for domain reasoning: Model 1 = 2, Model 2 = 5; Evidence: Model 1 specifies no multiplicities on any association. `SemiDetachedHouse o-- Carport` and `SemiDetachedHouse o-- Garage` are present but without the required "2" and "1" multiplicities respectively, and the XOR constraint ("either two carports or a garage") is not modeled. `House o-- Company` lacks the "several companies" multiplicity. `Company o-- JobLog` misses the House connection entirely — the requirement states "a company carries out a job in a house," requiring a three-way relationship. `House o-- Basement` lacks the 0..1 multiplicity ("may have"). Model 2 correctly models: `House *-- "0..1" Basement`, the XOR via `SemiDetachedHouse *-- "1" ParkingFacility` with `ParkingFacility &lt;|-- CarportParking` / `ParkingFacility &lt;|-- GarageParking`, `CarportParking *-- "2" Carport`, `GarageParking *-- "1" Garage`, `House "1" -- "1..*" Company`, and the three-way job relationship via `Job --&gt; "1" House` and `Job --&gt; "1" Company`.
3. Model attributes with appropriate data types: Model 1 = 4, Model 2 = 5; Evidence: Model 1 has all required attributes (address: String, buildingMaterial: String, size: String, name: String, humidityLevel: Float, hasGarden: Boolean, numberOfWindows: Integer, isDouble: Boolean, hasFlatRoof: Boolean, hasAutomaticDoor: Boolean, hours: Float, agreedPrice: Float). However, `buildingMaterial: String` is imprecise for a closed list (wood, brick, concrete) and `size: String` is an unusual type for a size measurement. Model 2 uses `BuildingMaterial` enum with WOOD/BRICK/CONCRETE directly matching the requirement's closed list, `size: double` which is more appropriate for a numeric measurement, and all other attributes are correctly typed. Model 2 adds `jobDate: Date` which is extra and not rewarded per guidelines, but does not detract.
4. Consistencies of Terminology with given context: Model 1 = 5, Model 2 = 5; Evidence: Both models use terminology directly consistent with the requirement. Model 1: "House," "Basement," "EarthBasement," "ConcreteBasement," "SemiDetachedHouse," "Carport," "Garage," "Company," "JobLog," "hasGarden," "numberOfWindows," "isDouble," "hasFlatRoof," "hasAutomaticDoor," "agreedPrice," "hours." Model 2 uses "Job" (matching "carries out a job") and "windowCount" (matching "how many windows it has") — both are reasonable paraphrases. Model 2's refinement classes (ParkingFacility, CarportParking, GarageParking) are transparent and do not introduce inconsistent terminology.
5. Adherence of UML class diagram standards: Model 1 = 4, Model 2 = 5; Evidence: Both use valid PlantUML syntax with class declarations, inheritance (`&lt;|--`), and associations. Model 1 uses aggregation (`o--`) uniformly but omits multiplicities on all associations, which while valid UML, reduces diagram precision and readability. Model 2 correctly uses composition (`*--`), directed association (`--&gt;`), plain association (`--`) with role labels, multiplicities, and an enum declaration, fully adhering to UML conventions. The comment `'opposite servicedHouses` in Model 2 is a standard PlantUML annotation (per forbidden penalties, not penalized).
Total: Model 1 = 20, Model 2 = 25
Choice: B
Reason:
1. Appropriate conceptual classes: Both models identify all essential domain classes correctly. Model 2's additional refinement classes (ParkingFacility, CarportParking, GarageParking) and BuildingMaterial enum enrich the model without introducing incorrect concepts. This criterion is a tie.
2. Associations/Multiplicities: This is the decisive criterion. Model 2 correctly models every key constraint: the 0..1 basement multiplicity ("may have"), the XOR constraint for carports vs. garage via a ParkingFacility hierarchy, the exact "2" carports and "1" garage multiplicities, the "1..*" companies servicing each house, and the three-way Company-House-Job relationship. Model 1 omits all multiplicities, fails to model the XOR constraint, does not specify "two carports," and reduces the three-way job relationship to just Company-JobLog, missing the House link entirely. This is a critical domain reasoning gap in Model 1.
3. Model attributes: Model 2's use of a BuildingMaterial enum directly matches the requirement's closed list (wood, brick, concrete), and `size: double` is more appropriate than Model 1's `size: String`. Both models cover all required attributes; Model 2 is slightly more precise.
4. Terminology: Both models are fully consistent with the requirement's terminology. Tie.
5. UML standards: Model 2 provides a more complete and convention-adherent diagram with proper multiplicities, role labels, and an enum type. Model 1 is syntactically valid but lacks multiplicity annotations, reducing precision.
6. Rejected or checked issues: I did not penalize Model 2 for the extra `jobDate: Date` attribute (extra implementation detail, not rewarded or penalized per guidelines). I did not penalize Model 2 for the `'opposite servicedHouses` comment (forbidden penalty). I did not penalize Model 2 for using lowercase primitive types like `boolean`, `int`, `double` (forbidden penalty). I did not penalize Model 2's refinement classes (ParkingFacility, CarportParking, GarageParking) as they are transparent refinements that improve domain reasoning. I did not reward Model 1 for being simpler — its simplicity comes at the cost of missing critical multiplicities and constraints.
7. Overall judgment: Model 2 is significantly better because it faithfully models all domain constraints — particularly the XOR constraint between carports and garage, the exact multiplicities (two carports, one garage, 0..1 basement, several companies), and the three-way job relationship — all of which Model 1 omits. These are not minor omissions but central domain requirements that affect the correctness of the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</si>
  <si>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</si>
  <si>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introduces a `ParkingFacility` abstract superclass with subtypes `CarportParking` (*-- "2" Carport) and `GarageParking` (*-- "1" Garage), decoupling the "either two carports or a garage" constraint from `SemiDetachedHouse` via polymorphism. Model 1's `Job` class connects to both `House` (performedAt) and `Company` (performedBy), cleanly modeling the ternary relationship. Model 2 directly associates `SemiDetachedHouse` with both `Carport` and `Garage` without any abstraction, increasing coupling and failing to enforce the "either/or" constraint. Model 2's `JobLog` is only connected to `Company` (Company o-- JobLog) with no link to `House`, leaving the job-house relationship disconnected and incomplete.
2. Complexity: Model 1 = 4, Model 2 = 3; Evidence: Model 1 has 13 classes including the `ParkingFacility`, `CarportParking`, and `GarageParking` hierarchy, plus a `BuildingMaterial` enum. The extra classes are justified by the requirement's "either two carports or a garage" constraint, which genuinely needs a polymorphic type hierarchy to model correctly. Inheritance depth is at most 2 levels. Model 2 has 9 classes and is simpler, but its simplicity stems from omitting the `BuildingMaterial` enum (using `String` instead), omitting the parking facility abstraction, and dropping multiplicities — not from more efficient modeling.
3. Practicability: Model 1 = 5, Model 2 = 2; Evidence: Model 1 explicitly specifies all multiplicities: `House *-- "0..1" Basement` (may have a basement), `CarportParking *-- "2" Carport` (exactly two carports), `GarageParking *-- "1" Garage` (one garage), `House "1" -- "1..*" Company` (serviced by several companies). The `BuildingMaterial` enum with WOOD/BRICK/CONCRETE enforces the material constraint at the design level. Model 2 uses `String` for `buildingMaterial` (no constraint enforcement), shows no multiplicities on `House o-- Basement`, `House o-- Company`, `SemiDetachedHouse o-- Carport`, or `SemiDetachedHouse o-- Garage`, making the design ambiguous for implementation. Critically, Model 2's `SemiDetachedHouse o-- Carport` and `SemiDetachedHouse o-- Garage` allow both or neither to exist, contradicting the "either two carports or a garage" requirement. Model 2 also lacks any association between `JobLog` and `House`, so it cannot record which house a job was performed in.
Total: Model 1 = 14, Model 2 = 8
Choice: A
Reason:
1. Cohesion and Decoupling: Model 1's `ParkingFacility` abstraction cleanly separates the "either/or" parking constraint into a self-contained hierarchy, while `Job` independently links to both `House` and `Company`. Model 2 couples `SemiDetachedHouse` directly to both `Carport` and `Garage` without abstraction and leaves `JobLog` disconnected from `House`.
2. Complexity: Model 1's additional classes (`ParkingFacility`, `CarportParking`, `GarageParking`, `BuildingMaterial` enum) are traceable intermediate concepts required by the domain, not gratuitous detail. Model 2 is simpler but at the cost of missing constraints and incomplete relationships.
3. Rejected or checked issues: Model 1's `Job.jobDate` attribute is not in the requirement, but this is a minor implementation detail and was not used to penalize. Model 2's use of `String` for `buildingMaterial` instead of an enum was evaluated under domain accuracy (practicability), not under "primitive type" forbidden penalties, since the issue is the loss of the closed-list constraint (wood/brick/concrete), not the lowercase alias. Model 1's use of two unidirectional associations for House-Company (`House "1" -- "1..*" Company`) was not penalized per the forbidden penalties rule. Model 2's `o--` (aggregation) vs Model 1's `*--` (composition) for Basement was not penalized since the requirement doesn't mandate a specific ownership semantic.
4. Overall judgment: Model 1 is clearly superior. It faithfully models every requirement constraint — the enum for building material, the 0..1 basement, the "either two carports or a garage" polymorphism, the "several companies" multiplicity, and the ternary job-log relationship linking company, house, and job details. Model 2 omits multiplicities, fails to enforce the either/or parking constraint, uses an unconstrained String for building material, and critically omits the House-JobLog association, making it incomplete and impractical for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</si>
  <si>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</si>
  <si>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connects `JobLog` only to `Company` (`Company o-- JobLog`), omitting the link from the job log to `House` entirely, which breaks the requirement that "a company carries out a job in a house" — the log needs both parties. Model 2 introduces `Job` as an independent entity with directional associations to both `House` (`Job --&gt; "1" House : performedAt`) and `Company` (`Job --&gt; "1" Company : performedBy`), achieving better decoupling. Model 1 also uses `House o-- Company` (aggregation), implying a house owns companies, whereas Model 2 uses a plain association `House "1" -- "1..*" Company` with a role label, which is more semantically appropriate. Model 2's `ParkingFacility` abstraction localizes the either/or logic for carports vs. garage within `SemiDetachedHouse`, rather than having two unguarded aggregations as in Model 1 (`SemiDetachedHouse o-- Carport` and `SemiDetachedHouse o-- Garage` both present without constraint).
2. Complexity: Model 1 = 3, Model 2 = 4; Evidence: Model 1 has 9 classes with inheritance depth 2 (House→SemiDetachedHouse, Basement→EarthBasement/ConcreteBasement). However, it misses key constraints: no multiplicities anywhere (e.g., `House o-- Basement` lacks `0..1` for "may have"; `House o-- Company` lacks `1..*` for "several companies"), and `buildingMaterial: String` does not enforce the wood/brick/concrete domain. Model 2 has 13 classes + 1 enum, with additional `ParkingFacility`, `CarportParking`, `GarageParking`, and `Job` classes. These are transparent refinements that serve clear domain purposes: `ParkingFacility` with its two subclasses captures "either two carports or a garage" (via `CarportParking *-- "2" Carport` and `GarageParking *-- "1" Garage`), and `Job` properly bridges House and Company. The `BuildingMaterial` enum with `WOOD`, `BRICK`, `CONCRETE` enforces the stated domain constraint. Model 2's complexity is justified by improved domain coverage, per the guideline not to reward a simpler model merely for being shorter.
3. Practicability: Model 1 = 3, Model 2 = 4; Evidence: Model 1 lacks all multiplicities, making it difficult to implement or test correctly — for example, `House o-- Basement` gives no indication of optionality, `House o-- Company` gives no indication of "several," and `SemiDetachedHouse o-- Carport` / `SemiDetachedHouse o-- Garage` provide no guidance on the either/or or "two carports" constraint. The missing House–JobLog link means a developer cannot trace which house a job was performed in. Model 2 provides explicit multiplicities throughout (`House *-- "0..1" Basement`, `House "1" -- "1..*" Company`, `SemiDetachedHouse *-- "1" ParkingFacility`, `CarportParking *-- "2" Carport`, `GarageParking *-- "1" Garage`), making the model directly implementable and testable. The `Job` class with `performedAt`/`performedBy` associations enables straightforward queries by house or company. The `BuildingMaterial` enum supports compile-time validation of the material constraint, enhancing robustness.
Total: Model 1 = 9, Model 2 = 12
Choice: B
Reason:
1. Cohesion and Decoupling: Model 2's `Job` entity properly decouples the job-logging relationship by linking independently to both `House` and `Company`, whereas Model 1's `Company o-- JobLog` creates a tight coupling that loses the house dimension entirely. Model 2's `ParkingFacility` abstraction also improves cohesion by encapsulating the either/or parking constraint in one place.
2. Complexity: Model 2 is more complex but the additional classes (`ParkingFacility`, `CarportParking`, `GarageParking`) are justified transparent refinements that capture the "either two carports or a garage" requirement, which Model 1 fails to model (two unguarded aggregations with no XOR constraint or multiplicity). Model 2's `BuildingMaterial` enum enforces the domain constraint that Model 1's plain `String` cannot.
3. Rejected or checked issues: I did not penalize Model 2 for the extra `jobDate: Date` attribute in `Job` (not in the requirement) since it is a minor addition that does not contradict any requirement. I also did not penalize Model 1 for using aggregation (`o--`) instead of composition (`*--`) on `House o-- Basement` or `House o-- Company`, as the aggregation-vs-composition distinction is a semantic gray area not central to the scoring criteria. I did not penalize either model for primitive type aliases (`int`, `boolean`, `Float`, `String`) per the forbidden penalties rules. I did not penalize Model 2's `'opposite servicedHouses` comment per the PlantUML comment rule.
4. Overall judgment: Model 2 is clearly superior across all three criteria. It provides explicit multiplicities aligned with the requirement, captures the either/or parking constraint via a well-designed inheritance hierarchy, properly links jobs to both houses and companies, and enforces the building material constraint through an enum. Model 1, while simpler, omits critical multiplicities, fails to model the either/or constraint, and misses the House–JobLog relationship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</si>
  <si>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</si>
  <si>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hallucinations/additions): Model 1 = 4, Model 2 = 2; Evidence: Model 1 captures all required classes and attributes: House with address and buildingMaterial (enum WOOD/BRICK/CONCRETE), Basement (abstract) with size and name, EarthBasement with humidityLevel, SemiDetachedHouse with hasOwnGarden and numberOfWindows, Carport with isDouble and hasFlatRoof, Garage with hasAutomaticDoor, Company with name and address, JobLog with hours and price. No hallucinated classes. Model 2 also includes all required classes and attributes, but buildingMaterial is typed as String (not constrained to wood/brick/concrete), size is typed as String (semantically wrong for a numeric measurement), and the ternary relationship "company carries out a job in a house" is broken — JobLog is only connected to Company (`Company o-- JobLog`), with no link between House and JobLog, omitting a core functionality.
2. Conceptual classes and relationships accurately represent essentials: Model 1 = 4, Model 2 = 2; Evidence: Model 1 models the ternary "company does job in house" relationship correctly: `House "1" -- "*" JobLog` and `Company "1" -- "*" JobLog`, so each JobLog record ties a specific house and company together. The XOR constraint (two carports or one garage) is captured via a note on SemiDetachedHouse. Model 2 misses the House–JobLog link entirely; JobLog dangles off Company alone, so it is impossible to know which house a job was performed in. Model 2 also uses `House o-- Company` (aggregation), implying the house owns/aggregates companies, which contradicts the requirement that companies service houses.
3. Associations, cardinalities, and relationship types (inheritance, aggregation, composition): Model 1 = 4, Model 2 = 2; Evidence: Model 1 provides explicit multiplicities throughout: House "1" -- "0..1" Basement (house may have a basement), SemiDetachedHouse "1" -- "0..2" Carport, SemiDetachedHouse "1" -- "0..1" Garage, House "1" -- "*" JobLog, Company "1" -- "*" JobLog, House "*" -- "*" Company (several companies per house). Inheritance is correct: House&lt;|--SemiDetachedHouse, Basement&lt;|--EarthBasement, Basement&lt;|--ConcreteBasement. Model 2 has NO multiplicities on any relationship — every link is bare aggregation (`o--`) with no cardinality, so the requirements "may have a basement" (0..1), "either two carports or a garage", and "serviced by several companies" are all unexpressed. The XOR constraint between carports and garage is completely absent.
4. Clarity in class names and optional inclusion of attributes: Model 1 = 5, Model 2 = 3; Evidence: Model 1 uses clear, domain-faithful class names and includes all required attributes with appropriate types (float for size/humidityLevel/price/hours, boolean for flags, int for numberOfWindows). BuildingMaterial is modeled as an enum with exactly WOOD, BRICK, CONCRETE, faithfully representing the closed set in the requirement. Model 2 also uses clear class names and includes attributes, but buildingMaterial: String does not convey the three-value constraint; size: String is semantically inappropriate for a numeric quantity. Model 2's `agreedPrice` is slightly more faithful to the requirement's "agreed price" than Model 1's `price`, but this is a minor naming difference.
Total: Model 1 = 17, Model 2 = 9
Choice: A
Reason:
1. Strict alignment: Model 1 fully captures every required functionality including the ternary house–company–joblog relationship and the building material enum, whereas Model 2 breaks the ternary relationship by omitting the House–JobLog link and leaves buildingMaterial unconstrained.
2. Associations and cardinalities: Model 1 provides explicit multiplicities on every relationship (0..1 basement, * companies, * joblogs), while Model 2 provides zero multiplicities on any relationship, leaving all cardinality requirements unexpressed. Model 2 also inappropriately uses aggregation (House o-- Company) where a plain association is semantically correct.
3. Rejected or checked issues: I did not penalize Model 2 for not marking Basement as abstract (forbidden penalty #5). I did not penalize Model 2 for using `+` visibility markers (presentation-only, ignored per rules). I did not penalize Model 2 for `Boolean` vs `boolean` or `Float` vs `float` (forbidden penalty #3). I did not reward Model 1 merely for being longer — its additional detail (enum, multiplicities, note) directly improves coverage of stated requirement facts.
4. Overall judgment: Model 1 is clearly superior. It accurately captures all classes, attributes, relationships, cardinalities, and constraints from the requirement, while Model 2 omits multiplicities entirely, breaks the ternary job-log relationship, misses the XOR constraint between carports and garage, and uses semantically inappropriate types (String for size and buildingMaterial).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</si>
  <si>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</si>
  <si>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4, Model 2 = 5; Evidence: Both models include all required classes (House, Basement, EarthBasement, ConcreteBasement, SemiDetachedHouse, Carport, Garage, Company, JobLog) with correct attributes (e.g., House.address, Basement.size/name, EarthBasement.humidityLevel, SemiDetachedHouse.hasGarden/numberOfWindows, Carport.isDouble/hasFlatRoof, Garage.hasAutomaticDoor, Company.name/address, JobLog.hours/price). Model 1 uses `buildingMaterial: String`, leaving the constraint ("wood, brick, or concrete") unmodeled. Model 2 introduces a `BuildingMaterial` enum with WOOD, BRICK, CONCRETE, faithfully capturing the closed-list constraint from the requirement.
2. Associations and Cardinalities: Model 1 = 2, Model 2 = 4; Evidence: Model 1 provides zero multiplicities on any relationship: `House o-- Basement` (no "0..1" for "may have"), `House o-- Company` (no "*" for "several companies"), `SemiDetachedHouse o-- Carport` and `SemiDetachedHouse o-- Garage` (no "0..2"/"0..1" and no either/or constraint). Critically, Model 1 links JobLog only to Company (`Company o-- JobLog`) with no House–JobLog association, making it impossible to determine which house a job was performed in. Model 2 provides multiplicities throughout: `House "1" -- "0..1" Basement` (correct "may have"), `House "*" -- "*" Company` (correct "several companies"), `House "1" -- "*" JobLog` and `Company "1" -- "*" JobLog` (properly modeling the ternary company-house-job relationship), and `SemiDetachedHouse "1" -- "0..2" Carport` / `SemiDetachedHouse "1" -- "0..1" Garage` with an explicit note: "Has either exactly two Carports or exactly one Garage." The "0..2" multiplicity is slightly loose (allows 1 carport) but the note disambiguates; still a minor imperfection.
3. Relationship Types (Inheritance, Aggregation, Composition): Model 1 = 4, Model 2 = 4; Evidence: Both models correctly model inheritance: `House &lt;|-- SemiDetachedHouse`, `Basement &lt;|-- EarthBasement`, `Basement &lt;|-- ConcreteBasement`. Model 1 uses aggregation (`o--`) for containment relationships (House-Basement, SemiDetachedHouse-Carport/Garage, House-Company, Company-JobLog), which is reasonable for "has" semantics. Model 2 uses plain associations (`--`), which is also acceptable since the requirement does not mandate composition vs. aggregation. Model 2 marks `Basement` as `abstract`, which is reasonable given "exactly two different types," but per the forbidden-penalty rules this is not a differentiator. No relationship-type errors in either model.
4. No Hallucinations or Additions: Model 1 = 5, Model 2 = 5; Evidence: Model 1 introduces no extraneous classes, attributes, or relationships beyond the requirement. Model 2's `BuildingMaterial` enum and the constraint note on SemiDetachedHouse are faithful representations of explicit requirement statements ("wood, brick, or concrete" and "either two carports or a garage"), not hallucinations. Neither model adds unjustified implementation detail.
Total: Model 1 = 15, Model 2 = 18
Choice: B
Reason:
1. Classes and Attributes: Both models cover all nine required classes with correct attributes. Model 2 is slightly better because its `BuildingMaterial` enum directly encodes the requirement's closed list (wood, brick, concrete), whereas Model 1's `buildingMaterial: String` leaves the constraint unexpressed.
2. Associations and Cardinalities: This is the decisive criterion. Model 1 provides no multiplicities on any relationship, failing to capture "may have" (0..1 Basement), "several companies" (* on Company), and the carport/garage either-or constraint. More critically, Model 1 links JobLog only to Company (`Company o-- JobLog`) with no path from JobLog to House — given that one company services multiple houses, there is no way to determine which house a job-log entry pertains to. Model 2 correctly models the ternary relationship with `House "1" -- "*" JobLog` and `Company "1" -- "*" JobLog`, provides explicit multiplicities on every association, and includes a note clarifying the carport/garage constraint. The only minor weakness in Model 2 is `0..2` carports technically allowing 1, but the note resolves this.
3. Relationship Types: Both models correctly use inheritance for SemiDetachedHouse→House and the two basement subtypes. Aggregation vs. plain association is not mandated by the requirement, so neither model is penalized. The abstract marker on Basement in Model 2 is not scored per the forbidden-penalty rules.
4. Rejected or checked issues: I did not penalize Model 1 for using `String`/`Float`/`Boolean` vs. Model 2's lowercase `float`/`boolean`/`int` (forbidden penalty #3). I did not penalize Model 2 for the abstract Basement (forbidden penalty #5). I did not penalize either model for using `*` vs. `0..*` (forbidden penalty #4). I did not count Model 2's note as a hallucination since it faithfully restates the requirement's either-or constraint.
5. Overall judgment: Model 2 is better primarily due to its accurate cardinalities and, most importantly, its correct modeling of the Company–House–JobLog ternary relationship, which Model 1 fundamentally fails to capture. The BuildingMaterial enum and the carport/garage constraint note further strengthen Model 2's alignment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</si>
  <si>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</si>
  <si>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all core domain classes: House, Basement, EarthBasement, ConcreteBasement, SemiDetachedHouse, Carport, Garage, Company, JobLog. Model 1 additionally introduces an explicit `enum BuildingMaterial { WOOD, BRICK, CONCRETE }` that precisely captures the requirement's closed list of materials ("wood, brick, or concrete"). Model 2 lacks this enum entirely, representing building material as a plain String attribute — a minor misalignment since the constrained set of materials is a domain concept.
2. Associations/Multiplicities between classes for domain reasoning: Model 1 = 4, Model 2 = 2; Evidence: Model 1 provides explicit multiplicities on all associations: `House "1" -- "0..1" Basement` (house may have a basement), `SemiDetachedHouse "1" -- "0..2" Carport`, `SemiDetachedHouse "1" -- "0..1" Garage` (approximating the XOR constraint, clarified by a note), `House "1" -- "*" JobLog` and `Company "1" -- "*" JobLog` (capturing the ternary Company–JobLog–House relationship), and `House "*" -- "*" Company` (serviced by several companies). The only imperfection is that 0..2 allows 0 or 1 carports, but a note documents the "either two carports or one garage" constraint. Model 2 has no multiplicities on any association (`House o-- Basement`, `SemiDetachedHouse o-- Carport`, `SemiDetachedHouse o-- Garage`, `House o-- Company`), and critically, JobLog is only connected to Company (`Company o-- JobLog`) with no link to House at all — this breaks the ternary relationship so you cannot determine which house a job was performed in.
3. Model attributes with appropriate data types: Model 1 = 5, Model 2 = 3; Evidence: Model 1 models all attributes with correct types: `address: String`, `buildingMaterial: BuildingMaterial`, `size: float`, `name: String`, `humidityLevel: float`, `hasOwnGarden: boolean`, `numberOfWindows: int`, `isDouble: boolean`, `hasFlatRoof: boolean`, `hasAutomaticDoor: boolean`, `hours: float`, `price: float`. Model 2 has two notable type problems: `buildingMaterial: String` instead of a constrained enum, and `size: String` for the Basement — size is clearly numeric and using String is a genuine type error. The remaining attributes in Model 2 use correct types (`humidityLevel: Float`, `hasGarden: Boolean`, `numberOfWindows: Integer`, etc.).
4. Consistencies of Terminology with given context: Model 1 = 4, Model 2 = 4; Evidence: Both models use terminology closely aligned with the requirement. Model 1 uses "hasOwnGarden" (faithful to "its own garden") but "price" (slightly abbreviated from "agreed price"). Model 2 uses "hasGarden" (drops "own") but "agreedPrice" (faithful to "agreed price"). Each model has one minor deviation, balancing out. All other terms (address, buildingMaterial, size, name, humidityLevel, numberOfWindows, isDouble, hasFlatRoof, hasAutomaticDoor, hours) are consistent across both.
5. Adherence of UML class diagram standards: Model 1 = 5, Model 2 = 4; Evidence: Both models use valid PlantUML syntax with correct class declarations, inheritance (`|--`), and type annotations. Model 1 additionally uses `abstract class` for Basement, an `enum` construct for BuildingMaterial, properly formatted multiplicities on all associations, and a `note` for the XOR constraint — all fully adhering to UML conventions. Model 2 is syntactically valid but lacks multiplicities on most associations (an omission in UML notation practice, though not a syntax error) and uses `ConcreteBasement {}` with an empty body, which is valid but non-standard in style.
Total: Model 1 = 23, Model 2 = 17
Choice: A
Reason:
1. Appropriate conceptual classes: Model 1 adds an explicit `enum BuildingMaterial` that faithfully captures the requirement's closed list (wood, brick, concrete). Model 2 uses a plain String, losing this domain constraint. Otherwise both identify the same core classes.
2. Associations/Multiplicities: This is the most decisive criterion. Model 1 connects JobLog to both House and Company (`House "1" -- "*" JobLog`, `Company "1" -- "*" JobLog`), correctly modeling the ternary "company carries out a job in a house" relationship, and provides multiplicities on all associations. Model 2 connects JobLog only to Company (`Company o-- JobLog`) with no House–JobLog link, making it impossible to determine which house a job was performed in — a critical domain reasoning failure. Model 2 also omits all multiplicities on House–Basement, SemiDetachedHouse–Carport, SemiDetachedHouse–Garage, and House–Company.
3. Model attributes: Model 1 uses correct numeric types throughout and a proper enum for building material. Model 2 has a genuine type error (`size: String` instead of a numeric type) and uses String for buildingMaterial instead of a constrained enum.
4. Rejected or checked issues: I did not penalize Model 2 for using aggregation (`o--`) instead of plain association (`--`) — the requirement does not mandate composition vs. aggregation. I also did not penalize Model 2's visibility markers (`+`) or Model 1's lack thereof, as these are presentation-only per the guidelines. I did not penalize either model for lowercase type aliases (float vs Float, int vs Integer, boolean vs Boolean) per the forbidden penalties. I did not penalize Model 1 for using opposite-direction associations or notes.
5. Overall judgment: Model 1 is clearly superior across all five criteria. Its most important advantages are: (a) the ternary Company–JobLog–House relationship is correctly modeled with JobLog linked to both House and Company, whereas Model 2's JobLog is orphaned from House; (b) all associations carry explicit multiplicities for domain reasoning, while Model 2 omits them entirely; (c) an explicit BuildingMaterial enum and correct numeric types for all attributes. Model 2's only relative strengths (agreedPrice terminology, visibility markers) are minor and presentation-level.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</si>
  <si>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</si>
  <si>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set of classes: House, Basement, EarthBasement, ConcreteBasement, SemiDetachedHouse, Carport, Garage, Company, and JobLog. All are correctly aligned with the domain. Model 2 additionally introduces a BuildingMaterial enum, which is a refinement of the attribute type rather than a new conceptual class. Both fully cover the domain concepts.
2. Associations/Multiplicities between classes for domain reasoning: Model 1 = 2, Model 2 = 4; Evidence: Model 1 provides no multiplicities on any relationship (e.g., `House o-- Basement`, `House o-- Company`, `Company o-- JobLog`) and critically does not link JobLog to House, only to Company via `Company o-- JobLog`. The requirement states "whenever a company carries out a job in a house," implying JobLog must connect to both House and Company. Model 2 provides explicit multiplicities: `House "1" -- "0..1" Basement` (correct for "may have"), `House "1" -- "*" JobLog` and `Company "1" -- "*" JobLog` (correctly modeling JobLog as linked to both House and Company), and `House "*" -- "*" Company` (correct for "serviced by several companies"). Model 2 also partially models the "either two carports or a garage" constraint via `SemiDetachedHouse "1" -- "0..2" Carport` and `SemiDetachedHouse "1" -- "0..1" Garage`, with a note explaining the exclusive-or constraint. Model 2 has minor gaps (the 0..2 allows 0 or 1 carport, not enforcing "exactly two"), but overall multiplicities are far more complete and correct than Model 1.
3. Model attributes with appropriate data types: Model 1 = 4, Model 2 = 5; Evidence: Both models include all required attributes with reasonable types (e.g., `humidityLevel: Float/float`, `numberOfWindows: Integer/int`, `hasFlatRoof: Boolean/boolean`). Model 1 uses `buildingMaterial: String`, which does not enforce the closed list (wood, brick, concrete) specified in the requirement. Model 2 models BuildingMaterial as an enum with values WOOD, BRICK, CONCRETE, which is the appropriate data type for a closed enumeration. Model 1 also uses `size: String` for Basement, whereas Model 2 uses `size: float`, which is more appropriate for a measurement. All other attributes are correct in both models.
4. Consistencies of Terminology with given context: Model 1 = 4, Model 2 = 4; Evidence: Both models use class and attribute names largely consistent with the requirement (House, Basement, EarthBasement, ConcreteBasement, SemiDetachedHouse, Carport, Garage, Company, JobLog). Model 1 uses `hasGarden` where the requirement says "whether it has its own garden" — missing the "own" qualifier — but uses `agreedPrice` which exactly matches "agreed price." Model 2 uses `hasOwnGarden` which precisely matches "its own garden" but uses `price` instead of "agreed price." Each model has one minor terminology deviation, so both are at Good level.
5. Adherence of UML class diagram standards: Model 1 = 5, Model 2 = 5; Evidence: Both models use valid PlantUML syntax with correct class definitions, inheritance arrows (`&lt;|--`), and association notation. Model 2 additionally uses `enum`, `abstract class`, quoted multiplicities, and `note` — all syntactically correct. Model 1 uses aggregation (`o--`) consistently. No UML/PlantUML syntax violations are present in either model. Per the evaluation guidelines, missing multiplicities is a domain-modeling concern, not a UML standards violation.
Total: Model 1 = 20, Model 2 = 23
Choice: B
Reason:
1. Associations/Multiplicities: This is the decisive criterion. Model 2 provides explicit multiplicities on all relationships and correctly connects JobLog to both House and Company (`House "1" -- "*" JobLog` and `Company "1" -- "*" JobLog`), faithfully modeling the requirement that "whenever a company carries out a job in a house" the job log records the interaction. Model 1 omits all multiplicities and only links JobLog to Company (`Company o-- JobLog`), leaving the House-JobLog connection implicit and indirect through `House o-- Company`, which does not accurately represent the domain.
2. Model attributes with appropriate data types: Model 2 gains an edge by modeling BuildingMaterial as an enum (WOOD, BRICK, CONCRETE), directly matching the requirement's closed list of materials. Model 1's use of `String` for buildingMaterial does not capture this constraint. This is a legitimate data-type distinction, not a forbidden primitive-type aliasing issue.
3. Rejected or checked issues: I did not penalize Model 1 for using aggregation (`o--`) instead of plain associations, nor Model 2 for using a note to express the exclusive-or constraint between carports and garage — both are valid UML modeling choices. I also did not penalize either model for lowercase type aliases (`int`, `float`, `boolean` in Model 2 vs. `Integer`, `Float`, `Boolean` in Model 1), as these are equivalent per the forbidden penalties. The "either two carports or a garage" constraint is imperfectly modeled in both (Model 1 has no multiplicity at all; Model 2 allows 0 or 1 carport via `0..2`), so neither achieves a perfect score on associations, but Model 2 is clearly superior.
4. Overall judgment: Model 2 is better primarily due to its correct and complete use of multiplicities, proper modeling of the JobLog-House-Company ternary relationship, and the use of an enum for BuildingMaterial. Model 1's complete absence of multiplicities and failure to link JobLog to House represent significant domain reasoning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</si>
  <si>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</si>
  <si>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properly decouples the job-logging concept by connecting JobLog to both House (`House "1" -- "*" JobLog`) and Company (`Company "1" -- "*" JobLog`), forming a clean associative junction. It also models the direct servicing relationship (`House "*" -- "*" Company`) separately. The `BuildingMaterial` enum encapsulates the material type without coupling. Model 2, however, only connects JobLog to Company (`Company o-- JobLog`) with no link from House to JobLog at all, meaning job logs cannot be traced back to the house where the work was performed — a significant coupling gap since the requirement states "whenever a company carries out a job in a house."
2. Complexity: Model 1 = 4, Model 2 = 4; Evidence: Both models use a comparable number of classes (Model 1: 10 classes + 1 enum; Model 2: 9 classes) with inheritance depth of 2 (House→SemiDetachedHouse, Basement→EarthBasement/ConcreteBasement). Neither over-engineers with unnecessary classes; each noun from the requirement maps to a justifiable class. Model 1's `BuildingMaterial` enum is a justified refinement for representing the closed set {wood, brick, concrete}. Model 2 uses `String` for `buildingMaterial`, which is simpler but does not enforce the constraint. Both models' complexity levels are appropriate for the domain.
3. Practicability: Model 1 = 4, Model 2 = 2; Evidence: Model 1 specifies multiplicities on all relationships — `House "1" -- "0..1" Basement` (house may have a basement), `SemiDetachedHouse "1" -- "0..2" Carport`, `SemiDetachedHouse "1" -- "0..1" Garage`, `House "*" -- "*" Company` (serviced by several companies) — making the design implementable and testable. A note documents the "either two carports or one garage" constraint. Model 2 omits multiplicities on virtually every relationship: `House o-- Basement` (no 0..1), `SemiDetachedHouse o-- Carport` (no 0..2), `SemiDetachedHouse o-- Garage` (no 0..1), `House o-- Company` (no *), and `Company o-- JobLog` (no *). Without multiplicities, the "may have a basement," "several companies," and "two carports" constraints are unenforceable and ambiguous. Additionally, Model 2 has no House–JobLog link at all, making it impossible to record which house a job was performed in, and it does not capture the carport/garage either-or constraint in any form.
Total: Model 1 = 12, Model 2 = 9
Choice: A
Reason:
1. Cohesion and Decoupling: Model 1 connects JobLog to both House and Company, correctly modeling the ternary "company carries out a job in a house" relationship. Model 2 only links Company to JobLog, losing the house association entirely — a critical decoupling failure.
2. Complexity: Both models have appropriately balanced class counts and inheritance depth. Model 1's `BuildingMaterial` enum is a justified, non-excessive refinement. This criterion is a tie.
3. Practicability: Model 1 provides explicit multiplicities on every relationship, making the design directly implementable and testable. Model 2 omits multiplicities on all aggregation relationships, leaving key constraints ("may have," "several companies," "two carports") unexpressed. Combined with the missing House–JobLog link and the absence of any carport/garage either-or constraint, Model 2 is substantially less practical.
4. Rejected or checked issues: I did not penalize Model 2 for using `String` instead of an enum for `buildingMaterial` under complexity, as both are valid modeling choices; however, the lack of an enum does mean the {wood, brick, concrete} closed-set constraint is not enforced, which I noted under practicity. I also did not penalize either model for using `float` vs `Float` or `int` vs `Integer` (forbidden penalty #3). Model 1's use of a note for the either-or carport/garage constraint rather than OCL was treated as a reasonable UML limitation, not a defect, since the note explicitly captures the business rule. Model 1's carport multiplicity of `0..2` (rather than `2`) is slightly imprecise, but the accompanying note clarifies the intent.
5. Overall judgment: Model 1 is better because it provides complete multiplicities, correctly connects JobLog to both House and Company, and captures the carport/garage constraint via a note. Model 2's missing multiplicities and missing House–JobLog relationship represent significant gaps in domain coverage that undermine both cohesion and practicity.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</si>
  <si>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</si>
  <si>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couples JobLog only to Company (`Company o-- JobLog`) with no link to House, even though the requirement states a company "carries out a job in a house," making the JobLog unable to reference the house worked on. Model 1 also uses `House o-- Company` (aggregation), semantically implying companies are owned by houses. Model 2 correctly models JobLog as a junction between both `House "1" -- "*" JobLog` and `Company "1" -- "*" JobLog`, and uses `House "*" -- "*" Company` for the many-to-many servicing relationship, achieving better decoupling.
2. Complexity: Model 1 = 3, Model 2 = 4; Evidence: Both models have a reasonable class count (Model 1: 9 classes; Model 2: 10 classes including `BuildingMaterial` enum). Neither over-engineers with unnecessary classes. However, Model 1 lacks all multiplicities, under-specifying the domain's complexity. Model 2 adds a `BuildingMaterial` enum (WOOD, BRICK, CONCRETE) justified by the requirement's closed list of materials, and includes multiplicities on all relationships (`House "1" -- "0..1" Basement`, `SemiDetachedHouse "1" -- "0..2" Carport`, etc.), aligning complexity appropriately with the requirement.
3. Practicability: Model 1 = 2, Model 2 = 4; Evidence: Model 1 is missing multiplicities on every relationship (e.g., `House o-- Basement` without `0..1`, `SemiDetachedHouse o-- Carport` without `0..2`), making implementation ambiguous. It also fails to connect JobLog to House and provides no representation of the "either two carports or one garage" constraint. Model 2 includes multiplicities throughout (`House "1" -- "0..1" Basement`, `House "*" -- "*" Company`), connects JobLog to both House and Company for proper job tracking, and includes a note documenting the carport/garage XOR constraint. While the multiplicities alone don't formally enforce the XOR (0..2 carports and 0..1 garage can co-occur), the structural design is far more practical for development and testing.
Total: Model 1 = 8, Model 2 = 12
Choice: B
Reason:
1. Cohesion and Decoupling: Model 2's JobLog is correctly connected to both House and Company (`House "1" -- "*" JobLog` and `Company "1" -- "*" JobLog`), enabling a job log to reference both the servicing company and the house serviced. Model 1's `Company o-- JobLog` alone leaves the House out of the job-log relationship, a significant coupling gap. Model 2's `House "*" -- "*" Company` also better reflects the "each house is serviced by several companies" requirement than Model 1's `House o-- Company` aggregation, which implies ownership rather than servicing.
2. Complexity: Both models avoid unnecessary classes. Model 2's `BuildingMaterial` enum is justified because the requirement explicitly lists a closed set (wood, brick, concrete). Model 2's multiplicities add appropriate structural detail without over-complicating. Model 1's complete absence of multiplicities leaves the design under-specified relative to the requirement's constraints (e.g., "may have a basement" implies 0..1, "two carports" implies exactly 2).
3. Rejected or checked issues: I did not penalize Model 1 for using `String` instead of an enum for buildingMaterial (per forbidden penalties on primitive types). I did not reward Model 2 for marking `Basement` as `abstract` since the requirement does not specify whether direct instances are allowed (per forbidden penalties on optional abstractness). I did not factor in the note on SemiDetachedHouse in Model 2 as a formal UML constraint, but recognized that Model 2's multiplicities (`0..2` Carport, `0..1` Garage) at least provide bounds absent in Model 1. Neither model formally enforces the XOR constraint between carports and garage, but Model 2 provides more structural information.
4. Overall judgment: Model 2 is clearly superior. It captures multiplicities on all relationships, correctly models the JobLog as connected to both House and Company, uses a proper many-to-many association between House and Company, and provides an enum for the closed list of building materials. Model 1's missing multiplicities, disconnected JobLog-House link, and semantically questionable House-Company aggregation make it significantly less complete and practical.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</si>
  <si>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</si>
  <si>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</si>
  <si>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</si>
  <si>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four-step evolving requirement, I'll evaluate each criterion independently.
```result
Scores:
1. Alignment with requirement (all functionalities, no hallucinations/additions): Model 1 = 3, Model 2 = 3.5; Evidence: Model 1 captures paidDate on Order (Step 1: "record when orders are paid for"), OrderStatus with PARTIALLY_SHIPPED/FULLY_SHIPPED (Step 2: "Orders that have been fully shipped will also be marked"), and adjustStock on Product (Step 1: "manually adjust the stock levels"). However, Model 1 completely omits payment timing choice (Step 3: "Customers can now choose to pay the invoice directly when they place the order, or after the order has been delivered") — there is no PaymentTiming equivalent — and its ShipmentStatus enum (PACKED, SHIPPED, RECEIVED) omits MISSING and DAMAGED, which Step 4 explicitly requires ("some deliveries are missing or damaged"). Model 2 captures PaymentTiming (ON_ORDER, ON_DELIVERY) and ShipmentStatus (PACKED, SHIPPED, RECEIVED, MISSING, DAMAGED) directly addressing Steps 3 and 4. Model 2 misses paidDate (only has PaymentStatus PAID/UNPAID, no date) and has no FULLY_SHIPPED marking on Order. Model 2's Invoice multiplicity is 0..1 where the requirement implies every order gets an invoice. Both have minor unrequired additions (Model 1: trackingNumber, description, unitPrice; Model 2: ShipmentLine intermediate class), but Model 2 covers more of the later-step core requirements.
2. Conceptual classes and relationships accurately represent essentials: Model 1 = 4, Model 2 = 4; Evidence: Model 1 includes a Warehouse class (Step 3: "several warehouses that they use for different locations") with Warehouse--Address, and Order--Warehouse for delivery destination, faithfully modeling the warehouse concept. Model 2 lacks a Warehouse class, using Address with role "deliveryWarehouses" and Order--Address "deliveredTo" — this captures the essential delivery-address tracking but loses the Warehouse concept. Model 2 compensates with ShipmentLine (supporting Step 4 group-based shipments) and PaymentTiming/PaymentStatus enums. Both include Customer, Product, Order, OrderLine, Invoice, Shipment, Address — all essential. Model 1's OrderStatus enum tracks order lifecycle; Model 2 tracks payment lifecycle instead. Both represent domain essentials adequately with different emphases.
3. Associations, cardinalities, relationship types (inheritance, aggregation, composition): Model 1 = 3, Model 2 = 3.5; Evidence: Model 1 uses composition (*--) for Customer*--Order, Order*--OrderLine (1..*), Order*--Invoice (1), Order*--Shipment, and aggregation (o--) for Shipment o-- OrderLine — appropriately distinguishing relationship types. However, Shipment "1" o-- "1..*" OrderLine is a cardinality error: the "1" on the Shipment end means every OrderLine belongs to exactly one Shipment, making unshipped order lines impossible (contradicting Step 2's "to-be-shipped list") and preventing an order line from being split across multiple shipments. Model 2 uses Shipment "1" -- "1..*" ShipmentLine and ShipmentLine "0..*" -- "1" OrderLine, correctly allowing 0 ShipmentLines for unshipped lines and multiple ShipmentLines for partial shipping across shipments. Model 2's Invoice multiplicity (0..1) is slightly wrong (should be 1). Model 2 uses plain associations throughout without composition/aggregation markers — a weakness per this criterion — but its cardinalities are more domain-accurate for the partial shipping requirement.
4. Clarity in class names and optional inclusion of attributes: Model 1 = 4, Model 2 = 4; Evidence: Both use clear, standard class names (Customer, Address, Product, Order, OrderLine, Invoice, Shipment). Model 1 has richer attributes (customerId, name, vatNumber, headOfficeAddress on Customer; productId, name, description, price, currentStock on Product; paidDate, orderDate, status on Order; shippedQuantity absent but shipmentDate, receivedDate, trackingNumber on Shipment) and includes methods (adjustStock, markPaid, markFullyShipped, pack, ship, markReceived). Model 2 has focused attributes (vatNumber on Customer; orderedQuantity, shippedQuantity on OrderLine; paymentStatus, paymentTiming on Order; isPaid, totalAmount on Invoice; shippedQuantity on ShipmentLine) without methods. Both attribute sets are clear and appropriate; Model 1 is richer, Model 2 is more domain-targeted.
Total: Model 1 = 14, Model 2 = 15
Choice: B
Reason:
1. Alignment with requirement: Model 2 covers two critical later-step requirements that Model 1 misses entirely — payment timing choice (Step 3: PaymentTiming enum with ON_ORDER/ON_DELIVERY) and missing/damaged delivery tracking (Step 4: ShipmentStatus includes MISSING, DAMAGED). Model 1 covers paidDate (Step 1) and FULLY_SHIPPED marking (Step 2) that Model 2 misses. The trade-off is roughly even on count, but Model 2's omissions are less severe (PaymentStatus PAID implicitly indicates payment occurred; full-shipment status can be inferred from ShipmentLine coverage) whereas Model 1's omissions are outright missing concepts with no indirect coverage.
2. Associations, cardinalities, relationship types: Model 2's ShipmentLine "0..*" -- "1" OrderLine correctly supports partial shipping (0 lines = unshipped, multiple = split across shipments), while Model 1's Shipment "1" o-- "1..*" OrderLine forces every OrderLine into exactly one Shipment, making unshipped order lines impossible — a direct contradiction of Step 2's "to-be-shipped list." Model 1 does use composition/aggregation markers (which Model 2 lacks), but the cardinality error on its core shipment relationship is the more damaging issue.
3. Rejected or checked issues: I did not penalize Model 1 for using opposite unidirectional associations, primitive type aliases, or PlantUML comments. I did not penalize Model 2 for lacking a Warehouse class since its Address-based approach still captures the essential delivery-address tracking requirement. I did not reward Model 1's extra attributes (trackingNumber, description, unitPrice) as they don't improve coverage of stated requirement facts. Model 2's Invoice 0..1 multiplicity is a minor inaccuracy but less impactful than Model 1's shipment cardinality error.
4. Overall judgment: Model 2 is slightly better. Both models have significant strengths and omissions, but Model 2 covers the evolved Step 3 and Step 4 requirements more faithfully (payment timing, missing/damaged statuses, partial-shipment cardinality via ShipmentLine), while Model 1's strengths (dates, order status enum, relationship type markers, Warehouse class) are outweighed by its complete omission of MISSING/DAMAGED statuses and payment timing, plus the Shipment-OrderLine cardinality error that breaks the partial-shipping domain logic. The margin is narrow (14 vs 15), but Model 2's coverage of the latest-step core requirements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</si>
  <si>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</si>
  <si>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full 4-step requirement, I'll evaluate each criterion with concrete evidence.
```result
Scores:
1. Functional coverage of all requirement steps: Model 1 = 4, Model 2 = 3; Evidence: Model 1 covers Step 3 payment timing via `PaymentTiming {ON_ORDER, ON_DELIVERY}` and Step 4 missing/damaged via `ShipmentStatus {PACKED, SHIPPED, RECEIVED, MISSING, DAMAGED}`; however it lacks a payment date (Step 1 "record when orders are paid for") and has no order-level shipping status (Step 2 "fully shipped will also be marked"). Model 2 covers Step 1 payment/shipped dates via `Order.paidDate` and `Shipment.shipmentDate`, and Step 2 order marking via `OrderStatus {PARTIALLY_SHIPPED, FULLY_SHIPPED}`; but it entirely omits Step 3 payment timing choice (no equivalent of ON_ORDER/ON_DELIVERY), Step 4 missing/damaged statuses (`ShipmentStatus` only has `PACKED, SHIPPED, RECEIVED`), and per-shipment quantity tracking for partial deliveries.
2. Class identification accuracy: Model 1 = 5, Model 2 = 4; Evidence: Model 1 includes `ShipmentLine` with `shippedQuantity` to properly model Step 4's "group of order lines shipped together" with quantities, enabling partial delivery tracking. Model 2 directly links `Shipment o-- OrderLine` with no intermediate class and no per-shipment quantity, so it cannot represent how many units of an order line are in a particular shipment — a gap for "partial deliveries of one or more order lines are possible." Model 2's `Warehouse` class is a reasonable addition for Step 3.
3. Associations and cardinalities: Model 1 = 4, Model 2 = 4; Evidence: Model 1 has `Order "1" -- "0..1" Invoice` which should be `1` since Step 3 says "send invoices to your customers for their orders" (every order gets an invoice). Model 2 correctly uses `Order "1" *-- "1" Invoice`. Model 1's `ShipmentLine "0..*" -- "1" OrderLine` correctly allows an order line to appear in multiple shipment lines (partial delivery). Model 2's `Shipment "1" o-- "1..*" OrderLine` is multiplicatively reasonable but lacks the quantity dimension. Both correctly model `Order "1" -- "1..*" OrderLine` (one or more lines) and `OrderLine -- Product (1)`.
4. Relationship types (inheritance, aggregation, composition): Model 1 = 3, Model 2 = 4; Evidence: Model 1 uses plain associations (`--`) throughout, e.g., `Customer -- Order`, `Order -- OrderLine`, missing opportunities for composition where parts don't exist without the whole. Model 2 uses composition appropriately for `Order *-- OrderLine` (lines are parts of order), `Order *-- Invoice`, and aggregation for `Shipment o-- OrderLine` (order lines exist independently, referenced by shipment). `Customer *-- Order` composition is debatable (orders should survive customer deletion) but overall Model 2 is more semantically precise.
5. Clarity in class names and attributes: Model 1 = 5, Model 2 = 4; Evidence: Model 1 uses clean conceptual class names and attributes directly traceable to the requirement (`orderedQuantity`, `shippedQuantity`, `currentStock`, `vatNumber`, `paymentTiming`). Model 2 adds many implementation-oriented attributes (`customerId`, `warehouseId`, `productId`, `orderId`, `lineId`, `invoiceId`, `shipmentId`, `trackingNumber`) and methods (`register()`, `placeOrder()`, `adjustStock()`, `markPaid()`, `markFullyShipped()`, `sendToCustomer()`, `pack()`, `ship()`, `markReceived()`) that are not part of the conceptual requirement, adding noise.
6. No hallucinations or unnecessary additions: Model 1 = 5, Model 2 = 3; Evidence: Model 1 introduces no elements beyond what the requirement necessitates; `ShipmentLine` and the enums all map to explicit requirement facts. Model 2 adds a `trackingNumber` attribute (not in requirement), seven implementation ID fields, and eight methods not requested by the requirement. Per the guidelines, extra identifiers and implementation-oriented detail should not be rewarded.
Total: Model 1 = 26, Model 2 = 22
Choice: A
Reason:
1. Functional coverage: Model 1 covers more of the critical Step 3 and Step 4 requirements — specifically the payment timing choice (`PaymentTiming {ON_ORDER, ON_DELIVERY}`) and missing/damaged delivery statuses (`MISSING, DAMAGED` in `ShipmentStatus`). Model 2 omits both entirely, which are explicitly stated requirements. Model 2 does better on Step 1/Step 2 with `Order.paidDate` and `OrderStatus {PARTIALLY_SHIPPED, FULLY_SHIPPED}`, but these are smaller gaps than Model 1's omissions.
2. Class identification: Model 1's `ShipmentLine` with `shippedQuantity` properly models Step 4's group-based partial shipping with quantities. Model 2's direct `Shipment o-- OrderLine` cannot track how many units of an order line are in each shipment, undermining the partial delivery requirement.
3. Rejected or checked issues: I did not penalize Model 2 for using `*` instead of `0..*` (forbidden penalty #4). I did not penalize Model 1 for using plain associations instead of composition across the board beyond the relationship-types criterion. I did not reward Model 2's extra IDs/methods under any criterion. I considered Model 2's `Warehouse` class a legitimate modeling choice for "several warehouses," not a hallucination.
4. Overall judgment: Model 1 more faithfully covers the full iterative requirement with fewer omissions and no unnecessary additions. Its key advantages — payment timing, missing/damaged statuses, and ShipmentLine for partial-delivery quantity tracking — address requirements that Model 2 leaves unmodeled. Model 2 has better relationship-type semantics and explicit order status marking, but these do not outweigh its missing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</si>
  <si>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</si>
  <si>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Customer, Product, Order, OrderLine, Invoice, Shipment, Warehouse, Address, plus OrderStatus/ShipmentStatus enums — strong domain coverage; Warehouse explicitly modeled for Step 3. Model 2 has the same core classes plus PaymentTiming, PaymentStatus, and a ShipmentLine intermediate (Step 4 grouping) and ShipmentStatus including MISSING/DAMAGED (Step 4) — but it omits a Warehouse class and the warehouse concept is only weakly implied by a delivery Address association labelled `deliveryWarehouses`. Both cover most domain concepts with minor gaps on opposite sides.
2. Associations/Multiplicities between classes for domain reasoning: Model 1 = 4, Model 2 = 4; Evidence: Model 1: Customer 1*--0..* Order, Order 1*--1..* OrderLine, OrderLine *--1 Product, Order 1*--0..* Shipment, Shipment 1 o--1..* OrderLine — correctly captures line-by-line shipment grouping (Step 4) and composition for orders. However Order 1--1 Warehouse and Customer 1*--0..* Warehouse mis-model warehouses as owned/operated by the seller's Customer (warehouses are the customer's delivery sites, not compositions) and force one warehouse per order rather than per delivery. Model 2: Customer 1--1 Address (headOffice), Customer 1--0..* Address (deliveryWarehouses), Order 1--1 Address (deliveredTo), Order 1--1..* OrderLine, Shipment 1--1..* ShipmentLine, ShipmentLine 0..*--1 OrderLine — captures warehouse-as-delivery-address more cleanly and supports partial shipment tracking, but `Order 1--1 Address deliveredTo` collapses delivery-site selection to a single address and has no explicit warehouse identity. Both have notable association issues but mostly correct relationships.
3. Model attributes with appropriate data types: Model 1 = 4, Model 2 = 3; Evidence: Model 1 models paidDate, receivedDate, issueDate, shipmentDate, orderDate, totalAmount, trackingNumber, unitPrice with proper types (Date, Money, Integer, String) — good coverage of the "record when paid/shipped" requirement and shipment lifecycle dates. It lacks shippedQuantity on OrderLine (Step 2 partial tracking) and a payment-timing concept. Model 2 has orderDate, paymentStatus, paymentTiming, isPaid, invoiceDate, totalAmount, orderedQuantity, shippedQuantity — capturing payment timing and partial-shipment tracking explicitly, but it is missing paidDate, receivedDate (shipment received tracking per Step 4), and has no stock-adjustment attribute beyond currentStock. Model 1 is slightly stronger on dates/types; Model 2 slightly better on quantity tracking.
4. Consistencies of Terminology with given context: Model 1 = 4, Model 2 = 4; Evidence: Model 1 uses headOfficeAddress, Warehouse, OrderLine, Invoice, Shipment, OrderStatus (PLACED/PAID/PARTIALLY_SHIPPED/FULLY_SHIPPED), ShipmentStatus (PACKED/SHIPPED/RECEIVED) — consistent with the requirement terms, though MISSING/DAMAGED from Step 4 are absent. Model 2 uses PaymentTiming (ON_ORDER/ON_DELIVERY), PaymentStatus (UNPAID/PAID), ShipmentStatus (PACKED/SHIPPED/RECEIVED/MISSING/DAMAGED), ShipmentLine — terminology strongly aligns with Step 3 payment-timing language and Step 4 delivery-problem language, but omits "head office" vs "warehouse" distinction in naming (uses generic Address). Both align well overall with minor gaps.
5. Adherence of UML class diagram standards: Model 1 = 5, Model 2 = 5; Evidence: Both use valid PlantUML syntax, proper class/enum declarations with attribute-name-type inside blocks, and valid association lines with multiplicities and role labels. Model 1 uses composition/aggregation distinctions (stars/diamonds) consistently; Model 2 uses plain associations throughout. Neither has syntax or notation errors that impede comprehension.
Total: Model 1 = 21, Model 2 = 20
Choice: A
Reason:
1. Appropriate conceptual classes aligned with the domain: Model 1 and Model 2 both cover the core domain well (4 vs 4). Model 1's explicit Warehouse class gives it a slight structural edge for Step 3, but Model 2's MISSING/DAMAGED status and ShipmentLine better address Step 4. The trade-off is roughly even; I give both a 4.
2. Associations/Multiplicities: Model 1 forces Customer to "operate" Warehouses via composition and ties each Order to exactly one Warehouse, which slightly misrepresents the domain (warehouses are the customer's delivery locations, not the seller's owned entities). Model 2's `Customer 1--0..* Address deliveryWarehouses` is a cleaner warehouse concept but loses explicit warehouse identity and collapses delivery-site to a single Address per Order. Both have real association weaknesses; scores are even at 4.
3. Model attributes: Model 1 is richer on lifecycle dates (paidDate, receivedDate, issueDate) and uses a Money type for prices — directly satisfying "record when orders are paid for and shipped" and Step 4 received tracking. Model 2 captures payment timing and shippedQuantity more explicitly but omits receivedDate and paidDate. Model 1's date/type coverage gives it a one-point edge (4 vs 3), which is the deciding factor.
4. Consistencies of Terminology: Both use requirement-aligned terms (headOfficeAddress, Warehouse, PaymentTiming, MISSING/DAMAGED). Model 1 names the head-office/warehouse distinction explicitly; Model 2 captures payment timing and delivery problem terminology. Even at 4-4.
5. Rejected or checked issues: I did not penalize either model for using plain associations vs composition (forbidden penalty), for `Integer`/`String`/`Boolean` primitive aliases, or for `*` vs `0..*` multiplicity equivalence. I did not penalize Model 1 for marking/omitting abstract superclasses. I considered Model 2's `Address` reuse for both head office and warehouses as a semantic weakness (not a naming penalty) under associations rather than terminology.
6. Overall judgment: The models are very close, but Model 1's richer attribute modeling with proper date fields (paidDate, receivedDate, issueDate) and Money types gives it a one-point advantage on the attributes criterion, which tips the total in its favor despite Model 2's slightly better Step 4 status coverage and cleaner warehouse-as-address handling.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</si>
  <si>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</si>
  <si>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Customer, Address, Product, Order, OrderLine, Invoice, Shipment. Model 1 adds ShipmentLine to support grouping order lines per shipment (Step 4) and includes PaymentTiming and ShipmentStatus enums with MISSING/DAMAGED. Model 2 adds a Warehouse class (aligned with Step 3's "several warehouses") and an OrderStatus enum capturing PARTIALLY_SHIPPED/FULLY_SHIPPED (Step 2). Both have appropriate classes; Model 2 lacks a PaymentTiming concept (Step 3's "pay directly when placing the order, or after delivery") while Model 1 lacks a Warehouse class. These roughly balance out.
2. Associations/Multiplicities between classes for domain reasoning: Model 1 = 4, Model 2 = 3; Evidence: Model 1 uses Shipment "1" -- "1..*" ShipmentLine and ShipmentLine "0..*" -- "1" OrderLine, correctly allowing an OrderLine to appear in multiple Shipments for partial shipping (Step 4). Model 2 uses Shipment "1" o-- "1..*" OrderLine : groups, where the "1" on the Shipment side forces each OrderLine into exactly one Shipment, preventing partial shipping of a single line and incorrectly requiring even unshipped lines to belong to a Shipment. Model 2's Invoice multiplicity (Order "1" *-- "1" Invoice) is better than Model 1's 0..1, and Model 2 properly models Warehouse→Address. However, the Shipment-OrderLine multiplicity error in Model 2 is a critical domain reasoning flaw.
3. Model attributes with appropriate data types: Model 1 = 4, Model 2 = 3; Evidence: Model 1's ShipmentStatus includes PACKED, SHIPPED, RECEIVED, MISSING, DAMAGED — fully covering Step 4's explicit requirement to track missing/damaged deliveries. Model 1 also includes OrderLine.shippedQuantity (Step 2) and PaymentTiming enum (Step 3). Model 1 lacks a paidDate attribute (Step 1: "record when orders are paid for"). Model 2 has paidDate in Order and Invoice and receivedDate in Shipment, but its ShipmentStatus omits MISSING and DAMAGED entirely — a direct omission of an explicit Step 4 requirement. Model 2 also lacks PaymentTiming and shippedQuantity on OrderLine. Model 2's extra identifiers (customerId, orderId, etc.) are implementation details not rewarded per guidelines.
4. Consistencies of Terminology with given context: Model 1 = 4, Model 2 = 4; Evidence: Both use terminology consistent with the requirement: "vatNumber," "currentStock," "headOffice"/"head office" (Step 3), "Warehouse" (Step 3, used by Model 2 as a class and by Model 1 as a role name "deliveryWarehouses"), "Invoice," "Shipment." Model 1's ShipmentStatus values PACKED/SHIPPED/RECEIVED match Step 4's "packed, shipped and received." Model 2's OrderStatus values PARTIALLY_SHIPPED and FULLY_SHIPPED match Step 2's language. Both models maintain consistent terminology with the domain context.
5. Adherence of UML class diagram standards: Model 1 = 5, Model 2 = 5; Evidence: Both models use valid PlantUML syntax with properly defined classes, enums, attributes, and associations with multiplicities and role labels. Model 2 additionally uses composition (*--) and aggregation (o--) notation correctly. Model 2 has a redundant `headOfficeAddress : Address` attribute in Customer alongside the `Customer "1" -- "1" Address : head office` association, but this is a minor modeling redundancy, not a UML syntax violation. Both diagrams are fully comprehensible.
Total: Model 1 = 21, Model 2 = 19
Choice: A
Reason:
1. Appropriate conceptual classes: Both models identify the essential domain classes with minor gaps on each side — Model 1 lacks a Warehouse class while Model 2 lacks a PaymentTiming concept. Roughly balanced at 4-4.
2. Associations/Multiplicities: Model 1's Shipment→ShipmentLine→OrderLine structure correctly supports partial shipping across multiple shipments (Step 4), while Model 2's `Shipment "1" o-- "1..*" OrderLine` constrains each OrderLine to exactly one Shipment, blocking partial fulfillment of a single line and forcing unshipped lines into a Shipment. This is a critical domain reasoning error favoring Model 1.
3. Attributes/data types: Model 1 fully covers Step 4's MISSING/DAMAGED statuses and includes shippedQuantity and PaymentTiming, but lacks paidDate. Model 2 has paidDate but omits MISSING/DAMAGED (an explicit Step 4 requirement), PaymentTiming, and shippedQuantity. The missing statuses are more severe, favoring Model 1.
4. Terminology: Both models use domain-consistent terminology. Tie at 4-4.
5. UML standards: Both adhere to UML/PlantUML conventions. Tie at 5-5.
6. Rejected or checked issues: Model 2's use of operations (register(), placeOrder(), markPaid(), etc.) was not penalized as it does not affect domain modeling. Model 2's extra identifier attributes (customerId, orderId, trackingNumber) were not rewarded per guidelines. Model 1's Invoice multiplicity of 0..1 (vs Model 2's 1) was noted but did not outweigh Model 2's more serious Shipment-OrderLine multiplicity error and missing statuses.
7. Overall judgment: Model 1 is better primarily because it correctly models partial shipment of order lines through ShipmentLine (Step 4 grouping) and includes all required ShipmentStatus values (MISSING, DAMAGED). Model 2's Shipment-OrderLine multiplicity prevents partial line shipping, and its ShipmentStatus omits explicitly required MISSING/DAMAGED statuses, making it less domain-faithful.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</si>
  <si>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</si>
  <si>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against all four requirement steps and the three scoring criteria.
```result
Scores:
1. Cohesion and Decoupling: Model 1 = 3, Model 2 = 4; Evidence: Model 1 redundantly models the head office address both as an attribute (`- headOfficeAddress : Address`) and as an association (`Customer "1" -- "1" Address : head office &gt;`). Model 1 also couples `Shipment "1" o-- "1..*" OrderLine`, forcing each OrderLine into exactly one Shipment, which prevents splitting a single order line's quantity across multiple partial shipments. Model 2 introduces `ShipmentLine` as an intermediary between `Shipment` and `OrderLine` (`Shipment "1" -- "1..*" ShipmentLine`, `ShipmentLine "0..*" -- "1" OrderLine`), decoupling Shipment from OrderLine and allowing the same OrderLine to appear in multiple shipments via separate ShipmentLines.
2. Complexity: Model 1 = 4, Model 2 = 4; Evidence: Model 1 has 10 classes (8 classes + 2 enums) with extra non-required attributes like `trackingNumber`, `invoiceNumber`, and `description`, but adds a justified `Warehouse` class for Step 3. Model 2 has 11 classes (8 classes + 3 enums) with a leaner attribute set and a justified `ShipmentLine` class for Step 4. Both have zero inheritance depth and balanced complexity appropriate to the four-step requirement. Model 1 carries 8 methods across 5 classes; Model 2 has none. Neither model is over- nor under-engineered.
3. Practicability: Model 1 = 3, Model 2 = 3; Evidence: Model 1 provides actionable methods (`markPaid()`, `markFullyShipped()`, `pack()`, `ship()`, `markReceived()`, `adjustStock()`) and explicit date attributes (`paidDate`, `receivedDate`, `shipmentDate`) for audit trails, plus composition markers clarifying ownership. However, it entirely omits the Step 3 payment-timing requirement ("pay the invoice directly when they place the order, or after the order has been delivered") — there is no `PaymentTiming` enum or equivalent. Its `Shipment "1" o-- "1..*" OrderLine` multiplicity also prevents partial-quantity shipping of a single line. Model 2 explicitly models `PaymentTiming {ON_ORDER, ON_DELIVERY}` (Step 3 ✓), `OrderLine.shippedQuantity` for line-level tracking (Step 2 ✓), `ShipmentLine.shippedQuantity` for per-shipment partial quantities (Step 4 ✓), and `MISSING`/`DAMAGED` in `ShipmentStatus` (Step 4 context ✓). But Model 2 has no methods at all, no `paidDate`/`receivedDate` (Step 1 asks to "record when orders are paid for and shipped"), no explicit fully-shipped order status (Step 2 says fully shipped orders "will also be marked"), and no composition/aggregation markers. Both models have comparable trade-offs: Model 1 is more structurally detailed but misses a core requirement; Model 2 covers more requirements but is less actionable.
Total: Model 1 = 10, Model 2 = 11
Choice: B
Reason:
1. Cohesion and Decoupling: Model 2's `ShipmentLine` intermediary decouples `Shipment` from `OrderLine` and correctly supports partial-quantity shipping of a single order line across multiple shipments. Model 1's `Shipment "1" o-- "1..*" OrderLine` forces each OrderLine into exactly one Shipment, which contradicts the partial-delivery scenario in Steps 2 and 4. Model 1 also redundantly represents `headOfficeAddress` as both an attribute and an association.
2. Complexity: Both models are balanced. Model 1's extra attributes (`trackingNumber`, `description`, `invoiceNumber`) are minor overhead; Model 2's extra `ShipmentLine` class is justified by Step 4's grouping requirement. Neither is over- or under-engineered.
3. Practicability: Model 2 covers more explicit requirement facts — `PaymentTiming` (Step 3), `shippedQuantity` on `OrderLine` (Step 2 line-level tracking), `ShipmentLine` for partial shipments (Step 4), and `MISSING`/`DAMAGED` statuses (Step 4). Model 1 misses `PaymentTiming` entirely, a significant gap for the Step 3 business rule. Model 1 compensates with methods, date attributes, and composition markers, which Model 2 lacks. The trade-offs roughly balance, but Model 2's correct coverage of a core requirement (payment timing) and its sounder association structure give it a slight edge.
4. Rejected or checked issues: (a) Model 1's extra attributes like `trackingNumber` and `customerId` were not rewarded per the rule against rewarding extra identifiers unless they improve requirement coverage. (b) Model 2's lack of methods was not heavily penalized since the requirement does not explicitly mandate methods and state transitions are inferable from enums. (c) Model 2's 0..1 Invoice multiplicity vs Model 1's 1 was noted but not used as a major differentiator since both are defensible. (d) Model 2's `MISSING`/`DAMAGED` statuses were treated as a modest plus since the explicit requirement specifies "packed, shipped and received" while missing/damaged is motivational context. (e) Model 1's composition/aggregation markers were noted as a structural advantage but do not compensate for the missing `PaymentTiming` requirement.
5. Overall judgment: Model 2 is slightly better. Its `PaymentTiming` enum, `ShipmentLine` design, and `shippedQuantity` tracking cover more of the explicit four-step requirements correctly. Model 1 is more detailed in structure (methods, dates, composition) but its omission of payment timing and restrictive Shipment–OrderLine multiplicity are substantive gaps. The total difference (10 vs 11) is small but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</si>
  <si>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</si>
  <si>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four-step requirement, I need to evaluate coverage of: customer/VAT/address registration, stock management, order lines, payment tracking, partial shipments, multi-warehouse delivery, invoices, and shipment status tracking.
```result
Scores:
1. Cohesion and Decoupling: Model 1 = 3, Model 2 = 4; Evidence: Model 1 introduces ShipmentLine as an intermediary between Shipment and OrderLine (Shipment "1" -- "1..*" ShipmentLine, ShipmentLine "0..*" -- "1" OrderLine), adding coupling without a stated requirement for per-shipment-per-line quantity tracking; it also tracks payment redundantly via both PaymentStatus on Order and isPaid on Invoice. Model 2 uses Warehouse as a well-motivated intermediary (Customer *-- Warehouse, Warehouse -- Address, Order -- Warehouse) that faithfully reflects the "warehouses" concept from STEP 3, and its Shipment o-- OrderLine grouping is a simpler, more direct association. Model 2 also co-locates behavior with data via methods (adjustStock, markPaid, markFullyShipped, pack, ship, markReceived), improving cohesion. Minor redundancy exists in Model 2 (Customer.headOfficeAddress attribute plus the Customer--Address association), but overall coupling is lower.
2. Complexity: Model 1 = 3, Model 2 = 3; Evidence: Model 1 has 8 classes + 3 enums (11 types) with no inheritance; its ShipmentLine class and shippedQuantity on both OrderLine and ShipmentLine add structural complexity beyond what STEP 4's "group of order lines that are shipped together" requires—whole order lines are grouped, not partial quantities per line. Model 2 has 8 classes + 2 enums (10 types) with no inheritance; its Shipment o-- OrderLine directly models the grouping requirement more simply, but it carries numerous implementation attributes not required by the specification (productId, description, price, unitPrice, trackingNumber, country, invoiceNumber, customerId, warehouseId, orderId, lineId, etc.), adding attribute-level clutter without improving requirement coverage. Both models carry unnecessary complexity in different ways, balancing out.
3. Practicability: Model 1 = 3, Model 2 = 4; Evidence: Model 1 lacks an OrderStatus enum or any explicit marker on Order to indicate partially/fully shipped status—STEP 2 explicitly requires "Orders that have been fully shipped will also be marked so that you know that they can be removed from your watchlist," and Model 1 can only derive this indirectly from ShipmentLine data. Model 1 also has no paidDate on Order or Invoice (only PaymentStatus UNPAID/PAID and Invoice.isPaid), failing STEP 1's "record when orders are paid for"; and its Order "1" -- "0..1" Invoice makes invoices optional, weaker than STEP 3's "send invoices to your customers for their orders." Model 1 does include ShipmentStatus {PACKED, SHIPPED, RECEIVED, MISSING, DAMAGED}, directly addressing STEP 4's missing/damaged delivery concern, and PaymentTiming {ON_ORDER, ON_DELIVERY} explicitly capturing STEP 3's payment choice. Model 2 has OrderStatus {PLACED, PAID, PARTIALLY_SHIPPED, FULLY_SHIPPED} with markFullyShipped(), directly satisfying the "marked" requirement; paidDate on both Order and Invoice satisfying "record when paid"; Order *-- 1 Invoice (mandatory) matching the invoicing requirement; and methods (adjustStock, markPaid, pack, ship, markReceived) that guide implementation. Model 2's gaps are the absence of a PaymentTiming enum (no explicit recording of the on-order vs on-delivery choice, though paidDate provides implicit information) and the absence of MISSING/DAMAGED in ShipmentStatus (only PACKED, SHIPPED, RECEIVED). Model 2's gaps are less severe than Model 1's because paidDate and OrderStatus cover more fundamental STEP 1/STEP 2 requirements, while Model 1's MISSING/DAMAGED and PaymentTiming cover narrower STEP 3/STEP 4 concerns.
Total: Model 1 = 9, Model 2 = 11
Choice: B
Reason:
1. Cohesion and Decoupling: Model 2's Warehouse intermediary and direct Shipment-OrderLine grouping produce lower coupling and higher cohesion (methods co-located with data) than Model 1's ShipmentLine intermediary and dual payment-tracking redundancy.
2. Complexity: Both models carry unnecessary complexity—Model 1 through the ShipmentLine class and redundant shippedQuantity fields, Model 2 through ~14 implementation attributes not required by the specification—resulting in a tie.
3. Rejected or checked issues: I did not penalize Model 1 for using opposite-direction unidirectional associations, PlantUML comments, primitive type aliases, or multiplicity literal equivalence (all forbidden penalties). I did not reward Model 2 for extra identifiers, prices, or trackingNumber (per evidence rules). I considered whether Model 1's ShipmentLine.shippedQuantity could be justified by "partial deliveries of one or more order lines are possible," but concluded this refers to subsets of order lines per delivery, not splitting individual lines, making ShipmentLine over-detailed. I also considered whether Model 2's three-state ShipmentStatus {PACKED, SHIPPED, RECEIVED} is sufficient without MISSING/DAMAGED—the three states are explicitly listed in the requirement, but Model 1's addition of MISSING and DAMAGED is a faithful and more complete interpretation of the stated motivation ("some deliveries are missing or damaged"), giving Model 1 a narrow advantage that does not outweigh its more fundamental gaps.
4. Overall judgment: Model 2 is better because it covers the more fundamental and persistent requirements from STEP 1 and STEP 2—recording when orders are paid (paidDate), explicitly marking fully/partially shipped orders (OrderStatus), and mandating invoices—while providing methods that improve implementability. Model 1 has notable strengths in delivery issue tracking (MISSING/DAMAGED) and payment choice (PaymentTiming), but its failure to record payment dates and to explicitly mark fully shipped orders are gaps on core requirements that outweigh its narrower advantages.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</si>
  <si>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</si>
  <si>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(all functionalities achieved): Model 1 = 4, Model 2 = 3; Evidence: Model 1 covers STEP 1–4 well: `Product.adjustStock(quantity)` addresses "manually adjust stock levels," `Order.paidDate` satisfies "record when orders are paid for," `OrderStatus` enum includes `PARTIALLY_SHIPPED` and `FULLY_SHIPPED` for STEP 2, `Warehouse` class with `address` captures STEP 3 warehouse locations, and `Shipment` with `ShipmentStatus` (PACKED/SHIPPED/RECEIVED) covers STEP 4. However, Model 1 lacks any `PaymentMethod` concept to represent STEP 3's "pay the invoice directly when they place the order, or after the order has been delivered." Model 2 captures this with `PaymentMethod` enum (DIRECT, POST_DELIVERY) on `Order`, which is a clear strength. But Model 2 has no `paidDate` on `Order`—only `paymentStatus` (PENDING/PAID)—failing "record when orders are paid for"; it has no `adjustStock` mechanism on `Product`; and its `Order "1" --&gt; "*" OrderLine` multiplicity permits zero order lines, contradicting "one or more order lines."
2. Conceptual classes and relationships accurately represent essentials: Model 1 = 4, Model 2 = 3; Evidence: Model 1 has a dedicated `Warehouse` class (with `warehouseId`, `address`) that directly maps to STEP 3's "supermarkets have several warehouses that they use for different locations," and `Shipment` cleanly represents STEP 4's "group of order lines that are shipped together." Model 2 introduces a `Company` class not required by the requirement (the seller's company is context, not a tracked entity), and uses `DeliveryAddress` for both head office and warehouse locations, labeling the relationship `hasWarehouses`—semantically confusing since `DeliveryAddress` is not a warehouse. Model 2 also has both `Shipment` and `Delivery` classes with overlapping roles: `Shipment "1" --&gt; "*" OrderLine : ships` and `Delivery "*" --&gt; "*" OrderLine : deliversTo`, creating ambiguity about which entity actually groups the order lines that the requirement says are "shipped together."
3. Associations, cardinalities, and relationship types: Model 1 = 4, Model 2 = 3; Evidence: Model 1 uses correct multiplicities throughout: `Order "1" *-- "1..*" OrderLine` (one or more order lines per order, matching "consist of one or more order lines"), `Shipment "1" o-- "1..*" OrderLine : groups` (a shipment groups one or more order lines), `Order "1" *-- "0..*" Shipment` (zero or more partial shipments), `Customer "1" *-- "0..*" Warehouse` (customer may have multiple warehouses). Model 1 also uses composition (`*--`) for lifecycle-dependent relationships (Order–OrderLine, Order–Invoice) and aggregation (`o--`) for Shipment–OrderLine, which is semantically appropriate. Model 2 uses `Order "1" --&gt; "*" OrderLine` where `*` allows zero order lines, violating the "one or more" requirement. Model 2's `Shipment "1" --&gt; "*" Delivery : trackedAs` implies one shipment has multiple deliveries, but the requirement states a group of order lines shipped together is a single shipment/delivery event. Both `Shipment` and `Delivery` link to `OrderLine` with potentially conflicting semantics: `Shipment "1" --&gt; "*" OrderLine : ships` and `Delivery "*" --&gt; "*" OrderLine : deliversTo` make it unclear which association records which order lines are in which shipment group.
4. Clarity in class names and attributes: Model 1 = 4, Model 2 = 3; Evidence: Model 1 uses unambiguous class names (`Address`, `Warehouse`, `Shipment`, `OrderLine`) and descriptive attributes with types (`vatNumber: String`, `currentStock: Integer`, `paidDate: Date`, `receivedDate: Date`). Methods like `adjustStock()`, `markPaid()`, `markFullyShipped()`, `pack()`, `ship()`, `markReceived()` directly map to requirement operations. Model 2's `DeliveryAddress` class name is used for both head office and warehouse addresses, and the relationship label `hasWarehouses` pointing to `DeliveryAddress` (not a `Warehouse` class) is unclear. Having both `Shipment` (with `ShipmentStatus`) and `Delivery` (with `DeliveryStatus`) where both statuses include `PACKED`, `SHIPPED`, `RECEIVED` creates confusion about which entity tracks the shipment lifecycle. Model 2 does have clearly named enums (`PaymentStatus`, `PaymentMethod`, `ShippingStatus`) and `conditionNotes: String` on `Delivery`, which are reasonable additions.
Total: Model 1 = 16, Model 2 = 12
Choice: A
Reason:
1. Alignment with requirement: Model 1 achieves nearly all functionalities across all four steps, with explicit `paidDate` for "record when orders are paid for," `adjustStock()` for "manually adjust stock levels," and correct `Shipment` grouping for STEP 4. Model 2's key advantage—`PaymentMethod` enum (DIRECT/POST_DELIVERY)—addresses STEP 3's payment choice that Model 1 omits, but Model 2's failures (no `paidDate`, wrong `OrderLine` multiplicity, no stock adjustment mechanism) represent more fundamental gaps in requirement coverage.
2. Conceptual classes and relationships: Model 1's `Warehouse` class directly models STEP 3's warehouse concept, while Model 2's use of `DeliveryAddress` for warehouse locations with a `hasWarehouses` label is semantically muddled. Model 2's `Company` class is an addition not required by the requirement. Model 2's dual `Shipment`/`Delivery` classes with overlapping `OrderLine` associations create ambiguity about which entity represents "a group of order lines that are shipped together," a core STEP 4 requirement.
3. Associations, cardinalities, and relationship types: Model 1 uses `1..*` for Order→OrderLine (correct for "one or more"), while Model 2 uses `*` (permits zero, a domain error). Model 1 appropriately distinguishes composition (`Order *-- OrderLine`) from aggregation (`Shipment o-- OrderLine`), providing richer semantic information about lifecycle dependencies. Model 2's `Shipment "1" --&gt; "*" Delivery` multiplicity is questionable against the requirement's notion of a single shipment event per group.
4. Rejected or checked issues: I did not penalize Model 2 for using unidirectional associations instead of bidirectional lines (forbidden penalty #1), for its `'opposite` comments (forbidden penalty #2), or for `int`/`double` type aliases (forbidden penalty #3). I did not reward Model 2's `DeliveryStatus` additions of `DAMAGED`/`MISSING` since the requirement's explicit tracking requirement is "packed, shipped and received," though these are reasonable interpretations of the motivation text. I did not penalize Model 2 for lacking composition/aggregation markers per se, only noting that Model 1's choice is more semantically expressive.
5. Overall judgment: Model 1 is better because it achieves more complete and accurate requirement coverage (correct multiplicities, explicit paid/shipped dates, stock adjustment, clear shipment grouping) with fewer structural issues. Model 2's one notable advantage (PaymentMethod enum) does not compensate for its missing `paidDate`, incorrect `OrderLine` multiplicity, unnecessary `Company` class, and the confusing `Shipment`/`Delivery` redundancy that creates ambiguity about a core STEP 4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</si>
  <si>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</si>
  <si>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 Completeness: Model 1 = 3, Model 2 = 3; Evidence: Model 1 captures Step 3's payment choice via `PaymentMethod {DIRECT, POST_DELIVERY}` and Step 4's missing/damaged concern via `DeliveryStatus {PACKED, SHIPPED, RECEIVED, DAMAGED, MISSING}`, but lacks any `paidDate` attribute to "record when orders are paid for" (Step 1) — `PaymentStatus {PENDING, PAID}` only tracks whether, not when. Model 2 captures payment timing via `Order.paidDate: Date` and `Invoice.paidDate: Date`, and delivery receipt via `Shipment.receivedDate: Date`, but omits `PaymentMethod` (Step 3: "pay directly when they place the order, or after the order has been delivered") and lacks `DAMAGED`/`MISSING` statuses (Step 4: "some deliveries are missing or damaged"). Both models cover partial shipping (`PARTIALLY_SHIPPED`, `FULLY_SHIPPED`), invoices, head office vs. delivery addresses, and shipment grouping.
2. No Hallucinations or Unnecessary Additions: Model 1 = 3, Model 2 = 4; Evidence: Model 1 introduces a `Company` class not required by the exercise (the requirement says "your company" as context, not as a modeled entity), a `Delivery` class that overlaps semantically with `Shipment` (both carry `PACKED, SHIPPED, RECEIVED` statuses), and `conditionNotes` on Delivery which is not grounded in any stated requirement fact. Model 2 adds implementation methods (`register()`, `placeOrder()`, `adjustStock()`, `markPaid()`, etc.) and extra identifiers (`customerId`, `orderId`, `lineId`), but all classes (`Address`, `Customer`, `Warehouse`, `Product`, `Order`, `OrderLine`, `Invoice`, `Shipment`) are directly traceable to requirement concepts.
3. Conceptual Classes and Relationships Accuracy: Model 1 = 3, Model 2 = 4; Evidence: Model 1's `Shipment` and `Delivery` are near-duplicate concepts with overlapping status enums (`ShipmentStatus {PACKED, SHIPPED, RECEIVED}` vs. `DeliveryStatus {PACKED, SHIPPED, RECEIVED, DAMAGED, MISSING}`), creating semantic confusion rather than clarity. The relationship `Shipment "1" --&gt; "*" Delivery : trackedAs` implies one shipment has multiple deliveries, which contradicts the notion that a shipment (group of order lines shipped together) corresponds to a single delivery event. Model 2 uses a single `Shipment` class with `ShipmentStatus {PACKED, SHIPPED, RECEIVED}` and a `Warehouse` class that directly models Step 3's "several warehouses that they use for different locations," with `Address` as a reusable value class for both head office and warehouse addresses.
4. Associations, Cardinalities, and Relationship Types: Model 1 = 3, Model 2 = 5; Evidence: Model 1 uses `Order "1" --&gt; "*" OrderLine : consistsOf` where `*` (i.e., `0..*`) contradicts the requirement's "one or more order lines" (should be `1..*`). It also has `Delivery "*" --&gt; "*" OrderLine : deliversTo`, a many-to-many implying an order line can appear in multiple deliveries, which contradicts Step 4's grouping model where each order line belongs to one shipment group. No composition or aggregation is used anywhere — all relationships are plain associations. Model 2 correctly uses `Order "1" *-- "1..*" OrderLine : contains` (composition with mandatory minimum 1), `Order "1" *-- "0..*" Shipment : ships`, `Shipment "1" o-- "1..*" OrderLine : groups` (aggregation, at least one line per shipment), `Customer "1" *-- "0..*" Order : places`, and `Order "1" *-- "1" Invoice : generates`, applying composition where lifecycle dependency exists and aggregation where order lines are grouped into shipments.
5. Clarity in Class Names and Attributes: Model 1 = 3, Model 2 = 4; Evidence: Model 1's `DeliveryAddress` has only a single `address: String` attribute, conflating street, city, postal code, and country into one field, while serving double duty as both head office and warehouse address. Key temporal attributes like `paidDate` and `receivedDate` are absent. Model 2 provides a dedicated `Address` class with `street`, `city`, `postalCode`, `country` fields, `Order.paidDate`, `Shipment.shipmentDate` and `Shipment.receivedDate`, and `Invoice.paidDate`, giving richer traceability for the "record when paid and shipped" and "track as packed, shipped, received" requirements.
Total: Model 1 = 15, Model 2 = 20
Choice: B
Reason:
1. Requirement Alignment &amp; Functional Completeness: Both models have functional gaps in different areas — Model 1 misses `paidDate` (Step 1: "record when orders are paid for"), while Model 2 misses `PaymentMethod` (Step 3: "pay directly when they place the order, or after the order has been delivered") and `DAMAGED`/`MISSING` statuses (Step 4: "some deliveries are missing or damaged"). These are roughly equivalent in severity, resulting in a tie at 3.
2. No Hallucinations or Unnecessary Additions: Model 2 is cleaner — every class maps to a requirement concept, whereas Model 1 introduces `Company` (not modeled in the requirement) and a `Delivery` class that semantically duplicates `Shipment` with overlapping status enums. Model 2's extra methods and IDs are implementation-oriented details that do not distort the conceptual model.
3. Conceptual Classes and Relationships Accuracy: Model 2's class structure is more faithful — `Warehouse` and `Address` directly instantiate Step 3 concepts ("several warehouses," "head office address and the addresses where the orders are delivered"). Model 1's `Shipment`/`Delivery` duality with near-identical statuses (`PACKED, SHIPPED, RECEIVED` on both) creates redundancy and the `Shipment "1" --&gt; "*" Delivery` multiplicity is semantically unjustified.
4. Associations, Cardinalities, and Relationship Types: This is the most decisive criterion. Model 2 correctly uses `1..*` for `Order → OrderLine` (requirement: "one or more order lines"), applies composition (`*--`) for lifecycle-dependent relationships (Order↔OrderLine, Order↔Invoice, Customer↔Order) and aggregation (`o--`) for `Shipment → OrderLine` (grouping without ownership). Model 1 uses `*` (allowing zero order lines), has a problematic many-to-many `Delivery "*" → "*" OrderLine`, and uses no composition or aggregation anywhere, missing the relationship-type semantics the requirement explicitly asks for.
5. Rejected or checked issues: I did not penalize Model 1 for using opposite unidirectional associations (e.g., `Order --&gt; Invoice` and `Invoice --&gt; Customer`) instead of bidirectional lines, per the forbidden penalties. I did not penalize Model 2 for using `Integer` vs. `int` or method visibility markers. I did not reward Model 1's `DAMAGED`/`MISSING` statuses as "extra" beyond what the requirement justifies — they do address a stated requirement fact ("some deliveries are missing or damaged"), which is why I only gave a tie on functional completeness rather than penalizing Model 1 for them.
6. Overall judgment: Model 2 is better due to its correct multiplicities, appropriate use of composition and aggregation, absence of the redundant `Shipment`/`Delivery` duality, and cleaner class structure (`Warehouse`, `Address`). Model 1's advantages in `PaymentMethod` and `DAMAGED`/`MISSING` statuses do not compensate for its structural problems — the many-to-many `Delivery → OrderLine`, the wrong `0..*` multiplicity on `Order → OrderLine`, and the absence of any composition or aggregation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</si>
  <si>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</si>
  <si>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Address, Customer, Warehouse, Product, Order, OrderLine, Invoice, Shipment, and status enums (OrderStatus, ShipmentStatus). The Warehouse class directly captures STEP 3's "several warehouses that they use for different locations," and Shipment with ShipmentStatus (PACKED, SHIPPED, RECEIVED) addresses STEP 4's tracking requirement. However, Model 1 lacks a PaymentMethod concept, missing STEP 3's requirement that "Customers can now choose to pay the invoice directly when they place the order, or after the order has been delivered." Model 2 includes a PaymentMethod enum (DIRECT, POST_DELIVERY) and a Delivery class with DeliveryStatus (PACKED, SHIPPED, RECEIVED, DAMAGED, MISSING) that addresses STEP 4's "some deliveries are missing or damaged." But Model 2 has no proper Warehouse class (using DeliveryAddress instead), has redundant Shipment and Delivery classes with overlapping statuses, and its Product class lacks price. The Company class is not explicitly required by the requirements.
2. Associations/Multiplicities between classes for domain reasoning: Model 1 = 4, Model 2 = 3; Evidence: Model 1 correctly models Order "1" *-- "1..*" OrderLine (at least one line per order, matching "Orders consist of one or more order lines"), Shipment "1" o-- "1..*" OrderLine (aggregation: shipment groups order lines, matching STEP 4's "group of order lines that are shipped together"), Order "1" *-- "0..*" Shipment (an order can have multiple shipments for partial shipping), and Customer "1" *-- "0..*" Warehouse (customer has multiple warehouses). Model 2 has Order "1" --&gt; "*" OrderLine with `*` meaning 0..*, which incorrectly allows an order with zero order lines, contradicting the requirement's "one or more order lines." Model 2 also has a confusing Shipment "1" --&gt; "*" Delivery : trackedAs relationship (one shipment having multiple deliveries is not supported by the domain), and Delivery "*" --&gt; "*" OrderLine : deliversTo (many-to-many between delivery and order line is semantically questionable—an order line should be in one delivery/shipment group). Model 2's Invoice "*" --&gt; "1" Customer : issuedTo is redundant with the Order → Customer → Invoice path.
3. Model attributes with appropriate data types: Model 1 = 4, Model 2 = 3; Evidence: Model 1 provides comprehensive attributes: Product has price: Money, OrderLine has unitPrice: Money, Invoice has paidDate: Date and totalAmount: Money, Shipment has receivedDate: Date, and Customer has name and customerId. These cover requirements like "record when orders are paid for and shipped" and "track a shipment as it is packed, shipped and received." The gap is the missing paymentMethod attribute on Order/Invoice for STEP 3. Model 2 has Order.paymentMethod (PaymentMethod) and Order.paymentStatus (PaymentStatus) which address STEP 3's payment choice, and Delivery.conditionNotes and DeliveryStatus (DAMAGED, MISSING) for STEP 4's delivery issues. However, Model 2 is missing critical attributes: Product has no price, OrderLine has no unitPrice (making total calculation impossible), Customer has no name or identifier, Invoice has no paidDate, Shipment has no receivedDate, and DeliveryAddress has only a single "address: String" field instead of structured address components. Model 2 also uses double for Invoice.totalAmount, which is a poor choice for monetary values.
4. Consistencies of Terminology with given context: Model 1 = 4, Model 2 = 4; Evidence: Model 1 uses "Warehouse" (matching STEP 3's "warehouses"), "headOfficeAddress" (matching "head office address"), "currentStock" (matching "current stock"), "vatNumber" (matching "VAT number"), "Invoice" (matching "invoices"), and "Shipment" (matching "shipments"). Its OrderStatus values (PLACED, PAID, PARTIALLY_SHIPPED, FULLY_SHIPPED) align with STEP 2's "partially shipped orders" and "fully shipped." However, it lacks payment method terminology from STEP 3. Model 2 uses "quantityOrdered" (matching "quantity ordered"), "PaymentMethod" with DIRECT/POST_DELIVERY (matching "pay the invoice directly when they place the order, or after the order has been delivered"), "PARTIALLY_SHIPPED" and "FULLY_SHIPPED" (matching STEP 2), and "hasWarehouses" as a role label. However, using "DeliveryAddress" for both head office and warehouse addresses is slightly imprecise, and having both "Shipment" and "Delivery" when the requirement uses them interchangeably introduces minor terminology ambiguity. Both models align well but neither is perfect.
5. Adherence of UML class diagram standards: Model 1 = 5, Model 2 = 5; Evidence: Both models use valid PlantUML syntax. Model 1 uses proper class declarations with attributes and methods, enum declarations, association notation with multiplicities and role labels, composition (*--) for containment relationships (Order contains OrderLine, Invoice, Shipment), and aggregation (o--) for grouping (Shipment groups OrderLine). Direction indicators (&gt;) on association labels are valid PlantUML. Model 2 uses valid class and enum declarations, unidirectional associations (--&gt;) with multiplicities and role labels, and single-quote comments ('opposite ...) which are standard PlantUML annotations. Both diagrams are syntactically correct and comprehensible with no notation violations.
Total: Model 1 = 21, Model 2 = 18
Choice: A
Reason:
1. Appropriate conceptual classes: Model 1 has cleaner, more precise domain classes—particularly the Warehouse class that directly captures STEP 3's warehouse concept, and a single Shipment class that covers STEP 4's delivery tracking without redundancy. Model 2 introduces a Company class not required by the domain, has overlapping Shipment and Delivery classes with duplicated statuses (PACKED, SHIPPED, RECEIVED appear in both ShipmentStatus and DeliveryStatus), and lacks a proper Warehouse class. Model 1's one gap (missing PaymentMethod) is less severe than Model 2's structural redundancy.
2. Associations/Multiplicities: Model 1 correctly models Order "1" *-- "1..*" OrderLine (enforcing at least one order line), uses composition for containment and aggregation for shipment grouping, and has clean, non-redundant relationship paths. Model 2 incorrectly uses `*` (0..*) for OrderLine multiplicity where `1..*` is required, and has semantically questionable relationships: Shipment "1" --&gt; "*" Delivery (one shipment having multiple deliveries is not domain-supported) and Delivery "*" --&gt; "*" OrderLine (many-to-many is inappropriate since an order line should belong to one shipment group).
3. Model attributes: Model 1 provides comprehensive attributes across all classes—Product.price (Money), OrderLine.unitPrice (Money), Invoice.paidDate (Date), Shipment.receivedDate (Date)—covering stated requirements like "record when orders are paid for" and "track a shipment as it is packed, shipped and received." Model 2 has paymentMethod and delivery condition tracking, but misses Product.price, OrderLine.unitPrice, Customer.name, Invoice.paidDate, and Shipment.receivedDate, which are critical for a functioning order/invoice system.
4. Terminology consistency: Both models score equally. Model 1 matches domain terms well (Warehouse, headOfficeAddress, currentStock, PARTIALLY_SHIPPED) but lacks payment method terminology. Model 2 has good payment and delivery status terminology but introduces ambiguity with DeliveryAddress serving double duty and redundant Shipment/Delivery terminology.
5. Rejected or checked issues: I did not penalize Model 2 for using unidirectional associations instead of bidirectional lines (forbidden by penalty rules), for using single-quote comments (forbidden by penalty rules), for using `int` instead of `Integer` (forbidden by penalty rules), or for using `*` as equivalent to `0..*` (forbidden by penalty rules). The `*` vs `1..*` issue in Model 2's OrderLine multiplicity was treated as a domain reasoning error, not a notation equivalence issue. I also did not penalize either model for the presence/absence of methods in classes or visibility markers, as these are presentation-only differences per the guidelines.
6. Overall judgment: Model 1 is the better model because it has more accurate associations with correct multiplicities, more comprehensive attribute coverage with appropriate types (Money, Date), a cleaner class structure without redundancy, and proper use of UML composition/aggregation constructs. Model 2 has some valuable additions (PaymentMethod, DeliveryStatus with DAMAGED/MISSING) but these are outweighed by critical missing attributes (Product.price, OrderLine.unitPrice), domain-incorrect multiplicities, and confusing redundant relationships between Shipment, Delivery, and OrderLine.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</si>
  <si>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</si>
  <si>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Customer, Product, Order, OrderLine, Invoice, Shipment, and Delivery classes covering the core domain. It also has a Delivery class with DeliveryStatus {DAMAGED, MISSING} capturing STEP 4's missing/damaged delivery tracking. However, it lacks an explicit Warehouse class despite STEP 3 stating "several warehouses that they use for different locations," using only a "hasWarehouses" role label on Customer→DeliveryAddress. It also adds a Company class not required by the domain. Model 2 includes Customer, Warehouse, Product, Order, OrderLine, Invoice, and Shipment. Its Warehouse class directly addresses STEP 3's explicit mention of warehouses. However, it lacks a Delivery class entirely, and its ShipmentStatus enum {PACKED, SHIPPED, RECEIVED} omits the DAMAGED and MISSING states that STEP 4 explicitly requires ("some deliveries are missing or damaged"). Both models miss one key concept each.
2. Associations/Multiplicities between classes for domain reasoning: Model 1 = 3, Model 2 = 4; Evidence: Model 1's basic associations are correct: Customer "1"→"*" Order, Order "1"→"*" OrderLine, OrderLine "*"→"1" Product, Order "1"→"1" Invoice. However, the Shipment "1"→"*" Delivery : trackedAs relationship is semantically questionable—one shipment having multiple deliveries adds confusing redundancy—and Delivery "*"→"*" OrderLine : deliversTo creates an unclear many-to-many that is hard to map to the domain. Model 2's associations are cleaner: Customer "1" *-- "0..*" Warehouse : operates directly captures STEP 3's warehouses; Order "1" *-- "1..*" OrderLine : contains with composition correctly models order lines; Shipment "1" o-- "1..*" OrderLine : groups uses aggregation appropriately for STEP 4's grouped shipment of order lines; Order "1" *-- "0..*" Shipment : ships allows zero shipments for unshipped orders. The only minor issue is Order "1"--"1" Warehouse : delivers to, which conflates warehouse with delivery address.
3. Model attributes with appropriate data types: Model 1 = 3, Model 2 = 4; Evidence: Model 1's Order {orderDate, paymentStatus, shippingStatus} lacks explicit paidDate or shippedDate attributes, even though STEP 1 requires "record when orders are paid for and shipped." Its DeliveryAddress {address: String} is a single unstructured string with no street, city, or postal code fields. It does have PaymentMethod {DIRECT, POST_DELIVERY} capturing STEP 3's payment timing choice, and Delivery {deliveryDate, conditionNotes, status} is well-structured for STEP 4. Model 2's Address {street, city, postalCode, country} is properly structured; Order {orderDate, paidDate, status} includes paidDate satisfying STEP 1; Invoice {issueDate, paidDate, totalAmount: Money} and OrderLine {quantity: Integer, unitPrice: Money} use the Money type which is more appropriate than double. However, Model 2 lacks PaymentMethod to capture STEP 3's direct vs. post-delivery payment choice, and its ShipmentStatus omits DAMAGED/MISSING.
4. Consistencies of Terminology with given context: Model 1 = 4, Model 2 = 4; Evidence: Both models use domain-consistent terms: Customer, Product, Order, OrderLine, Invoice, Shipment, currentStock, vatNumber. Model 1 uses "DeliveryAddress" where the requirement says "address," and introduces "Company" which is not a requirement term. Model 2 uses "Warehouse" directly matching STEP 3's "several warehouses," and "Address" matching the requirement's "head office address" and "addresses where the orders are delivered." Both models' status enum values (PARTIALLY_SHIPPED, FULLY_SHIPPED, PACKED, SHIPPED, RECEIVED) align well with the requirement's language.
5. Adherence of UML class diagram standards: Model 1 = 4, Model 2 = 5; Evidence: Model 1 uses valid PlantUML syntax with proper class and enum definitions, associations with multiplicities and role labels throughout. However, it uses only plain unidirectional associations (--&gt;) with no composition or aggregation to distinguish whole-part relationships (e.g., Order–OrderLine, Customer–Order). Model 2 uses the full range of UML relationship types: composition (*--) for Order→OrderLine, Order→Invoice, Order→Shipment, Customer→Warehouse; aggregation (o--) for Shipment→OrderLine (grouped but not owned); and plain association (--) for Order→Warehouse. Visibility markers and multiplicities (0..*, 1..*) are properly applied. Both diagrams are comprehensible, but Model 2 demonstrates richer and more semantically precise UML.
Total: Model 1 = 18, Model 2 = 21
Choice: B
Reason:
1. Appropriate conceptual classes: Both models score 4. Model 1 compensates for missing Warehouse by having a Delivery class with DAMAGED/MISSING statuses for STEP 4, while Model 2 captures Warehouse from STEP 3 but misses delivery issue tracking. The trade-off is roughly even.
2. Associations/Multiplicities: Model 2 is clearly better (4 vs 3). Its composition and aggregation relationships are semantically appropriate and domain-accurate: Order *-- "1..*" OrderLine, Shipment o-- "1..*" OrderLine : groups. Model 1's Shipment→Delivery and Delivery→OrderLine (many-to-many) associations add confusing redundancy that doesn't map cleanly to the requirement.
3. Model attributes: Model 2 is better (4 vs 3). It has structured Address fields, paidDate on Order and Invoice, receivedDate on Shipment, and uses Money instead of double. Model 1's Order lacks explicit paid/shipped dates and its DeliveryAddress is a single unstructured string, despite STEP 1 requiring date recording. Model 1 does have PaymentMethod which Model 2 lacks, but this single advantage doesn't offset its broader attribute gaps.
4. Terminology: Both score 4. Both use consistent domain terminology. Model 2's "Warehouse" matches the requirement directly; Model 1's "Company" is an extra concept not in the requirement.
5. UML standards: Model 2 is better (5 vs 4). Model 2 uses composition, aggregation, and plain associations with semantic appropriateness, while Model 1 uses only plain unidirectional associations throughout.
3. Rejected or checked issues: I did not penalize Model 1 for using single-quote comments ('opposite company) per the forbidden penalties rule. I did not penalize either model for using int vs Integer or double vs Money as primitive type aliases. I did not reward Model 2's extra methods (register(), placeOrder(), pack(), etc.) as they are implementation-oriented and not required by the stated facts. I did not penalize Model 1 for using unidirectional associations instead of bidirectional ones, as these are semantically equivalent per the rules.
4. Overall judgment: Model 2 is better. It has cleaner, more domain-accurate associations with proper composition/aggregation semantics, better-structured attributes with appropriate types (Money, structured Address, paidDate), and superior UML standards adherence. Model 1 has notable gaps (no paidDate on Order, unstructured address, confusing Shipment–Delivery relationships) that outweigh its advantage of having DAMAGED/MISSING delivery statuses and PaymentMethod.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</si>
  <si>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</si>
  <si>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well-focused classes: `Customer` encapsulates customer registration and order placement (`register()`, `placeOrder()`), `Product` encapsulates stock management (`adjustStock()`), `Shipment` cleanly groups `OrderLine` via `Shipment "1" o-- "1..*" OrderLine : groups`. Coupling is reasonable—`Order` composes `OrderLine`, `Invoice`, and `Shipment`, which is natural for an order-management domain. Model 2 introduces a `Company` class with only a `name` attribute and associations to `Customer` and `Product`, adding a low-cohesion entity that the requirement never asks to track (the company is the system owner). Model 2 also creates a coupling triangle: `Shipment "1" --&gt; "*" OrderLine : ships`, `Delivery "*" --&gt; "*" OrderLine : deliversTo`, and `Shipment "1" --&gt; "*" Delivery : trackedAs`, making it ambiguous which entity actually owns the order-line grouping. Additionally, `Invoice "*" --&gt; "1" Customer : issuedTo` is redundant since the customer is reachable via `Order`.
2. Complexity: Model 1 = 4, Model 2 = 3; Evidence: Model 1 has 8 classes + 2 enums (10 elements), all justified by the requirement: `Address`, `Customer`, `Warehouse`, `Product`, `Order`, `OrderLine`, `Invoice`, `Shipment`, plus `OrderStatus` and `ShipmentStatus` enums. No unnecessary classes. Method counts are moderate (1–2 per class with behavior). Model 2 has 9 classes + 5 enums (14 elements). The `Company` class is an unnecessary noun-to-class promotion. The `Shipment`/`Delivery` split produces two enums (`ShipmentStatus` and `DeliveryStatus`) that both contain `PACKED`, `SHIPPED`, `RECEIVED`—overlapping and redundantly complex. However, Model 2 does add `PaymentMethod` (`DIRECT`, `POST_DELIVERY`) which Model 1 lacks, and `DeliveryStatus` adds `DAMAGED`/`MISSING` which addresses Step 4 concerns—these are justified additions that partially offset the unnecessary complexity.
3. Practicability: Model 1 = 4, Model 2 = 3; Evidence: Model 1 provides actionable methods: `Customer.register()`, `Customer.placeOrder()`, `Product.adjustStock()`, `Order.markPaid()`, `Order.markFullyShipped()`, `Invoice.sendToCustomer()`, `Shipment.pack()`, `Shipment.ship()`, `Shipment.markReceived()`—these directly map to requirement workflows (Step 1 stock adjustment, Step 2 partial-shipping tracking, Step 3 invoicing, Step 4 packed→shipped→received lifecycle). Model 1 also records `paidDate` on both `Order` and `Invoice`, satisfying Step 1's "record when orders are paid for." However, Model 1 omits `PaymentMethod`, missing Step 3's "pay the invoice directly when the order is placed, or after the order has been delivered." Model 2 covers PaymentMethod and adds `Delivery.conditionNotes` and `DeliveryStatus.DAMAGED/MISSING` for Step 4 delivery problems, but has zero methods across all 9 classes, provides no `paidDate` anywhere (failing Step 1's "record when orders are paid for"), lacks `adjustStock()` for end-of-day stock adjustment, and its `Customer` class carries only `vatNumber` (no name or identifier). The Shipment–Delivery–OrderLine relationship triangle makes implementation and testing ambiguous regarding which entity groups order lines.
Total: Model 1 = 12, Model 2 = 9
Choice: A
Reason:
1. Cohesion and Decoupling: Model 1's classes each serve a singular, clear purpose with natural associations. Model 2's `Company` class adds no domain value, and the Shipment–Delivery–OrderLine triangle (`Shipment --&gt; OrderLine`, `Delivery --&gt; OrderLine`, `Shipment --&gt; Delivery`) creates avoidable coupling and semantic ambiguity about ownership of order-line grouping.
2. Complexity: Model 1 maintains an appropriately balanced class count with all elements traceable to requirement steps. Model 2's overlapping `ShipmentStatus`/`DeliveryStatus` enums and the unnecessary `Company` class inflate complexity without proportional domain benefit, despite legitimately adding `PaymentMethod`.
3. Practicability: Model 1's methods (`adjustStock()`, `markPaid()`, `pack()`, `ship()`, `markReceived()`) and date attributes (`paidDate`, `shipmentDate`, `receivedDate`) make the design directly implementable and testable. Model 2, while covering `PaymentMethod` and delivery damage tracking that Model 1 misses, lacks all methods, omits payment-date recording, and presents confusing multi-path relationships that hinder implementation clarity.
4. Rejected or checked issues: I did not penalize Model 2 for its single-quote comments (e.g., `'opposite company`), primitive type aliases (`int`, `double`), or its use of unidirectional opposite-direction associations instead of bidirectional lines—all are forbidden penalties per the criteria. I also did not reward Model 1 merely for having more attributes/methods; the methods and dates were evaluated against explicit requirement facts (Step 1 "record when orders are paid for and shipped," Step 4 "track a shipment as it is packed, shipped and received"). Model 1's missing `PaymentMethod` was counted as a domain-coverage gap under Practicability, not as a UML-standards issue.
5. Overall judgment: Model 1 is better. It provides a cleaner, more practical design with methods, dates, and unambiguous relationships, while maintaining appropriate complexity. Model 2 covers some requirement gaps Model 1 misses (PaymentMethod, delivery damage status) but introduces unnecessary classes, overlapping enums, zero behavioral methods, and a confusing relationship triangle that undermines cohesion and implementability.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</si>
  <si>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</si>
  <si>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`Company` class that merely aggregates `Customer` and `Product` via `registers` and `stocks` associations—this is a low-cohesion catch-all with no distinct domain responsibility. It also splits `Shipment` and `Delivery` into separate classes with heavily overlapping status enums (`ShipmentStatus` = PACKED/SHIPPED/RECEIVED vs. `DeliveryStatus` = PACKED/SHIPPED/RECEIVED/DAMAGED/MISSING), creating redundant coupling. The `Delivery "*" --&gt; "*" OrderLine : deliversTo` many-to-many is an unusual and tightly coupled relationship that blurs ownership. Model 2 has no unnecessary `Company` class; each class has a single clear responsibility (`Address` for address data, `Warehouse` for delivery locations, `Product` with `adjustStock()` for stock management). It uses composition (`*--`) for ownership relationships (Customer→Order, Order→OrderLine, Order→Invoice, Order→Shipment) and aggregation (`o--`) for `Shipment o-- OrderLine : groups`, which correctly signals a weaker lifecycle dependency. Coupling between classes is lower and more purposeful.
2. Complexity: Model 1 = 3, Model 2 = 4; Evidence: Model 1 has 9 classes + 5 enums = 14 types with zero methods. The `ShipmentStatus` and `DeliveryStatus` enums are largely redundant (both contain PACKED, SHIPPED, RECEIVED), inflating complexity without adding distinct semantic value. The `Company` class (just `name: String`) and `DeliveryAddress` (just `address: String`) are over-modeled as full classes for what are essentially value objects or attributes. Model 2 has 8 classes + 2 enums = 10 types with 9 methods distributed appropriately (`Customer.register()`, `Product.adjustStock()`, `Order.markPaid()`, `Shipment.pack()/ship()/markReceived()`, etc.). The inheritance depth is zero in both. Model 2's complexity is more balanced: fewer types, but each carries behavioral methods that clarify intent, and there is no redundant enum overlap.
3. Practicability: Model 1 = 3, Model 2 = 3; Evidence: Model 1 covers more requirement details: it has `PaymentMethod` enum (DIRECT, POST_DELIVERY) addressing STEP 3's "pay directly when placing the order, or after delivery," and `DeliveryStatus` includes DAMAGED and MISSING plus `Delivery.conditionNotes` for STEP 4's "some deliveries are missing or damaged." However, it has no methods on any class, making it purely a data-structure diagram with no behavioral interface. The `Shipment "1" --&gt; "*" Delivery : trackedAs` relationship (one shipment → multiple deliveries) and `Delivery "*" --&gt; "*" OrderLine : deliversTo` many-to-many are confusing to implement and test. It also lacks an explicit `paidDate` attribute anywhere, missing STEP 1's "record when orders are paid for." Model 2 has methods (`markPaid()`, `pack()`, `ship()`, `markReceived()`, `adjustStock()`) that make the design implementable and testable, and `Order.paidDate` and `Invoice.paidDate` cover STEP 1's payment-date requirement. However, Model 2 lacks any `PaymentMethod` equivalent (missing STEP 3's payment-timing choice) and its `ShipmentStatus` (PACKED/SHIPPED/RECEIVED) omits DAMAGED and MISSING, failing to cover STEP 4's explicit requirement to "know the status of each delivery" when "some deliveries are missing or damaged." Both models have significant gaps that prevent a score above 3.
Total: Model 1 = 9, Model 2 = 11
Choice: B
Reason:
1. Cohesion and Decoupling: Model 2 is clearly superior. Model 1's `Company` class is a low-cohesion wrapper; its split of `Shipment` and `Delivery` with nearly identical status enums creates unnecessary coupling; and the `Delivery "*"--&gt; "*" OrderLine` many-to-many is an impractical tangle. Model 2's classes each own a single responsibility, and its composition/aggregation choices are semantically appropriate.
2. Complexity: Model 2 is better balanced. Model 1 inflates type count with redundant enums (`ShipmentStatus` vs. `DeliveryStatus` overlap) and unnecessary classes (`Company`, `DeliveryAddress` as a string wrapper). Model 2 achieves more with fewer types and adds methods that clarify behavior without adding structural overhead.
3. Rejected or checked issues: I did not penalize Model 1 for using opposite-direction unidirectional associations (e.g., `Customer --&gt; Order` and `Order --&gt; Customer`) instead of bidirectional lines—these are semantically equivalent per the forbidden penalties. I did not penalize Model 2 for using `Integer` vs. `int` or lowercase type aliases. I did not reward Model 2's extra identifiers (`customerId`, `warehouseId`, `lineId`) as requirement coverage—they are implementation detail. I considered whether Model 1's broader requirement coverage (PaymentMethod, DAMAGED/MISSING) could outweigh Model 2's structural advantages, but Model 1's confusing `Shipment`–`Delivery`–`OrderLine` triangle, total absence of methods, and missing `paidDate` offset its coverage gains.
4. Overall judgment: Model 2 is better. It has stronger cohesion, lower coupling, more appropriate complexity, and practical method-level interfaces that support implementation and testing. While Model 2 has notable requirement gaps (no `PaymentMethod`, no DAMAGED/MISSING statuses), Model 1's gaps (no `paidDate`, no methods, redundant and confusing Shipment/Delivery structure) are comparably severe, and its structural quality is clearly inferior. The net difference of 2 points reflects Model 2's design-quality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</si>
  <si>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</si>
  <si>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with requirement (no hallucinations/additions, all functionalities achieved): Model 1 = 5, Model 2 = 3; Evidence: Model 1's classes (Customer, Address, Product, Order, OrderLine, Invoice, Shipment, ShipmentLine, and enums) are all directly traceable to the requirement across all 4 steps, with no unnecessary additions. Model 2 introduces a `Company` class with `name` attribute and associations `Company "1" --&gt; "*" Customer : registers` and `Company "1" --&gt; "*" Product : stocks` — this entity is not required by the specification, which focuses on tracking stock, customers, and orders, not the seller's own company identity. Per the evaluation guidelines, extra classes that do not improve coverage of a stated requirement fact should not be rewarded.
2. Conceptual classes and relationships accurately representing essentials: Model 1 = 4, Model 2 = 3; Evidence: Model 1 correctly models STEP 4's "group of order lines shipped together" via `Shipment "1" -- "1..*" ShipmentLine : contains` and `ShipmentLine "0..*" -- "1" OrderLine : refersTo`, with `shippedQuantity` on both OrderLine and ShipmentLine enabling partial-quantity tracking. Its single `ShipmentStatus` enum (PACKED, SHIPPED, RECEIVED, MISSING, DAMAGED) cleanly covers both the shipment lifecycle and delivery problems from STEP 4. However, Model 1 lacks an explicit order-level shipping status (e.g., PARTIALLY_SHIPPED / FULLY_SHIPPED) that STEP 2's "orders that have been fully shipped will also be marked" calls for — this can be derived but is not explicitly modeled. Model 2 separates `Shipment` (with `ShipmentStatus`: PACKED, SHIPPED, RECEIVED) from `Delivery` (with `DeliveryStatus`: PACKED, SHIPPED, RECEIVED, DAMAGED, MISSING), creating overlapping status enums and ambiguity about which class holds delivery tracking. Both `Shipment "1" --&gt; "*" OrderLine : ships` and `Delivery "*" --&gt; "*" OrderLine : deliversTo` reference OrderLines, making their roles unclear. Model 2 does include `ShippingStatus` (NOT_SHIPPED, PARTIALLY_SHIPPED, FULLY_SHIPPED) on Order, which is a strength for the watchlist concept.
3. Associations between classes, their cardinalities: Model 1 = 4, Model 2 = 3; Evidence: Model 1 correctly uses `Order "1" -- "1..*" OrderLine : contains` (one or more order lines per STEP 1), `Customer "1" -- "1" Address : headOffice` and `Customer "1" -- "0..*" Address : deliveryWarehouses` (head office plus warehouse addresses per STEP 3), and `Order "1" -- "0..*" Shipment : fulfilledBy` (multiple partial shipments per STEP 4). However, `Order "1" -- "0..1" Invoice : has` uses 0..1, which is too weak — STEP 3 says "you want to send invoices to your customers for their orders," implying every order gets an invoice (1..1). Model 2 correctly has `Order "1" --&gt; "1" Invoice : hasInvoice`, but uses `Order "1" --&gt; "*" OrderLine : consistsOf` where `*` means `0..*`, allowing an order with zero order lines — this directly contradicts STEP 1's "orders consist of one or more order lines." Model 2's other cardinalities (Customer → DeliveryAddress for head office and warehouses, Order → Shipment) are correct.
4. Types of relationships (inheritance, aggregation, composition): Model 1 = 4, Model 2 = 4; Evidence: Neither model uses inheritance, which is appropriate as the requirement does not call for generalization hierarchies. Both use plain associations throughout. The requirement says orders "consist of" order lines, which could suggest composition, but plain associations are acceptable and neither model is penalized for this choice. Both models treat containment relationships (Order–OrderLine, Shipment–ShipmentLine/Delivery) as plain associations, which is semantically valid.
5. Clarity in class names and optional inclusion of attributes: Model 1 = 5, Model 2 = 3; Evidence: Model 1 uses clear, domain-accurate class names (Customer, Address, Product, Order, OrderLine, Invoice, Shipment, ShipmentLine) with well-chosen attributes including `orderedQuantity` and `shippedQuantity` on OrderLine, `shippedQuantity` on ShipmentLine, and detailed Address attributes (street, city, postalCode). Model 2 uses `DeliveryAddress` for the customer's head office address (`Customer "1" --&gt; "1" DeliveryAddress : headOfficeAddress`), which is misleading since a head office address is not a "delivery" address. Having both `Shipment` and `Delivery` classes with overlapping roles and status values reduces clarity. Model 2's OrderLine has only `quantityOrdered` with no `shippedQuantity`, limiting the ability to track partial fulfillment at the line level. Model 2 also adds `conditionNotes` on Delivery and `trackingNumber` on Shipment, which are not explicitly required by the specification.
Total: Model 1 = 22, Model 2 = 16
Choice: A
Reason:
1. Design alignment with requirement (no hallucinations/additions): Model 1 is strictly requirement-driven with no extraneous classes. Model 2's `Company` class with its `name` attribute and associations to Customer and Product is an addition not justified by any requirement fact, violating the instruction to achieve all functionalities "without making any hallucinations and additions."
2. Conceptual classes and relationships representing essentials: Model 1's `Shipment → ShipmentLine → OrderLine` structure cleanly models STEP 4's "group of order lines shipped together" with quantity tracking via `shippedQuantity`. Model 2's parallel `Shipment` and `Delivery` classes with overlapping status enums (PACKED, SHIPPED, RECEIVED in both) create semantic ambiguity about which class tracks delivery status and lifecycle.
3. Associations and cardinalities: Model 1 correctly models the minimum-one order line constraint (`1..*`) from STEP 1, while Model 2's `*` multiplicity on OrderLine permits zero order lines, contradicting "one or more order lines." Model 2 does score better on Invoice cardinality (1..1 vs Model 1's 0..1), but the order line cardinality error is a more fundamental violation of a hard requirement constraint.
4. Types of relationships: Both models use plain associations consistently and equivalently. Neither model distinguishes itself here.
5. Clarity in class names and attributes: Model 1's naming is precise and domain-faithful (Address for all address types, ShipmentLine for shipment contents). Model 2's `DeliveryAddress` for a head office address is semantically misleading, and the Shipment/Delivery split reduces overall model clarity.
6. Rejected or checked issues: I did not penalize Model 2 for using `int`/`double` instead of `Integer`/`Double` (forbidden penalty #3), for `'opposite` PlantUML comments (forbidden penalty #2), or for using unidirectional associations with opposite comments instead of bidirectional lines (forbidden penalty #1). I also did not reward Model 2's `trackingNumber` or `conditionNotes` attributes as they do not improve coverage of a stated requirement fact. Model 1's lack of explicit order shipping status was noted but not heavily penalized since it can be derived from shipment associations.
7. Overall judgment: Model 1 is better because it maintains strict alignment with the requirement (no hallucinated classes), correctly models critical cardinalities (especially the 1..* OrderLine constraint), and uses a cleaner class structure for shipment tracking. Model 2's Company class hallucination, incorrect OrderLine multiplicity, and redundant Shipment/Delivery class pair with overlapping status enums represent more significant deviations from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</si>
  <si>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</si>
  <si>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all functionalities achieved: Model 1 = 3, Model 2 = 3; Evidence: Model 1 covers the STEP 2 order-level shipping status via `ShippingStatus {NOT_SHIPPED, PARTIALLY_SHIPPED, FULLY_SHIPPED}` on `Order` and the STEP 4 delivery tracking via `DeliveryStatus {PACKED, SHIPPED, RECEIVED, DAMAGED, MISSING}` on `Delivery`, plus `conditionNotes` on `Delivery`. However, it fails to cleanly model STEP 4's "group of order lines shipped together" — it links `Shipment "1" --&gt; "*" OrderLine : ships` directly and separately `Delivery "*" --&gt; "*" OrderLine : deliversTo`, creating two redundant paths to the same concept. Model 2 cleanly models STEP 4 grouping via `Shipment "1" -- "1..*" ShipmentLine : contains` and `ShipmentLine "0..*" -- "1" OrderLine : refersTo`, and tracks `shippedQuantity` on `OrderLine` for STEP 2 partial-shipment tracking. However, Model 2 omits any order-level shipping status (no equivalent of NOT_SHIPPED / PARTIALLY_SHIPPED / FULLY_SHIPPED on `Order`), which STEP 2 explicitly requires ("Orders that have been fully shipped will also be marked"). Both models cover STEP 1 (Customer/Product/Order/OrderLine), STEP 3 (head office + delivery addresses, Invoice, PaymentTiming/PaymentMethod).
2. Conceptual classes accurately represent essentials: Model 1 = 3, Model 2 = 4; Evidence: Model 1 introduces a `Company` class with `name: String` that does not correspond to any requirement entity — the requirement says "Your brand new company sells goods" where "you" are the system user, not a domain class. Model 1 also separates `Shipment` and `Delivery` into two classes with overlapping semantics (both have PACKED/SHIPPED/RECEIVED status), which muddies the domain model. Model 2's class set — `Customer`, `Address`, `Product`, `Order`, `OrderLine`, `Invoice`, `Shipment`, `ShipmentLine` — maps cleanly to the requirement's domain concepts with no extraneous classes.
3. Associations, cardinalities, and relationship types: Model 1 = 3, Model 2 = 4; Evidence: Model 1 uses `Order "1" --&gt; "*" OrderLine` where `*` means `0..*`, contradicting the requirement's "one or more order lines" (should be `1..*`). Model 2 correctly uses `Order "1" -- "1..*" OrderLine : contains`. Model 1 has redundant associations: `Shipment "1" --&gt; "*" OrderLine : ships` AND `Delivery "*" --&gt; "*" OrderLine : deliversTo` AND `Shipment "1" --&gt; "*" Delivery : trackedAs`, creating three interlocking links that obscure the grouping semantics. Model 2's linear chain `Shipment → ShipmentLine → OrderLine` is semantically clear and correctly uses `1..*` on the ShipmentLine side (a shipment must contain at least one line). Neither model uses composition for Order–OrderLine, which would be domain-appropriate but is not strictly required.
4. No hallucinations or unnecessary additions: Model 1 = 3, Model 2 = 4; Evidence: Model 1's `Company` class is not derivable from any requirement statement. The `Delivery` class duplicates functionality already covered by `Shipment` (both track packed/shipped/received status), and the `Invoice "*" --&gt; "1" Customer : issuedTo` association is redundant since `Invoice` is already reachable via `Order → Customer`. Model 2's additions are justified: `shippedQuantity` on `OrderLine` directly supports STEP 2's partial-shipment tracking; `Address` attributes (`street`, `city`, `postalCode`) are a reasonable decomposition of "address." The only minor redundancy is `isPaid: Boolean` on `Invoice` alongside `paymentStatus` on `Order`.
5. Clarity in class names and attributes: Model 1 = 3, Model 2 = 4; Evidence: Model 1 uses `DeliveryAddress` for both head-office and warehouse addresses AND also has a separate `Delivery` class — the near-identical names (`DeliveryAddress` vs `Delivery`) create confusion about whether they represent the same concept. Model 2 uses `Address` for all address types with clear role labels (`headOffice`, `deliveryWarehouses`, `deliveredTo`), and `ShipmentLine` is clearly distinct from both `Shipment` and `OrderLine`. Model 2's attribute names (`orderedQuantity`, `shippedQuantity`) are more descriptive than Model 1's `quantityOrdered`.
Total: Model 1 = 15, Model 2 = 20
Choice: B
Reason:
1. Requirement alignment: Model 1 has the advantage of an explicit order-level shipping status (`PARTIALLY_SHIPPED`, `FULLY_SHIPPED`) which Model 2 lacks entirely — a clear STEP 2 omission in Model 2. However, Model 1's Shipment/Delivery structure creates redundant and confusing association paths (`Shipment→OrderLine`, `Delivery→OrderLine`, `Shipment→Delivery` all coexist), while Model 2's `Shipment→ShipmentLine→OrderLine` chain cleanly and correctly models STEP 4's "group of order lines shipped together." This structural clarity in the most complex part of the requirement tips the balance toward Model 2 despite its missing order shipping status.
2. Conceptual classes and associations: Model 2 consistently produces cleaner cardinalities (`1..*` for OrderLine vs Model 1's `*`), a more appropriate class set (no unnecessary `Company` or redundant `Delivery`), and a clearer association topology. Model 1's redundant Invoice→Customer link and triple-path Shipment/Delivery/OrderLine web lower its score.
3. Rejected or checked issues: I did not penalize Model 1 for using unidirectional opposite associations (`--&gt;` with `'opposite` comments), as these are semantically equivalent to bidirectional lines per the forbidden-penalties rule. I did not penalize Model 2 for using `Integer`/`Boolean` vs Model 1's `int`/`double` — both are acceptable type aliases. I did not reward Model 1's `trackingNumber` or `conditionNotes` as they are implementation details not explicitly required.
4. Overall judgment: Model 2 is better. Its `ShipmentLine` intermediate class is the correct domain pattern for STEP 4's grouping requirement, its cardinalities are accurate, and it avoids unnecessary classes. Model 1's only structural advantage (order-level shipping status) is outweighed by its confusing dual Shipment/Delivery design with redundant associations, incorrect OrderLine cardinality, and the extraneous `Company`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</si>
  <si>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</si>
  <si>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essential domain classes: Customer (vatNumber), Product (name, currentStock), Order, OrderLine (orderedQuantity, shippedQuantity), Invoice, Shipment, ShipmentLine (intermediate class for grouping order lines per Step 4), and three well-scoped enums (PaymentTiming: ON_ORDER/ON_DELIVERY; PaymentStatus: UNPAID/PAID; ShipmentStatus: PACKED/SHIPPED/RECEIVED/MISSING/DAMAGED). Every class maps directly to a requirement concept. Model 2 includes Customer, Product, Order, OrderLine, Invoice, Shipment, and Delivery, plus enums PaymentStatus, ShippingStatus, DeliveryStatus, ShipmentStatus, and PaymentMethod. However, Model 2 splits the shipment/delivery tracking into two overlapping classes: Shipment (with ShipmentStatus: PACKED/SHIPPED/RECEIVED) and Delivery (with DeliveryStatus: PACKED/SHIPPED/RECEIVED/DAMAGED/MISSING). The requirement uses "shipment" and "delivery" largely interchangeably ("track a shipment as it is packed, shipped and received" and "status of each delivery"), so having two separate classes with overlapping statuses creates genuine semantic confusion. Additionally, Model 2 adds a Company class ("name: String") that is not a core information-system concept from the requirement.
2. Associations/Multiplicities between classes for domain reasoning: Model 1 = 5, Model 2 = 3; Evidence: Model 1 has all essential multiplicities correct: Customer "1" -- "1" Address : headOffice (Step 3 head office), Customer "1" -- "0..*" Address : deliveryWarehouses (Step 3 warehouses), Customer "1" -- "0..*" Order : places, Order "1" -- "1..*" OrderLine : contains (requirement: "one or more order lines"), Order "1" -- "0..1" Invoice : has (Step 3 invoice may not yet exist), Order "1" -- "0..*" Shipment : fulfilledBy (partial shipments per Step 4), Shipment "1" -- "1..*" ShipmentLine : contains (group of order lines shipped together), ShipmentLine "0..*" -- "1" OrderLine : refersTo (an order line can appear in multiple shipments for partial shipping). Model 2 has several issues: Order "1" --&gt; "*" OrderLine : consistsOf uses "*" instead of "1..*", allowing orders with zero lines contrary to the requirement ("consist of one or more order lines"); Order "1" --&gt; "1" Invoice : hasInvoice forces every order to have exactly one invoice, whereas "0..1" would be safer for not-yet-invoiced orders; and Model 2 creates dual paths from the shipping concept to OrderLine — Shipment "1" --&gt; "*" OrderLine : ships AND Delivery "*" --&gt; "*" OrderLine : deliversTo — which is redundant and potentially inconsistent since both represent the same "order lines in a shipment/delivery" relationship.
3. Model attributes with appropriate data types: Model 1 = 4, Model 2 = 3; Evidence: Model 1 models OrderLine with orderedQuantity: Integer and shippedQuantity: Integer, directly addressing Step 2's requirement to "record which order lines have been shipped and which are still on the to-be-shipped list." ShipmentLine also has shippedQuantity: Integer for per-shipment quantity tracking. Invoice uses totalAmount: Decimal (appropriate for monetary values). The gap is that neither model has an explicit paymentDate attribute (the requirement says "record when orders are paid for"), though Model 1's paymentStatus and paymentTiming enums partially compensate. Model 2's OrderLine has only quantityOrdered: int with no shippedQuantity, meaning there is no line-level mechanism to track partial shipments as required by Step 2. Model 2's ShippingStatus on Order (NOT_SHIPPED/PARTIALLY_SHIPPED/FULLY_SHIPPED) tracks order-level status but cannot record per-line shipping progress. Model 2 also uses double for Invoice.totalAmount (treated as acceptable primitive alias per rules, not penalized for type naming).
4. Consistencies of Terminology with given context: Model 1 = 5, Model 2 = 4; Evidence: Model 1 uses terminology closely aligned with the requirement: "headOffice" (requirement: "head office address"), "deliveryWarehouses" (requirement: "warehouses"), "currentStock" (requirement: "current stock"), "vatNumber" (requirement: "VAT number"), "deliveredTo" (requirement: "addresses where the orders are delivered"), "shippedQuantity" (requirement: "which order lines have been shipped"), and PaymentTiming values ON_ORDER/ON_DELIVERY map directly to "pay the invoice directly when they place the order, or after the order has been delivered." Model 2 uses mostly consistent terminology: "headOfficeAddress," "hasWarehouses," "deliveredTo," "currentStock," "vatNumber" are all well-aligned. However, the split between "Shipment" and "Delivery" with overlapping status enums (both having PACKED, SHIPPED, RECEIVED) creates terminology ambiguity where the requirement uses the two terms near-interchangeably. PaymentMethod values DIRECT/POST_DELIVERY are reasonable but slightly less precise than Model 1's ON_ORDER/ON_DELIVERY.
5. Adherence of UML class diagram standards: Model 1 = 5, Model 2 = 5; Evidence: Both models use valid PlantUML syntax with proper class declarations, attribute type annotations, enum definitions, association lines with multiplicities and role labels. Model 1 uses bidirectional associations (--), Model 2 uses unidirectional associations (--&gt;); both are valid UML notation. Model 2's 'opposite comments are standard PlantUML annotations and are not penalized per the forbidden penalties rules. Neither model has UML syntax errors.
Total: Model 1 = 24, Model 2 = 18
Choice: A
Reason:
1. Appropriate conceptual classes: Model 1 provides a clean, complete set of domain classes where every class maps directly to a requirement concept. The ShipmentLine intermediate class is a transparent refinement that correctly models Step 4's "group of order lines shipped together." Model 2's split of Shipment and Delivery into two classes with overlapping status enums (PACKED/SHIPPED/RECEIVED on both) creates genuine confusion about which entity tracks the packed→shipped→received progression, and the dual Shipment→OrderLine and Delivery→OrderLine associations compound this ambiguity.
2. Associations/Multiplicities: Model 1 correctly uses "1..*" for Order→OrderLine (matching "one or more order lines"), "0..1" for Order→Invoice (allowing not-yet-invoiced orders), and "0..*" for Order→Shipment (partial shipments). Model 2 uses "*" for Order→OrderLine (allowing zero lines, contradicting the requirement) and "1" for Order→Invoice (too strict). The ShipmentLine→OrderLine association in Model 1 with multiplicity "0..*" on the ShipmentLine side correctly allows an OrderLine to appear in multiple Shipments for partial deliveries across multiple shipments.
3. Rejected or checked issues: I did not penalize Model 2 for using int instead of Integer or double instead of Decimal (forbidden penalty: primitive type aliases). I did not penalize Model 2 for the 'opposite comments (forbidden penalty: PlantUML comments). I did not penalize Model 2 for the Company class as an unnecessary but harmless addition. I did not penalize either model for lacking an explicit paymentDate attribute since this gap is shared equally. I did not penalize Model 1 for using ShipmentLine as a transparent refinement class (per rules on transparent refinements). I checked whether Model 2's Delivery class could be a valid domain concept separate from Shipment, but the overlapping statuses and dual paths to OrderLine make it a semantic liability rather than a benefit.
4. Overall judgment: Model 1 is clearly better. It provides a cleaner, more accurate domain model with correct multiplicities, proper line-level shipping tracking via shippedQuantity on OrderLine, a well-structured Shipment→ShipmentLine→OrderLine chain for group-based shipment tracking (Step 4), and a single unified ShipmentStatus enum covering all required states (PACKED, SHIPPED, RECEIVED, MISSING, DAMAGED). Model 2 suffers from the confusing Shipment/Delivery split with redundant and overlapping status tracking, an incorrect Order→OrderLine multiplicity, a missing shippedQuantity attribute for line-level tracking, and dual association paths that create ambiguity in the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</si>
  <si>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</si>
  <si>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Both models include the core classes: Customer, Product, Order, OrderLine, Invoice, and Shipment. Model 1 introduces a Delivery class alongside Shipment, with overlapping status enums (ShipmentStatus: PACKED, SHIPPED, RECEIVED vs DeliveryStatus: PACKED, SHIPPED, RECEIVED, DAMAGED, MISSING), creating conceptual redundancy — the requirement uses "shipment" and "delivery" to refer to the same physical tracking process ("track a shipment as it is packed, shipped and received" and "status of each delivery"). Model 2 instead introduces ShipmentLine, which cleanly models Step 4's "group of order lines shipped together" via Shipment "1" -- "1..*" ShipmentLine and ShipmentLine "0..*" -- "1" OrderLine. Model 2's ShipmentStatus enum consolidates all states (PACKED, SHIPPED, RECEIVED, MISSING, DAMAGED) into a single coherent type. Model 1 also includes a Company class, which is contextual framing rather than a tracked domain entity; this is not wrong but adds no requirement coverage.
2. Associations/Multiplicities between classes for domain reasoning: Model 1 = 3, Model 2 = 4; Evidence: Model 1 has correct core associations: Order "1" --&gt; "*" OrderLine (consistsOf), OrderLine "*" --&gt; "1" Product (references), Customer "1" --&gt; "*" Order (places), Order "1" --&gt; "1" Invoice (hasInvoice), and Customer "1" --&gt; "1" DeliveryAddress (headOfficeAddress) for Step 3's head office concept. However, the Shipment-Delivery-OrderLine triangle is problematic: Shipment "1" --&gt; "*" Delivery (trackedAs), Shipment "1" --&gt; "*" OrderLine (ships), and Delivery "*" --&gt; "*" OrderLine (deliversTo) create a confusing dual-reference structure where both Shipment and Delivery independently link to OrderLine with unclear semantic distinction. The Delivery "*" --&gt; "*" OrderLine many-to-many is especially hard to justify. Model 2's association chain is clean: Shipment "1" -- "1..*" ShipmentLine (contains) and ShipmentLine "0..*" -- "1" OrderLine (refersTo) directly models Step 4's grouping without ambiguity. Model 2 also correctly separates Customer "1" -- "1" Address (headOffice) from Customer "1" -- "0..*" Address (deliveryWarehouses), with the 0..* allowing customers with no separate warehouses. Model 2's minor weakness is the absence of a direct Invoice-Customer association (Model 1 has Invoice "*" --&gt; "1" Customer : issuedTo), though it is derivable via Order. Model 2's Order "1" -- "0..1" Invoice is slightly under-constrained since the final model (post-Step 3) should have one invoice per order, but this is less severe than Model 1's structural confusion.
3. Model attributes with appropriate data types: Model 1 = 3, Model 2 = 3; Evidence: Model 1 covers more requirement facets via attributes: Order has paymentStatus (PaymentStatus), paymentMethod (PaymentMethod), and shippingStatus (ShippingStatus with NOT_SHIPPED, PARTIALLY_SHIPPED, FULLY_SHIPPED — directly addressing Step 2's "partially shipped orders" and "fully shipped" marking); Shipment has trackingNumber and shipmentDate; Delivery has deliveryDate and conditionNotes (useful for recording damage/missing details per Step 4). However, the Shipment.status (ShipmentStatus) and Delivery.status (DeliveryStatus) are redundant, both covering PACKED/SHIPPED/RECEIVED. Model 2 is cleaner: OrderLine has orderedQuantity and shippedQuantity (addressing Step 2's line-level shipment tracking), ShipmentLine has shippedQuantity (addressing Step 4's group-level tracking), and Order has paymentTiming (ON_ORDER, ON_DELIVERY) for Step 3. Model 2 uses Decimal for Invoice.totalAmount (better for monetary values) while Model 1 uses double. Both models share a critical gap: neither records a payment date, despite Step 1 explicitly requiring "record when orders are paid for." Model 2's Invoice.isPaid: Boolean is redundant with Order.paymentStatus. Both models also lack a customer name attribute.
4. Consistencies of Terminology with given context: Model 1 = 4, Model 2 = 4; Evidence: Model 1 uses domain-faithful terms: DeliveryAddress, currentStock, quantityOrdered, Invoice, Shipment, PaymentStatus (PENDING, PAID), ShippingStatus (NOT_SHIPPED, PARTIALLY_SHIPPED, FULLY_SHIPPED — matching "partially shipped orders" and "fully shipped" from Step 2), PaymentMethod (DIRECT, POST_DELIVERY — matching "pay directly when they place the order, or after the order has been delivered" from Step 3), and headOfficeAddress (matching "head office address" from Step 3). Model 2 similarly aligns: orderedQuantity, currentStock, PaymentTiming (ON_ORDER, ON_DELIVERY), headOffice, deliveryWarehouses, ShipmentStatus (PACKED, SHIPPED, RECEIVED, MISSING, DAMAGED — matching "packed, shipped and received" and "missing or damaged" from Step 4). Model 2's "ShipmentLine" is a derived modeling term not in the requirement text but is semantically transparent and does not conflict with any domain term. Both models maintain strong terminological consistency with only minor deviations.
5. Adherence of UML class diagram standards: Model 1 = 4, Model 2 = 4; Evidence: Both models use valid PlantUML syntax: classes with typed attributes, properly declared enums, associations with multiplicities and role labels. Model 1 uses unidirectional associations (--&gt;) consistently; Model 2 uses bidirectional associations (--) — both are valid UML notation. Model 1's single-quote comments (e.g., 'opposite company) are standard PlantUML annotations and do not affect diagram semantics. Neither model uses generalization, composition, or aggregation, but the requirement does not mandate these — the domain is modeled through associations and multiplicities, which is appropriate. Both diagrams are readable and follow UML conventions with only minor stylistic differences.
Total: Model 1 = 17, Model 2 = 19
Choice: B
Reason:
1. Appropriate conceptual classes: Model 2's ShipmentLine concept directly addresses Step 4's "group of order lines shipped together" without introducing redundancy, while Model 1's parallel Shipment and Delivery classes with overlapping status enums (both containing PACKED, SHIPPED, RECEIVED) create conceptual confusion about which class tracks what.
2. Associations/Multiplicities: Model 2's Shipment → ShipmentLine → OrderLine chain is semantically clear for modeling grouped shipments, whereas Model 1's Shipment-Delivery-OrderLine triangle (with Shipment "1" --&gt; "*" Delivery and Delivery "*" --&gt; "*" OrderLine) introduces a problematic many-to-many and unclear role for the Delivery class relative to Shipment. Model 1 does have the advantage of an explicit Invoice-Customer link and a more precise Order-Invoice multiplicity (1 vs 0..1), but these are outweighed by the structural issues in its shipment model.
3. Rejected or checked issues: I did not penalize Model 1 for using unidirectional associations (--&gt;), single-quote comments, or the double type alias — all are standard or forbidden-penalty items. I did not reward Model 1's Company class since it adds no requirement coverage. I did not penalize Model 2 for using "ShipmentLine" (a transparent refinement of "group of order lines shipped together") per the guidelines on indirect-but-recognizable terms. Both models miss a payment date attribute, but this equally affects both and does not differentiate them.
4. Overall judgment: Model 2 is moderately better. Its core advantage is a cleaner, non-redundant shipment model (Shipment + ShipmentLine) that properly addresses Step 4's grouping requirement, combined with cleaner association semantics. Model 1 covers more attribute ground (ShippingStatus on Order, trackingNumber, conditionNotes) but its Shipment/Delivery dual-class design with overlapping enums and a confusing association triangle represents a more significant domain-modeling flaw. The two-model difference is meaningful but not overwhelming (2-point gap), driven primarily by conceptual clarity and association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</si>
  <si>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</si>
  <si>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defines clean, single-purpose classes: Customer (vatNumber), Address (street, city, postalCode), Order (orderDate, paymentStatus, paymentTiming), OrderLine (orderedQuantity, shippedQuantity), Shipment (shipmentDate, status), ShipmentLine (shippedQuantity), Invoice (invoiceDate, totalAmount, isPaid). Relationships form a clear chain: Customer→Order→OrderLine→Product, Order→Shipment→ShipmentLine→OrderLine, with no redundant paths. Model 2 introduces a Company class with name and two trivial associations (Company "1" --&gt; "*" Customer : registers, Company "1" --&gt; "*" Product : stocks) that add no domain value beyond the stated "your company" context. Model 2 also creates a coupling triangle: Shipment "1" --&gt; "*" Delivery : trackedAs, Shipment "1" --&gt; "*" OrderLine : ships, and Delivery "*" --&gt; "*" OrderLine : deliversTo — three classes linked to each other in overlapping ways, making it unclear whether Shipment or Delivery owns the order-line relationship. Additionally, Invoice "*" --&gt; "1" Customer : issuedTo is redundant since Customer "1" --&gt; "*" Order : places and Order "1" --&gt; "1" Invoice : hasInvoice already connect Customer to Invoice transitively, risking inconsistency.
2. Complexity: Model 1 = 4, Model 2 = 3; Evidence: Model 1 has 8 classes and 3 enums, all justified by the requirements. The ShipmentLine intermediate class is a transparent, domain-faithful refinement that captures "each group of order lines that are shipped together" (STEP 4) while also carrying shippedQuantity for partial-shipment tracking. No inheritance tree; average attributes per class is moderate. Model 2 has 9 classes and 5 enums. The Company class is not required by any step. The Delivery class duplicates shipment lifecycle concerns: ShipmentStatus (PACKED, SHIPPED, RECEIVED) and DeliveryStatus (PACKED, SHIPPED, RECEIVED, DAMAGED, MISSING) overlap on three values, raising the question of which status applies when a shipment is packed. The split between Shipment and Delivery adds two enums and one class without clarifying domain semantics — the requirement uses "shipment" and "delivery" interchangeably ("track a shipment as it is packed, shipped and received," "status of each delivery").
3. Practicability: Model 1 = 4, Model 2 = 3; Evidence: Model 1 supports partial-shipment quantity tracking via ShipmentLine.shippedQuantity: an OrderLine with orderedQuantity=10 can have one ShipmentLine with shippedQuantity=4 and another with shippedQuantity=6. ShipmentStatus (PACKED, SHIPPED, RECEIVED, MISSING, DAMAGED) covers the full lifecycle including delivery problems. Order "1" -- "1..*" OrderLine correctly enforces "one or more order lines." The model is readable, testable, and modular. Minor gap: no explicit order-level shipping status (derivable from OrderLine.orderedQuantity vs shippedQuantity across lines). Model 2 has a useful explicit ShippingStatus on Order (NOT_SHIPPED, PARTIALLY_SHIPPED, FULLY_SHIPPED) and practical fields like Shipment.trackingNumber and Delivery.conditionNotes. However, Shipment "1" --&gt; "*" OrderLine : ships lacks a shippedQuantity attribute, making it impossible to record that 4 of 10 units of an order line were shipped in one shipment and 6 in another — a critical practical deficiency given the partial-delivery requirement. Order "1" --&gt; "*" OrderLine : consistsOf uses multiplicity * (0..*) instead of 1..*, incorrectly allowing orders with zero order lines. Delivery "*" --&gt; "*" OrderLine : deliversTo is an unconstrained many-to-many with no quantity, making it difficult to query or validate which lines are fully or partially fulfilled.
Total: Model 1 = 12, Model 2 = 9
Choice: A
Reason:
1. Cohesion and Decoupling: Model 1 provides higher-cohesion classes with minimal redundant coupling. Each association serves a unique navigational purpose. Model 2's Company class, the Shipment–Delivery–OrderLine triangle, and the redundant Invoice→Customer association introduce unnecessary coupling without domain justification.
2. Complexity: Model 1's complexity is well-calibrated — ShipmentLine is a justified intermediate concept for grouping order lines per shipment. Model 2 adds an unjustified Company class and splits shipment lifecycle status across two overlapping enums (ShipmentStatus and DeliveryStatus both containing PACKED, SHIPPED, RECEIVED), inflating complexity without semantic gain.
3. Rejected or checked issues: I did not penalize Model 2 for its PlantUML single-quote comments (e.g., `'opposite company`) per the forbidden-penalty rule. I did not penalize Model 2 for using `int`/`double` instead of `Integer`/`Double` per the primitive-type rule. I did not penalize either model for using opposite-direction unidirectional associations (Model 2) vs bidirectional associations (Model 1) as they are semantically equivalent. I also did not reward Model 2's trackingNumber or conditionNotes fields as they are implementation details not explicitly required by the specification.
4. Overall judgment: Model 1 is better because it correctly captures partial-shipment quantity tracking (ShipmentLine.shippedQuantity), enforces the "one or more order lines" constraint (1..*), and consolidates the shipment/delivery lifecycle into a single coherent status enum. Model 2's lack of shippedQuantity at the shipment level, incorrect order-line multiplicity, and the confusing Shipment/Delivery split with overlapping enums represent meaningful practical and domain-faithfulness weaknesses.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</si>
  <si>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</si>
  <si>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both a `Shipment` class (with `ShipmentStatus` enum: PACKED, SHIPPED, RECEIVED) and a separate `Delivery` class (with `DeliveryStatus` enum: PACKED, SHIPPED, RECEIVED, DAMAGED, MISSING) — two classes with heavily overlapping responsibilities tracking the same lifecycle, linked via `Shipment "1" --&gt; "*" Delivery : trackedAs`. Both also link to OrderLine (`Shipment "1" --&gt; "*" OrderLine : ships` and `Delivery "*" --&gt; "*" OrderLine : deliversTo`), creating dual paths to the same target and poor cohesion within the delivery-tracking subsystem. Additionally, `Invoice "*" --&gt; "1" Customer : issuedTo` creates a circular dependency path: Customer → Order → Invoice → Customer. Model 2 uses a single `Shipment` class with one `ShipmentStatus` enum (PACKED, SHIPPED, RECEIVED, MISSING, DAMAGED) and a `ShipmentLine` intermediate class (`Shipment "1" -- "1..*" ShipmentLine : contains`, `ShipmentLine "0..*" -- "1" OrderLine : refersTo`), giving each class a singular, clear responsibility with no circular dependencies. Minor redundancy in Model 2: `Invoice.isPaid: Boolean` overlaps conceptually with `Order.paymentStatus: PaymentStatus` (UNPAID/PAID).
2. Complexity: Model 1 = 3, Model 2 = 4; Evidence: Model 1 has 9 classes + 5 enums = 14 types with 14 associations. The `Company` class (only `name: String` and two outgoing associations: `Company "1" --&gt; "*" Customer : registers`, `Company "1" --&gt; "*" Product : stocks`) adds unnecessary complexity — the business owner is the system context, not a tracked entity. The `Delivery` class duplicates much of `Shipment`'s purpose, and its `DeliveryStatus` enum reuses three of the same values as `ShipmentStatus` (PACKED, SHIPPED, RECEIVED). The many-to-many `Delivery "*" --&gt; "*" OrderLine : deliversTo` without a link class is structurally complex. Model 2 has 8 classes + 3 enums = 11 types with 10 associations. The `ShipmentLine` class adds one type but replaces Model 1's dual Shipment/Delivery structure and unifies status tracking into a single enum, resulting in lower and more balanced complexity.
3. Practicability: Model 1 = 3, Model 2 = 4; Evidence: Model 1 has an explicit `ShippingStatus` enum on `Order` (NOT_SHIPPED, PARTIALLY_SHIPPED, FULLY_SHIPPED) — directly addressing STEP 2's requirement to "keep track of partially shipped orders" and "fully shipped orders marked." It also correctly models `Order "1" --&gt; "1" Invoice : hasInvoice` (1-to-1, every order has an invoice per STEP 3). However, the dual `Shipment`/`Delivery` design is confusing for implementation — which class tracks what? The many-to-many `Delivery "*" --&gt; "*" OrderLine : deliversTo` without a link class is impractical to implement and query. Critically, Model 1 links `Shipment "1" --&gt; "*" OrderLine : ships` without an intermediate class, so there is no way to record how much of each order line was shipped in a specific shipment — a gap when an order line is partially shipped across multiple shipments (STEP 4's "group of order lines shipped together" needs per-group, per-line quantities). The circular dependency (Customer → Order → Invoice → Customer) is also impractical for maintenance. Model 2 introduces `ShipmentLine` with `shippedQuantity: Integer`, cleanly capturing per-shipment, per-line quantities — directly practical for STEP 4. `OrderLine.shippedQuantity` provides a running total for deriving full/partial shipping status, though it lacks an explicit `ShippingStatus` on `Order` (the requirement says "marked," which suggests an explicit field). Model 2's `Order "1" -- "0..1" Invoice : has` allows orders without invoices, slightly contradicting STEP 3's "send invoices to your customers for their orders." Despite these two gaps, Model 2's cleaner structure, ShipmentLine design, and single comprehensive status enum make it more practical for implementation, testing, and maintenance.
Total: Model 1 = 9, Model 2 = 12
Choice: B
Reason:
1. Cohesion and Decoupling: Model 2's `ShipmentLine` cleanly isolates the shipment-grouping concept, while Model 1's overlapping `Shipment` and `Delivery` classes with near-identical status enums (`ShipmentStatus` and `DeliveryStatus` both containing PACKED, SHIPPED, RECEIVED) blur responsibilities. Model 1's `Invoice "*" --&gt; "1" Customer : issuedTo` creates a circular dependency (Customer → Order → Invoice → Customer) absent in Model 2. Model 1 also has dual association paths from both `Shipment` and `Delivery` to `OrderLine`, increasing coupling unnecessarily.
2. Complexity: Model 1 carries 14 types vs. Model 2's 11. Model 1's `Company` class adds no requirement-driven value, and the parallel `Shipment`/`Delivery` structure with two overlapping status enums is redundant. Model 2's `ShipmentLine` adds one class but eliminates the entire Delivery class, the DeliveryStatus enum, and the many-to-many Delivery-OrderLine association, yielding lower net complexity.
3. Rejected or checked issues: (a) Model 1's explicit `ShippingStatus` on `Order` is a genuine advantage over Model 2's derived approach — this was weighed but does not offset Model 1's structural flaws. (b) Model 1's 1-to-1 Order-Invoice multiplicity is more faithful than Model 2's 0..1 — noted but not decisive. (c) Model 2's structured `Address` (street, city, postalCode) vs. Model 1's single `address: String` was not used as positive evidence, per the guideline against rewarding implementation-oriented detail not tied to a stated requirement. (d) PlantUML comments (`'opposite bank` etc.) in Model 1 were ignored per forbidden penalties. (e) The use of unidirectional opposite associations in Model 1 vs. bidirectional associations in Model 2 was treated as equivalent per forbidden penalties.
4. Overall judgment: Model 2 is better across all three criteria. Its `ShipmentLine` design with `shippedQuantity` properly addresses STEP 4's requirement to track groups of order lines shipped together with per-shipment quantities — a capability Model 1 entirely lacks. Model 2's single `ShipmentStatus` enum consolidates all tracking states (including MISSING and DAMAGED) without the redundancy of Model 1's dual Shipment/Delivery with overlapping enums. Model 2's cleaner association graph (no circular dependencies, no many-to-many without link class, no unnecessary Company class) results in lower coupling and more balanced complexity. Despite Model 2's minor gaps (no explicit ShippingStatus on Order, 0..1 Invoice multiplicity), its structural soundness makes it the superior design.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</si>
  <si>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</si>
  <si>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</si>
  <si>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</si>
  <si>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4, Model 2 = 5; Evidence: Both include Employee hierarchy (HeadCoach, Director, Scout, HeadScout), TargetProfile, TargetPosition, Attribute/ProfileAttribute, Player, LongListEntry, ScoutingAssignment, ScoutingReport, and Offer/ContractOffer. Model 2 explicitly models ShortListEntry as a distinct class, directly representing the requirement's short-list concept; Model 1 instead encodes list membership through a ScoutingState enum (LONG_LIST, UNDER_INVESTIGATION, SHORT_LIST, RECOMMENDED, OFFER_MADE) inside a ScoutingRecord, which is an indirect but recognizable representation.
2. Relationships and associations: Model 1 = 4, Model 2 = 4; Evidence: Both model the key associations: HeadCoach→TargetProfile (defines/identifies), TargetProfile→Attribute (composition), Scout→LongListEntry (logs/creates), LongListEntry→Player and →TargetProfile, HeadScout→ScoutingAssignment (creates/evaluates), ScoutingAssignment→Scout and →Player, Scout→ScoutingReport (submits), Director→Offer/ContractOffer (makes). Model 1 adds HeadCoach→ScoutingRecord and HeadScout→ScoutingRecord to capture the collaborative decision-making and head-scout self-scouting workflow; Model 2 uses HeadCoach→ShortListEntry and HeadScout→ShortListEntry to represent the joint short-list decision more directly. Both adequately capture the relationships with reasonable cardinalities.
3. Cardinalities and multiplicities: Model 1 = 4, Model 2 = 5; Evidence: Model 2 uses explicit bidirectional-style multiplicities consistently (e.g., HeadCoach "1" -- "0..*" TargetProfile, ScoutingAssignment "0..*" -- "1" Scout, ShortListEntry "0..*" -- "1" Player). Model 1 uses "1" and "*" appropriately (e.g., LongListEntry --&gt; "1" Player, ScoutingAssignment --&gt; "1" Scout, Offer --&gt; "1" Player) but the ScoutingRecord-centric approach introduces some ambiguity in multiplicities (e.g., ScoutingRecord --&gt; "*" LongListEntry, ScoutingRecord --&gt; "1" Player, ScoutingRecord --&gt; "1" TargetProfile) that is slightly less direct than Model 2's clearer modeling.
4. Inheritance/generalization hierarchy: Model 1 = 5, Model 2 = 5; Evidence: Both correctly model Employee &lt;|-- HeadCoach, Employee &lt;|-- Director, Employee &lt;|-- Scout, and Scout &lt;|-- HeadScout, accurately reflecting that HeadScout is a specialized Scout and all are employees of the club. No differences.
5. Class names and alignment with requirement: Model 1 = 4, Model 2 = 4; Evidence: Model 2 uses "ContractOffer" (requirement says "official offer"), "ProfileAttribute" (requirement says "player attributes"), "TargetPosition" (requirement says "designated target positions")—all recognizable refinements. Model 1 uses "Offer," "Attribute," "TargetProfile," "ScoutingRecord," "LongListEntry," "ScoutingReport" — all recognizable. Model 1's "ScoutingState" enum and "ScoutingRecord" are transparent refinements for tracking the long-list/short-list lifecycle, acceptable per guidelines but slightly more indirect than Model 2's explicit ShortListEntry.
6. Requirement-specific functionality coverage: Model 1 = 3, Model 2 = 4; Evidence: Model 1 does not explicitly model "pros and cons" as a decision for moving players to the short list; the ScoutingRecord/ScoutingState approach conflates the long-list, short-list, and recommendation stages into a single state machine, and the joint decision-making by "head coach and head scout" is only weakly implied via HeadCoach→ScoutingRecord and HeadScout→ScoutingRecord. Model 2 explicitly models ShortListEntry with a joint approval relation (HeadCoach "1" -- "0..*" ShortListEntry : approves &gt; and HeadScout "1" -- "0..*" ShortListEntry : approves &gt;), directly capturing the requirement that "the head coach and the head scout decide upon which players to move to the short list." Model 2 also models several rounds of scouting (ScoutingAssignment with status, re-creatable per player), while Model 1's ScoutingRecord → "*" ScoutingAssignment also covers multiple assignments but less clearly tied to short-listed players specifically.
7. Completeness without hallucination: Model 1 = 3, Model 2 = 4; Evidence: Model 1 introduces a ScoutingRecord class and ScoutingState enum that are not mentioned in the requirement; while these are arguably reasonable domain abstractions, the ScoutingRecord centralizes too much (it tracks Player, TargetProfile, LongListEntry, ScoutingAssignment) in a way not supported by the requirement text, and it partially duplicates relationships already expressed elsewhere (e.g., LongListEntry→Player, ScoutingAssignment→Player). Model 2 stays closer to the requirement's named concepts (LongListEntry, ShortListEntry, ScoutingAssignment, ScoutingReport, ContractOffer) without introducing a heavyweight orchestration class, though it does add an AssignmentStatus enum (PENDING/IN_PROGRESS/COMPLETED) not strictly required. Model 1's additional ScoutingState enum with OFFER_MADE encroaches on the Director's Offer relationship, creating slight redundancy.
8. No contradiction/invalid semantics: Model 1 = 4, Model 2 = 4; Evidence: Neither model contains explicit contradictions of the requirement. Model 1's ScoutingRecord --&gt; "1" Player and ScoutingRecord --&gt; "1" TargetProfile could be over-constraining (one record per player/profile), but it is not a direct contradiction. Model 2's ScoutingReport "1" -- "1" ScoutingAssignment : completes &gt; implies a 1:1 relationship, which is reasonable (one report per assignment completion) and consistent with the requirement. Both are semantically valid UML.
Total: Model 1 = 31, Model 2 = 35
Choice: B
Reason:
1. Conceptual classes coverage: Model 2 explicitly models ShortListEntry as a distinct class, directly representing the requirement's short-list concept, whereas Model 1 relies on a ScoutingState enum value (SHORT_LIST) inside a ScoutingRecord — an indirect but recognizable encoding. Model 2's explicit class better aligns with the requirement's named concepts.
2. Relationships and associations: Both models capture the core associations with reasonable cardinalities. Model 1 adds HeadCoach→ScoutingRecord and HeadScout→ScoutingRecord to represent collaborative decision-making and head-scout self-scouting, while Model 2 uses the joint approval relation on ShortListEntry (HeadCoach and HeadScout both "approves") to represent the joint short-list decision. Model 2's approach is more directly traceable to the requirement statement.
3. Cardinalities and multiplicities: Model 2 uses consistent, explicit bidirectional multiplicities (e.g., "0..*" and "1") that are clearer and more traceable to the requirement's phrasing. Model 1's ScoutingRecord-centric multiplicities (ScoutingRecord --&gt; "*" LongListEntry, --&gt; "1" Player, --&gt; "1" TargetProfile) are slightly more abstract and less direct.
4. Requirement-specific functionality coverage: Model 2 explicitly models the joint short-list decision (HeadCoach and HeadScout both approve ShortListEntry) and supports several rounds of scouting via ScoutingAssignment with status. Model 1's ScoutingRecord/ScoutingState state machine conflates the long-list, short-list, and recommendation stages and does not clearly tie multiple scouting rounds to short-listed players specifically.
5. Rejected or checked issues: I did not penalize Model 1 for using PlantUML comments (e.g., 'opposite produces), for using primitive types (int, double), or for using "*" instead of "0..*". I also did not penalize Model 2 for using "ContractOffer" instead of "Offer" or "ProfileAttribute" instead of "Attribute" since these are recognizable refinements. Model 1's ScoutingState enum and ScoutingRecord class are transparent refinements per the guidelines and were not penalized for being additional concepts per se, but their indirectness and slight redundancy (duplicating Player/TargetProfile links already on LongListEntry/ScoutingAssignment) affected the requirement-traceability and completeness scores.
6. Overall judgment: Model 2 is better because it more directly and faithfully represents the requirement's named concepts — particularly the explicit ShortListEntry class with a joint approval relation capturing the head coach and head scout's collaborative decision, and cleaner multiplicities throughout. Model 1 is a reasonable design but introduces a ScoutingRecord/ScoutingState abstraction that, while recognizable, is more indirect and partially redundant relative to the requirement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</si>
  <si>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</si>
  <si>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 need to evaluate each criterion carefully.
```result
Scores:
1. Employee Hierarchy &amp; Roles: Model 1 = 5, Model 2 = 5; Evidence: Both models define Employee superclass with HeadCoach, Director, Scout inheriting, and HeadScout inheriting from Scout. Identical correct hierarchy.
2. Target Profile (Positions &amp; Attributes): Model 1 = 5, Model 2 = 4; Evidence: Model 1 has separate TargetPosition class (code, name) linked via TargetProfile "1" -- "1..*" TargetPosition : targets, and ProfileAttribute (name, value) linked 1:0..*. Model 2 embeds targetPositions as List&lt;Position&gt; attribute inside TargetProfile and composes Attribute. Model 1 treats positions as a distinct concept with explicit relationship, which better matches the requirement's treatment of "designated target positions for a player."
3. Long List Functionality: Model 1 = 5, Model 2 = 5; Evidence: Model 1: Scout "creates" LongListEntry, which evaluates Player (0..*--1) and matches TargetProfile (0..*--1). Model 2: Scout "logs" LongListEntry, which links to Player ("1") and TargetProfile ("1"). Both capture scouts noting players on long list matching a profile. Model 2 additionally links LongListEntry to ScoutingRecord via initialEntries.
4. Scouting Assignment Setup by Head Scout: Model 1 = 5, Model 2 = 3; Evidence: Model 1 explicitly has HeadScout "1" -- "0..*" ScoutingAssignment : creates, directly capturing "the head scout when setting up scouting assignments." Model 2 has HeadScout --&gt; ScoutingRecord: evaluates and ScoutingRecord --&gt; ScoutingAssignment, but no direct relationship from HeadScout to creating assignments. Who sets up assignments is unmodeled in Model 2.
5. Scouting Report Submission: Model 1 = 5, Model 2 = 5; Evidence: Model 1: Scout "submits" ScoutingReport, ScoutingReport "1" -- "1" ScoutingAssignment : completes. Model 2: Scout "submits" ScoutingReport, ScoutingAssignment "produces" ScoutingReport and ScoutingReport "fulfills" ScoutingAssignment (bidirectional). Both capture 1:1 report-to-assignment with pros, cons, recommendation enum.
6. Short List Decision (Head Coach + Head Scout): Model 1 = 5, Model 2 = 3; Evidence: Model 1 has both HeadCoach "approves" ShortListEntry and HeadScout "approves" ShortListEntry, directly modeling the joint decision. Model 2 has no ShortListEntry class; the short list is a ScoutingState value (SHORT_LIST). HeadCoach "manages" ScoutingRecord and HeadScout "evaluates" ScoutingRecord — "manages" and "evaluates" are too vague to capture the explicit joint decision to move players to the short list.
7. Additional Rounds of Scouting for Short-Listed Players: Model 1 = 3, Model 2 = 4; Evidence: Model 1 has no link between ScoutingAssignment and ShortListEntry, so additional scouting rounds for short-listed players are unconnected. Model 2's ScoutingRecord holds multiple ScoutingAssignments and can be in SHORT_LIST state, implicitly allowing further rounds of scouting for short-listed players.
8. Final Recommendation &amp; Official Offer: Model 1 = 3, Model 2 = 4; Evidence: Model 1: Director makes ContractOffer for Player only — no link to recommendation, short list, or scouting results. Model 2: Director makes Offer for Player, and Offer --&gt; "1" ScoutingRecord : basedOn, connecting the offer to the scouting workflow. ScoutingState includes RECOMMENDED and OFFER_MADE, capturing the progression from head scout's recommendation to offer.
9. Overall Domain Fidelity &amp; No Hallucinations: Model 1 = 4, Model 2 = 4; Evidence: Model 1 faithfully models all key concepts (TargetPosition, ProfileAttribute, LongListEntry, ShortListEntry, ScoutingAssignment, ScoutingReport, ContractOffer) with explicit relationships but misses workflow connections (assignment→short list, recommendation→offer). Model 2 introduces ScoutingRecord and ScoutingState (transparent refinements) that improve workflow tracking but loses explicit head-scout-creates-assignments and joint short-list-decision relationships. Position enum with fixed values (GK, CB, ...) goes beyond the requirement's "e.g." examples.
Total: Model 1 = 40, Model 2 = 37
Choice: A
Reason:
1. Scouting Assignment Setup: Model 1 explicitly shows HeadScout creating ScoutingAssignment ("HeadScout creates ScoutingAssignment"), directly matching "the head scout when setting up scouting assignments." Model 2 lacks any direct relationship from HeadScout to assignment creation — assignments hang off ScoutingRecord with no creator identified.
2. Short List Decision: Model 1 models both HeadCoach and HeadScout explicitly "approving" ShortListEntry, faithfully capturing "the head coach and the head scout decide upon which players to move to the short list." Model 2 replaces this with vague "manages"/"evaluates" on ScoutingRecord and a state enum, losing the explicit joint-decision semantics.
3. Rejected or checked issues: Did not penalize Model 2 for the ScoutingRecord/ScoutingState refinement (per guidelines, transparent refinements are acceptable). Did not penalize Model 2's bidirectional ScoutingReport↔ScoutingAssignment or the PlantUML comment 'opposite produces (forbidden penalties). Did not penalize Model 1's AssignmentStatus enum as a harmless addition. Did not reward Model 2's detailed Position enum values since the requirement uses "e.g." (open list). Did not penalize either model for primitive type aliases.
4. Overall judgment: Model 1 wins by 3 points. Its core strength is faithfully and explicitly modeling the two key decision points the requirement emphasizes — the head scout setting up assignments and the joint head-coach/head-scout short-list decision. Model 2 compensates with better workflow tracking (ScoutingRecord state machine, offer linked to scouting record, additional rounds implicitly handled), but its vagueness on the head scout's assignment-creation role and the joint short-list decision — both explicitly stated in the requirement — makes Model 1 the stronger overall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</si>
  <si>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</si>
  <si>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Appropriate conceptual classes aligned with the domain: Model 1 = 4, Model 2 = 5; Evidence: Both models cover core classes (Employee/HeadCoach/Director/Scout/HeadScout, Player, TargetProfile, ScoutingAssignment, ScoutingReport, LongListEntry). Model 1 introduces ScoutingRecord + ScoutingState enum (LONG_LIST/UNDER_INVESTIGATION/SHORT_LIST/RECOMMENDED/OFFER_MADE) to track workflow, and uses a Position enum. Model 2 explicitly models ShortListEntry as a standalone class directly mapping to the requirement's "short list" concept, and uses a TargetPosition class with code+name capturing both "GK" and "goalkeeper." Model 2's explicit ShortListEntry is more directly aligned with the domain noun "short list" than Model 1's state-enum approach.
2. Associations/Multiplicities between classes for domain reasoning: Model 1 = 4, Model 2 = 4; Evidence: Model 2 directly models HeadScout "1" -- "0..*" ScoutingAssignment : creates (matching "head scout sets up scouting assignments") and both HeadCoach/HeadScout -- ShortListEntry : approves (matching "head coach and head scout decide"). However, Model 2 lacks any link from ShortListEntry to ScoutingAssignment (requirement: "several other rounds of scouting for each short-listed player as part of scouting assignments") and no link from scouting results/recommendation to ContractOffer (requirement: "director makes an official offer" after recommendation). Model 1 compensates via ScoutingRecord connecting assignments, long list entries, and Offer --&gt; ScoutingRecord : basedOn, but HeadScout's creation of assignments and short-list approval are indirect through ScoutingRecord. Both have minor gaps in different areas.
3. Model attributes with appropriate data types: Model 1 = 5, Model 2 = 5; Evidence: Both models cover the requirement-stated attributes: TargetProfile includes target positions and attributes with name+value (Model 1: targetPositions: List&lt;Position&gt; + Attribute class with name/value; Model 2: TargetPosition class + ProfileAttribute with name/value). ScoutingReport in both has pros, cons, and recommendation (Recommendation enum). Additional attributes (ids, dates, statuses) are implementation details. Model 1's Offer uses double for amount; Model 2's ContractOffer uses Decimal — both acceptable. Both enums have values matching the requirement's recommendation examples.
4. Consistencies of Terminology with given context: Model 1 = 4, Model 2 = 5; Evidence: Model 2 uses ShortListEntry ("short list"), TargetPosition ("target positions"), ProfileAttribute ("player attributes"), ContractOffer ("official offer") — all directly traceable to requirement terms. Model 1 uses ScoutingRecord and ScoutingState as invented refinements (not penalized per guidelines, but less directly aligned), and covers "short list" only as ScoutingState.SHORT_LIST. Model 1's Position enum values (GK, CB, LB, etc.) match the requirement's position examples. Both use HeadCoach, Director, Scout, HeadScout, ScoutingAssignment, ScoutingReport consistently. Model 2's terminology is more fully and directly consistent with requirement vocabulary.
5. Adherence of UML class diagram standards: Model 1 = 5, Model 2 = 5; Evidence: Both use valid PlantUML syntax: class/enum declarations, inheritance (&lt;|--), associations with multiplicities and role labels, composition (*-- in Model 1). Model 1 uses "*" and "1" (equivalent to 0..* and 1..1 per rules). Model 2 uses precise literals (1, 0..*, 1..*) and directional arrows (&gt;). Both diagrams are well-formed and readable. Model 1's opposite unidirectional associations (ScoutingAssignment --&gt; ScoutingReport: produces and ScoutingReport --&gt; ScoutingAssignment: fulfills) are semantically equivalent to bidirectional and not penalized.
Total: Model 1 = 22, Model 2 = 24
Choice: B
Reason:
1. Appropriate conceptual classes: Model 2 wins with explicit ShortListEntry directly mapping to the requirement's "short list" concept and a TargetPosition class capturing both position codes and names. Model 1's ScoutingRecord/ScoutingState approach is valid but less directly aligned.
2. Associations/Multiplicities: Both score equally (4). Model 2 has more direct associations for explicitly stated relationships (HeadScout creates assignments, both approve short list), but misses the link from short list to subsequent assignments and from scouting results to offer. Model 1 has better overall workflow connectivity via ScoutingRecord (Offer --&gt; ScoutingRecord : basedOn) but makes some key relationships indirect.
3. Model attributes: Both score equally (5). Both cover all requirement-stated attributes (target positions, attribute name/value, report pros/cons/recommendation) with appropriate types.
4. Terminology: Model 2 wins with more direct alignment to requirement vocabulary (ShortListEntry, TargetPosition, ContractOffer). Model 1's ScoutingRecord/ScoutingState are recognizable refinements but not direct requirement terms.
5. Rejected or checked issues: Did not penalize Model 1 for using ScoutingRecord/ScoutingState (transparent refinements per guidelines). Did not penalize Model 1's opposite unidirectional associations or PlantUML comments. Did not reward either model for extra implementation attributes (ids, dates, statuses) beyond requirement-stated facts. Did not penalize Model 2 for using Decimal vs double or UUID vs int.
6. Overall judgment: Model 2 is better due to more direct domain alignment in conceptual classes (explicit ShortListEntry) and terminology consistency, with a slight edge in association directness for key requirement relationships. The 2-point difference reflects Model 2's closer mapping to requirement vocabulary and concepts, while both models demonstrate strong UML adherence and attribute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</si>
  <si>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</si>
  <si>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carefully against the requirement and scoring criteria.
```result
Scores:
1. Appropriate conceptual classes aligned with the domain: Model 1 = 5, Model 2 = 4; Evidence: Model 1 explicitly models all domain concepts as separate classes: Employee with HeadCoach, Director, Scout, HeadScout subclasses, TargetProfile, TargetPosition (with code/name), ProfileAttribute, Player, LongListEntry, ShortListEntry, ScoutingAssignment, ScoutingReport, ContractOffer — covering every concept in the requirement. Model 2 covers the same concepts but models the short list as a ScoutingState enum value (SHORT_LIST) rather than a dedicated ShortListEntry class, and embeds target positions as `targetPositions: List&lt;Position&gt;` inside TargetProfile rather than as a separate class. The ScoutingRecord class is a transparent workflow refinement (not penalized per guidelines), but the absence of ShortListEntry as an explicit class and TargetPosition as a separate entity makes the conceptual class coverage slightly less complete.
2. Associations/Multiplicities between classes for domain reasoning: Model 1 = 4, Model 2 = 4; Evidence: Model 1 has precise bidirectional multiplicities on both sides (e.g., `HeadCoach "1" -- "0..*" TargetProfile : identifies`, `ScoutingAssignment "0..*" -- "1" Scout : assigned to`, `LongListEntry "0..*" -- "1" TargetProfile : matches`) but misses a critical association between ShortListEntry and ScoutingAssignment — the requirement states "several other rounds of scouting can be carried out for each short-listed player as part of scouting assignments," and Model 1 does not connect these. Model 2 captures multi-round scouting via `ScoutingRecord --&gt; "*" ScoutingAssignment` and the recommendation-to-offer flow via `Offer --&gt; "1" ScoutingRecord : basedOn` with ScoutingState.RECOMMENDED, which Model 1 lacks. However, Model 2's HeadScout→ScoutingAssignment link is indirect (through ScoutingRecord), and many associations specify multiplicity on only one side (e.g., `HeadCoach --&gt; "*" TargetProfile` omits HeadCoach multiplicity). Both models have different strengths and weaknesses in domain reasoning coverage.
3. Model attributes with appropriate data types: Model 1 = 5, Model 2 = 4; Evidence: Model 1 models all attributes with appropriate types: TargetPosition has `code: String` and `name: String` (capturing "GK for goalkeeper"), ProfileAttribute has `name: String` and `value: String` (matching "identified by a name and a value"), ScoutingReport has `pros: String`, `cons: String`, `recommendation: Recommendation`, and ContractOffer uses `amount: Decimal` (appropriate for financial values). Model 2's Attribute also has `name: String` and `value: String`, and ScoutingReport has matching attributes plus `submissionDate: Date`. However, Model 2 uses `amount: double` for Offer (less precise for monetary values than Decimal), and embeds `targetPositions: List&lt;Position&gt;` as an attribute rather than giving each position its own attributes. Most attributes are appropriate with minor type issues.
4. Consistencies of Terminology with given context: Model 1 = 4, Model 2 = 4; Evidence: Model 1 uses terminology closely aligned with the requirement: "HeadCoach," "Director," "Scout," "HeadScout" match exactly; "ScoutingAssignment" and "ScoutingReport" match; the Recommendation enum uses `FIRST_TEAM_PLAYER`, `RESERVE_TEAM_PLAYER`, `PROSPECTIVE_PLAYER` closely matching "first team player, reserve team player, prospective player." Minor shifts include "ProfileAttribute" vs "player attributes" and "ContractOffer" vs "official offer." Model 2 uses the same role names correctly but has more noticeable shifts: the enum is named "Position" (dropping "designated target" from "designated target positions"), "Attribute" drops "player," "Offer" drops "official," and Recommendation values are abbreviated (`FIRST_TEAM` vs "first team player," `RESERVE_TEAM` vs "reserve team player," `PROSPECTIVE` vs "prospective player"). Both are mostly consistent with minor deviations.
5. Adherence of UML class diagram standards: Model 1 = 5, Model 2 = 4; Evidence: Model 1 fully adheres to UML/PlantUML conventions: proper class and enum declarations, correct generalization (`Employee &lt;|-- HeadCoach`), associations with multiplicities specified on both sides and descriptive role labels (e.g., `LongListEntry "0..*" -- "1" Player : evaluates`). Model 2 is also syntactically valid with proper class/enum/inheritance notation, but many associations specify multiplicity on only one side (e.g., `Scout --&gt; "*" LongListEntry`, `HeadCoach --&gt; "*" ScoutingRecord`), leaving the other side unspecified. This is valid UML but less precise. Model 2 also uses opposite unidirectional associations for ScoutingAssignment↔ScoutingReport, which are semantically equivalent per the guidelines.
Total: Model 1 = 23, Model 2 = 20
Choice: A
Reason:
1. Conceptual classes: Model 1 provides explicit classes for every domain concept, including a dedicated ShortListEntry and a separate TargetPosition class with its own attributes. Model 2 embeds target positions as a List inside TargetProfile and represents the short list as a state enum value rather than a class, making its conceptual coverage slightly less explicit.
2. Associations/Multiplicities: Both models score equally. Model 1 provides more precise bidirectional multiplicities but misses the ShortListEntry-to-ScoutingAssignment link for multi-round scouting. Model 2 captures the multi-round workflow and recommendation-to-offer flow better via ScoutingRecord but has less precise one-sided multiplicities and some indirect associations (e.g., HeadScout's assignment setup is indirect through ScoutingRecord).
3. Attributes: Model 1 models all attributes with precise types (Decimal for offer amount, separate code/name for TargetPosition). Model 2 is slightly weaker (double for money, embedded position list without individual position attributes).
4. Terminology: Both are mostly consistent. Model 1's Recommendation enum values more closely match the requirement text (`FIRST_TEAM_PLAYER` vs `FIRST_TEAM`), and its association labels like "identifies" match the requirement verb exactly, while Model 2 uses "defines." These differences are minor.
5. Rejected or checked issues: I did not penalize Model 2 for using opposite unidirectional associations (ScoutingAssignment↔ScoutingReport) per the forbidden penalties rule. I did not penalize Model 2's ScoutingRecord as a transparent refinement per the guidelines. I did not reward either model for extra implementation details (AssignmentStatus enum in Model 1, Offer.status in Model 2).
6. Overall judgment: Model 1 is better due to more complete explicit class modeling, more precise bidirectional multiplicities, more appropriate attribute types, and slightly more consistent terminology. Model 2's ScoutingRecord workflow approach is a reasonable alternative that captures some domain flows better, but its overall precision and explicitness fall slightly short of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</si>
  <si>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</si>
  <si>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Cohesion and Decoupling: Model 1 = 3, Model 2 = 4; Evidence: Model 1 introduces a `ScoutingRecord` class as a central hub with 7 associations radiating to/from it: `HeadCoach --&gt; ScoutingRecord: manages`, `HeadScout --&gt; ScoutingRecord: evaluates`, `ScoutingRecord --&gt; LongListEntry: initialEntries`, `ScoutingRecord --&gt; ScoutingAssignment: assignments`, `ScoutingRecord --&gt; Player: tracks`, `ScoutingRecord --&gt; TargetProfile: alignedWith`, `Offer --&gt; ScoutingRecord: basedOn`. This approaches a god-class pattern, increasing coupling. Model 2 distributes relationships more evenly—`TargetProfile` connects to `TargetPosition` and `ProfileAttribute`; `ShortListEntry` connects to `Player` and `TargetProfile`; `ScoutingAssignment` connects to `Scout` and `Player`. No single class dominates. Each class in Model 2 has a clear singular purpose (e.g., `LongListEntry` for long list, `ShortListEntry` for short list, `ContractOffer` for offers).
2. Complexity: Model 1 = 3, Model 2 = 4; Evidence: Both models have 16 types total (classes + enums) and an inheritance depth of 3 (`Employee &lt;|-- Scout &lt;|-- HeadScout`). However, Model 1 adds `ScoutingRecord` and `ScoutingState` as abstraction layers not directly named in the requirement—the `ScoutingState` enum (`LONG_LIST, UNDER_INVESTIGATION, SHORT_LIST, RECOMMENDED, OFFER_MADE`) is a workflow state machine that, while useful, adds conceptual indirection. Model 2's classes map more directly to requirement nouns: `TargetPosition` (code/name), `ShortListEntry`, `LongListEntry`, `ScoutingAssignment`, `ContractOffer`—each traceable to explicit requirement concepts. Model 2's `AssignmentStatus` enum (`PENDING, IN_PROGRESS, COMPLETED`) is a lighter, more standard tracking mechanism.
3. Practicability: Model 1 = 4, Model 2 = 4; Evidence: Model 1's `ScoutingState` state machine provides practical workflow tracking, and `Offer --&gt; ScoutingRecord: basedOn` captures the causal link between scouting results and the director's offer. However, the short list decision ("head coach and head scout decide") is only implicit—`ScoutingState.SHORT_LIST` is a state value, and `HeadCoach manages` / `HeadScout evaluates` `ScoutingRecord` don't specifically model the joint decision. Model 2 explicitly models this with `HeadCoach "1" -- "0..*" ShortListEntry : approves &gt;` and `HeadScout "1" -- "0..*" ShortListEntry : approves &gt;`, directly capturing the joint decision. However, Model 2 has two gaps: no link between `ShortListEntry` and further `ScoutingAssignment` (requirement: "Several other rounds of scouting can be carried out for each short-listed player"), and `ContractOffer` only connects to `Player` with no link to any scouting result or recommendation (requirement: "If a player is finally recommended for signing by the head scout, the director makes an official offer"). Both models have different but roughly balanced strengths and gaps.
Total: Model 1 = 10, Model 2 = 12
Choice: B
Reason:
1. Cohesion and Decoupling: Model 2's distributed design with no central hub (max ~4 associations per class) achieves lower coupling than Model 1's `ScoutingRecord` hub (7 associations). Both models exhibit good class-level cohesion, but Model 1's hub pattern concentrates too many responsibilities in one class.
2. Complexity: Both have similar class counts and inheritance depth, but Model 2's classes map more directly to requirement concepts (`ShortListEntry`, `TargetPosition`, `ContractOffer`), while Model 1's `ScoutingRecord` + `ScoutingState` adds an abstraction layer that increases conceptual complexity without being directly traceable to a requirement noun.
3. Rejected or checked issues: I did not penalize Model 1 for using `int` instead of `Integer` or `double` instead of `Decimal` (forbidden primitive-type penalty). I did not penalize Model 1's bidirectional `ScoutingAssignment --&gt; ScoutingReport: produces` / `ScoutingReport --&gt; ScoutingAssignment: fulfills` (forbidden association-style penalty). I did not reward Model 2's `AssignmentStatus` enum as extra detail since it doesn't directly improve coverage of a stated requirement fact. I did not penalize Model 1's `ScoutingRecord` as a transparent refinement—it is a legitimate workflow concept—but its coupling cost is real and counts under decoupling.
4. Overall judgment: Model 2 wins primarily on lower coupling (no god-class hub) and more directly traceable class-to-concept mapping. Model 1's `ScoutingRecord` provides better workflow-state coverage (especially the offer→scouting link and further scouting assignments), but its hub-and-spoke architecture increases coupling and adds complexity. The two models' practicability gaps roughly cancel out—Model 1 misses the explicit short list joint-decision; Model 2 misses the short-list→further-assignments and offer→recommendation links—so the decision rests on cohesion/decoupling and complexity, where Model 2 is consistently stronger.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</si>
  <si>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</si>
  <si>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3.5; Evidence: Model 1 distributes responsibilities across focused classes: `LongListEntry` handles long-list notes, `ShortListEntry` handles short-list approval, `ScoutingAssignment` handles investigation, `ContractOffer` handles offers—each with a singular purpose. However, `ShortListEntry` is detached from `ScoutingAssignment` (no association), and `ContractOffer` links only to `Player` with no connection back to scouting results. Model 2 introduces `ScoutingRecord` as a central hub class with 7 associations (`ScoutingRecord --&gt; LongListEntry`, `ScoutingRecord --&gt; ScoutingAssignment`, `ScoutingRecord --&gt; Player`, `ScoutingRecord --&gt; TargetProfile`, `HeadCoach --&gt; ScoutingRecord`, `HeadScout --&gt; ScoutingRecord`, `Offer --&gt; ScoutingRecord`), creating high coupling centrality around one class and reducing its cohesion since it manages multiple workflow concerns simultaneously.
2. Complexity: Model 1 = 4, Model 2 = 3; Evidence: Model 1 has 14 classes + 2 enums, with each class having a clear, bounded role. `TargetPosition` is modeled as a class with `code` and `name` attributes, which is flexible and extensible since the requirement says "e.g. GK for goalkeeper, LB for left back." `ShortListEntry` as a distinct class adds clarity. Model 2 has 13 classes + 3 enums but introduces `ScoutingRecord` as a god-class absorbing multiple workflow concepts. The `Position` enum hardcodes 10 specific positions (GK, CB, LB, RB, CDM, CM, CAM, LW, RW, ST), which over-constrains what the requirement presents as examples ("e.g."). `targetPositions: List&lt;Position&gt;` embeds an implementation-oriented collection type directly into the class, mixing implementation detail with conceptual modeling.
3. Practicability: Model 1 = 3.5, Model 2 = 4; Evidence: Model 1 is readable with clear modular separation: each workflow phase has its own entity (`LongListEntry`, `ScoutingAssignment`, `ShortListEntry`, `ScoutingReport`, `ContractOffer`). However, it has a requirement gap: `ShortListEntry` is not linked to `ScoutingAssignment`, so "several other rounds of scouting can be carried out for each short-listed player" is not traceable. Also, `ContractOffer` connects only to `Player` with no link to the scouting/recommendation process that should precede it. Model 2 provides end-to-end workflow visibility via `ScoutingRecord` linking `LongListEntry`, `ScoutingAssignment`, `Player`, and `TargetProfile`, with `ScoutingState` enum (LONG_LIST, UNDER_INVESTIGATION, SHORT_LIST, RECOMMENDED, OFFER_MADE) capturing the lifecycle. `Offer --&gt; ScoutingRecord : basedOn` traces the offer back to the full scouting process, which is more faithful to the requirement that the director makes an offer after the head scout recommends. The joint decision by "head coach and head scout" to move players to the short list is better represented in Model 1 (both `HeadCoach` and `HeadScout` approve `ShortListEntry`) than in Model 2 (only `HeadCoach --&gt; ScoutingRecord : manages` and `HeadScout --&gt; ScoutingRecord : evaluates`, which is more vague).
Total: Model 1 = 11.5, Model 2 = 10.5
Choice: A
Reason:
1. Cohesion and Decoupling: Model 1 distributes responsibilities across well-focused classes with singular purposes (`LongListEntry`, `ShortListEntry`, `ScoutingAssignment`, `ScoutingReport`, `ContractOffer`), keeping coupling distributed. Model 2's `ScoutingRecord` acts as a central god-class with 7 associations, concentrating coupling and reducing cohesion. Model 1's cleaner separation gives it a slight edge.
2. Complexity: Model 1's `TargetPosition` class with `code`/`name` attributes is appropriately flexible for the requirement's "e.g." examples, whereas Model 2's `Position` enum hardcodes 10 specific positions, over-constraining the design. Model 2's `ScoutingRecord` god-class also inflates complexity by absorbing multiple workflow concepts. Model 1's balanced class count with clear roles is more appropriately complex.
3. Practicability: Model 2 has better end-to-end workflow traceability via `ScoutingRecord` and `ScoutingState`, and its `Offer --&gt; ScoutingRecord : basedOn` correctly links the offer to the scouting process—a gap in Model 1 where `ContractOffer` links only to `Player`. However, Model 1 better captures the joint short-list decision (both `HeadCoach` and `HeadScout` approve `ShortListEntry`) and is more readable due to cleaner modularity. The requirement gap in Model 1 (ShortListEntry not linked to ScoutingAssignment for "several rounds") is a notable weakness, but Model 2's ScoutingRecord god-class hurts understandability and testability of individual components.
4. Rejected or checked issues: I did not penalize Model 2 for using two opposite unidirectional associations (`ScoutingAssignment --&gt; ScoutingReport: produces` and `ScoutingReport --&gt; ScoutingAssignment: fulfills 'opposite produces`) per the forbidden penalties rule on association styles and PlantUML comments. I did not penalize either model for primitive type aliases (`int`, `double`, `String`, `Date`). I did not penalize Model 1 for `AssignmentStatus` enum being extra, as it is a transparent refinement supporting the workflow. I did not reward Model 2's extra `description` and `submissionDate` attributes as they are implementation-oriented detail not tied to specific requirement facts.
5. Overall judgment: Model 1 wins by a small margin. Its cleaner separation of concerns, appropriately flexible `TargetPosition` class, and explicit joint short-list approval give it better cohesion and complexity scores. Model 2's end-to-end workflow continuity via `ScoutingRecord` and the offer-to-scouting link are genuine strengths, but the god-class design pattern and hardcoded `Position` enum introduce coupling and over-constraint issues that outweigh its workflow-traceability advantage. The total scores (11.5 vs 10.5) reflect a close but meaningful preference for Model 1's design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</si>
  <si>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</si>
  <si>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All functionalities achieved without hallucinations or additions: Model 1 = 5, Model 2 = 2; Evidence: Model 1 covers every required functionality: head coach identifies TargetProfile (`HeadCoach --&gt; "*" TargetProfile: defines`), scouts note players on a long list (`Scout --&gt; "*" LongListEntry: logs`, `LongListEntry --&gt; "1" Player`), scouting assignments investigate specific players (`ScoutingAssignment --&gt; "1" Player: assignedPlayer`), scouting reports include pros/cons/recommendation (`ScoutingReport` with `pros`, `cons`, `recommendation: Recommendation`), short-list decision captured via `ScoutingState.SHORT_LIST`, multiple rounds via `ScoutingRecord --&gt; "*" ScoutingAssignment`, head scout can be assigned (`Scout &lt;|-- HeadScout`), director makes offer (`Director --&gt; "*" Offer: makes`, `Offer --&gt; "1" Player`). ScoutingRecord is a transparent refinement for state tracking, allowed by guidelines. Model 2 is missing the long list concept entirely (scouts just `--&gt; "*" Player: notes` with no list structure), has no Offer class (only vague `Director --&gt; "*" Player: makesOffer`), places `shortList: List&lt;Player&gt;` as an attribute inside ScoutingAssignment rather than as a domain concept, adds a `Team` class not in the requirement, and adds `playerStatus`, `decision`, `scoutingResults: List&lt;String&gt;` attributes with no requirement basis.
2. Conceptual Classes Accurately Representing Essentials: Model 1 = 5, Model 2 = 2; Evidence: Model 1 has TargetProfile (with `targetPositions: List&lt;Position&gt;` and composition to Attribute), LongListEntry (explicitly modeling the long list), ScoutingAssignment, ScoutingReport (with Recommendation enum including KEY_PLAYER, FIRST_TEAM, RESERVE_TEAM, PROSPECTIVE, NOT_GOOD_SIGNING), and Offer – all essential domain concepts. Model 2 has PlayerProfile and ScoutingReport but misses LongList and Offer entirely. Model 2 also conflates profiles with players via `PlayerProfile --&gt; "*" Player: profiles`, which is semantically off – the requirement describes profiles as targets for future signings, and players are noted as matching those profiles, not as being owned by profiles. ScoutingAssignment in Model 2 is bloated with `shortList` and `scoutingResults` that misrepresent the domain.
3. Associations, Cardinalities, and Relationship Types (inheritance, aggregation, composition): Model 1 = 5, Model 2 = 1; Evidence: Model 1 has correct inheritance: `Employee &lt;|-- HeadCoach`, `Employee &lt;|-- Director`, `Employee &lt;|-- Scout`, `Scout &lt;|-- HeadScout` (HeadScout is a Scout, which matches the requirement that the head scout does scouting himself). Composition is properly used: `TargetProfile *-- "*" Attribute: attributes`. Cardinalities are well-defined throughout (e.g., `LongListEntry --&gt; "1" Player`, `ScoutingAssignment --&gt; "1" Scout`). Model 2 has the inheritance arrows reversed: `Employee --|&gt; HeadCoach` means Employee is a subclass of HeadCoach (wrong – should be the opposite). This applies to all four: `Employee --|&gt; Director`, `Employee --|&gt; Scout`, `Employee --|&gt; HeadScout`. HeadScout is a sibling of Scout rather than a specialization. No composition or aggregation relationships are modeled. The association `HeadCoach --&gt; "*" PlayerProfile: decides` and `HeadScout --&gt; "*" PlayerProfile: recommends` target PlayerProfile rather than Player – the requirement says the decision and recommendation are about which players to shortlist/sign, not about profiles. The `relatedAssignment` appears both as an attribute and an association on ScoutingReport, which is redundant.
4. Clarity in Class Names and Attributes: Model 1 = 5, Model 2 = 2; Evidence: Model 1 uses clear, domain-faithful class names (TargetProfile, LongListEntry, ScoutingAssignment, ScoutingReport, ScoutingRecord, Offer) and well-structured enums (Position, Recommendation, ScoutingState). Attributes are directly traceable to the requirement (e.g., `pros`, `cons`, `recommendation`, `targetPositions`). Model 2 has confusing placements: `shortList: List&lt;Player&gt;` as an attribute of ScoutingAssignment (semantically wrong – short list is a workflow outcome, not an assignment property), `scoutingResults: List&lt;String&gt;` (vague string list instead of structured reports), `targetPosition` redundantly on both Player and PlayerProfile, `decision` on ScoutingReport (not in requirement), and redundant `name` attributes on Scout, HeadCoach, HeadScout, and Director when Employee already has `name`.
Total: Model 1 = 20, Model 2 = 7
Choice: A
Reason:
1. Requirement Alignment: Model 1 faithfully covers every required functionality – long list, scouting assignments, reports with recommendations, short-list transitions, multiple rounds, and official offers. Model 2 omits the long list concept entirely, lacks an Offer class, and misplaces the short list as an attribute of ScoutingAssignment.
2. Conceptual Classes: Model 1's TargetProfile, LongListEntry, ScoutingReport (with Recommendation enum), and Offer directly map to domain essentials. Model 2's PlayerProfile conflates target profiles with player classification, and its ScoutingAssignment carries inappropriate attributes (shortList, scoutingResults).
3. Associations and Relationship Types: Model 1 has correct inheritance hierarchy (Employee → HeadCoach/Director/Scout → HeadScout), proper composition (TargetProfile *-- Attribute), and well-defined cardinalities. Model 2 has a critical error: all four inheritance arrows (`Employee --|&gt; HeadCoach`, etc.) are reversed, making Employee a subclass of its specializations. Model 2 also has no composition or aggregation, and its decision/recommendation associations target PlayerProfile instead of Player.
4. Rejected or checked issues: I did not penalize Model 1 for using two opposite unidirectional associations between ScoutingAssignment and ScoutingReport (`produces`/`fulfills`) – this is semantically equivalent to a bidirectional association per the forbidden penalties. I did not penalize the `'opposite produces` PlantUML comment. I did not penalize primitive type aliases (`int`, `double`) in Model 1 or (`String`, `Date`) in Model 2. I did not penalize either model for not marking Employee as abstract.
5. Overall judgment: Model 1 is substantially superior across all four criteria. It accurately and completely represents the Team Sports Scouting System domain with correct UML semantics, while Model 2 has a critical inheritance direction error, missing key concepts (long list, offer), misplaced attributes, and vague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</si>
  <si>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</si>
  <si>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 Model 1 = 2, Model 2 = 4; Evidence: Model 1 misses the long list concept entirely (`Scout --&gt; "*" Player : notes` with no intermediary), has no Offer class (`Director --&gt; "*" Player : makesOffer` is too simplified), has singular `targetPosition: String` in PlayerProfile (requirement says "designated target positions" plural), and doesn't model multiple scouting rounds or the head scout doing scouting himself. Model 2 covers all functionalities: LongListEntry class (`Scout --&gt; "*" LongListEntry: logs`), Offer class (`Director --&gt; "*" Offer: makes`, `Offer --&gt; "1" Player: offeredPlayer`), plural `targetPositions: List&lt;Position&gt;`, multiple rounds (`ScoutingRecord --&gt; "*" ScoutingAssignment: assignments`), and head scout scouting via inheritance (`Scout &lt;|-- HeadScout`). Model 2 has minor extra attributes (currentClub, deadline, amount) but these don't harm semantic coverage.
2. Conceptual classes and relationships accurately representing essentials: Model 1 = 2, Model 2 = 5; Evidence: Model 1 has wrong inheritance direction (`Employee --|&gt; HeadCoach` means Employee is subclass of HeadCoach — backwards), `ScoutingAssignment --&gt; "*" PlayerProfile : investigates` (requirement says investigate a specific player, not profiles, and multiplicity * contradicts "specific"), `ScoutingReport --&gt; "1" PlayerProfile : reportsOn` (should report on a player), and `PlayerProfile --&gt; "*" Player : profiles` (semantically odd). Model 2 has correct inheritance (`Employee &lt;|-- HeadCoach`, `Scout &lt;|-- HeadScout`), `ScoutingAssignment --&gt; "1" Player: assignedPlayer` (correct target and multiplicity), LongListEntry linking Player and TargetProfile, and ScoutingRecord as a transparent workflow tracker (explicitly allowed per guidelines).
3. Associations, cardinalities, and relationship types (inheritance, aggregation, composition): Model 1 = 2, Model 2 = 4; Evidence: Model 1 has 4 incorrect inheritance arrows (`Employee --|&gt; HeadCoach/Director/Scout/HeadScout`), `ScoutingAssignment.shortList: List&lt;Player&gt;` as an attribute (misplaced — short list is a workflow concept, not an assignment property), and `ScoutingReport.relatedAssignment` as both attribute and association (redundant). No composition or aggregation used. Model 2 uses composition (`TargetProfile *-- "*" Attribute: attributes`), correct inheritance with HeadScout as Scout subclass, proper cardinalities (`LongListEntry --&gt; "1" Player`, `ScoutingAssignment --&gt; "1" Scout`), and bidirectional report-assignment association (not penalized per forbidden penalty rule 1).
4. Clarity in class names and optional inclusion of attributes: Model 1 = 3, Model 2 = 4; Evidence: Model 1 has confusing attributes: `Player.targetPosition` and `Player.playerStatus` (target position belongs to profile, not player), `ScoutingAssignment.shortList` (misplaced concept as attribute), `ScoutingReport.decision` and `ScoutingReport.scoutingResults` (not in requirement). Model 2 has clear, domain-appropriate class names (TargetProfile, LongListEntry, ScoutingRecord, Offer), well-organized enums (Position, Recommendation, ScoutingState) that improve clarity, and attributes that are generally traceable to requirement concepts. Minor extra attributes (description, deadline, amount) are implementation-oriented but don't obscure meaning.
Total: Model 1 = 9, Model 2 = 17
Choice: B
Reason:
1. Strict alignment: Model 1 fundamentally misses several required concepts — no long list class, no offer class, no state tracking for the long-list→short-list→recommended→offer workflow, and no mechanism for the head scout to perform scouting himself. Model 2 covers all these through LongListEntry, Offer, ScoutingState enum, and HeadScout inheriting from Scout.
2. Conceptual classes and relationships: Model 1's inheritance is reversed (`Employee --|&gt; HeadCoach` means every Employee IS-A HeadCoach), which is a fundamental semantic error affecting the entire model. Additionally, ScoutingAssignment investigates PlayerProfile (wrong target, wrong multiplicity) and ScoutingReport reports on PlayerProfile instead of Player. Model 2 correctly models all relationships with appropriate targets and cardinalities.
3. Rejected or checked issues: Model 2's bidirectional association between ScoutingReport and ScoutingAssignment (`produces`/`fulfills`) was checked against forbidden penalty rule 1 and not penalized. Model 2's `'opposite produces` comment was checked against rule 2 and ignored. Model 2's use of `int`, `double` types was checked against rule 3 and not penalized. The ScoutingRecord class was evaluated as a transparent refinement per the guidelines (explicitly listed as "Record") and not treated as a hallucination.
4. Overall judgment: Model 2 is substantially better due to correct inheritance hierarchy, complete coverage of all requirement functionalities (long list, short list states, multiple scouting rounds, head scout as scout, official offer), accurate association targets and cardinalities, and well-structured domain modeling with appropriate use of enums and composition. Model 1's reversed inheritance and missing core concepts make it a fundamentally flawed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</si>
  <si>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</si>
  <si>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domain classes: Employee (with HeadCoach, Director, Scout, HeadScout subclasses), Player, TargetProfile, Attribute, LongListEntry, ScoutingAssignment, ScoutingReport, Offer, and uses enums for Position, Recommendation, and ScoutingState. HeadScout correctly extends Scout. Model 2 is missing LongListEntry and Offer as classes (Director --&gt; Player: makesOffer has no Offer class), includes a Team class not in the requirement, and models HeadScout as inheriting directly from Employee rather than from Scout. Model 2 embeds shortList as an attribute of ScoutingAssignment rather than as a concept.
2. Associations/Multiplicities between classes for domain reasoning: Model 1 = 4, Model 2 = 2; Evidence: Model 1 specifies multiplicities on both sides of most associations (e.g., LongListEntry --&gt; "1" Player, LongListEntry --&gt; "1" TargetProfile, ScoutingAssignment --&gt; "1" Player, Director --&gt; "*" Offer, Offer --&gt; "1" Player). The ScoutingRecord entity ties together the long list, assignments, player, and target profile with state tracking (LONG_LIST, SHORT_LIST, RECOMMENDED, OFFER_MADE). Model 2 has most associations with only one-sided multiplicities (e.g., HeadCoach --&gt; "*" PlayerProfile, Scout --&gt; "*" Player, Director --&gt; "*" Player), ScoutingAssignment investigates PlayerProfile instead of a specific player, ScoutingReport reportsOn PlayerProfile rather than a player, and the long list and offer relationships are absent.
3. Model attributes with appropriate data types: Model 1 = 5, Model 2 = 3; Evidence: Model 1 uses proper enums (Position with GK/CB/LB/RB etc., Recommendation with KEY_PLAYER/FIRST_TEAM/RESERVE_TEAM/PROSPECTIVE/NOT_GOOD_SIGNING), typed attributes (employeeId: int, entryDate: Date, amount: double), and Attribute with name: String and value: String matching the requirement. Model 2 uses String for targetPosition and recommendation instead of enums, has redundant name: String in Scout/HeadCoach/HeadScout/Director subclasses (already in Employee), embeds relatedAssignment: ScoutingAssignment and shortList: List&lt;Player&gt; as attributes instead of associations, and has vague playerStatus: String and scoutingResults: List&lt;String&gt;.
4. Consistencies of Terminology with given context: Model 1 = 5, Model 2 = 3; Evidence: Model 1 uses "TargetProfile" (matching "designated player profile"), "LongListEntry" (matching "long list"), "ScoutingAssignment," "ScoutingReport," "Offer," "pros"/"cons," "recommendation" with enum values matching the requirement examples (key player, first team player, reserve team player, prospective player, not a good signing), and ScoutingState with SHORT_LIST state. Model 2 lacks "long list" and "offer" as domain terms, introduces "Team," "decision," and "playerStatus" not in the requirement, and duplicates targetPosition in both Player and PlayerProfile.
5. Adherence of UML class diagram standards: Model 1 = 5, Model 2 = 2; Evidence: Model 1 uses correct PlantUML inheritance syntax (Employee &lt;|-- HeadCoach, Scout &lt;|-- HeadScout), composition (TargetProfile *-- "*" Attribute), directional associations with multiplicities and role labels, and proper enum declarations. Model 2 has reversed inheritance arrows (Employee --|&gt; HeadCoach means Employee inherits from HeadCoach, not vice versa), embeds what should be associations as class attributes (relatedAssignment, shortList, playerAttributes), and has missing source-side multiplicities on most associations.
Total: Model 1 = 24, Model 2 = 13
Choice: A
Reason:
1. Appropriate conceptual classes: Model 1 covers every domain concept in the requirement—long list (LongListEntry), short list (ScoutingState.SHORT_LIST), scouting assignments, scouting reports, offers, target profiles, attributes, and all employee roles with correct inheritance hierarchy (HeadScout extends Scout). Model 2 omits the long list and offer as standalone concepts, adds an irrelevant Team class, and fails to model HeadScout as a specialized Scout.
2. Associations/Multiplicities: Model 1 provides bidirectional multiplicities on most associations and correctly models that each scouting assignment targets one player and produces one report, each offer targets one player, and each long list entry references one player and one target profile. Model 2 has sparse multiplicities, directs ScoutingAssignment to investigate a PlayerProfile rather than a player, and has ScoutingReport report on a PlayerProfile rather than a player—both contradicting the requirement's domain logic.
3. Rejected or checked issues: I did not penalize Model 2 for using String aliases or for having simpler naming conventions (forbidden per rules). I did not penalize Model 1 for introducing ScoutingRecord as a transparent refinement (explicitly allowed). The opposite-direction association between ScoutingAssignment and ScoutingReport in Model 1 (produces/fulfills) was treated as semantically equivalent per forbidden penalties. The critical differentiator for UML standards was Model 2's reversed inheritance arrows, which is a genuine notation error, not a style preference.
4. Overall judgment: Model 1 is comprehensively better across all five criteria. It accurately captures the full scouting workflow—from target profile definition through long listing, scouting assignments, reports, short listing, and official offers—with proper enums, types, multiplicities, and UML syntax. Model 2 has fundamental structural problems including reversed inheritance arrows, missing domain classes, embedded associations as attributes, and incorrect association targets (profile instead of player).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</si>
  <si>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</si>
  <si>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classes (PlayerProfile, ScoutingAssignment, ScoutingReport, Employee hierarchy) but omits a LongList/LongListEntry concept (scouts just "note" players with no long-list structure), lacks an Offer class (Director "makesOffer" directly to Player), and conflates the short list into ScoutingAssignment as a `shortList: List&lt;Player&gt;` attribute rather than a distinct concept. Model 2 explicitly models LongListEntry, ScoutingRecord (tracking the player through long list → investigation → short list → recommended → offer), and Offer as separate classes, and introduces enums for Position, Recommendation, and ScoutingState, covering all domain concepts mentioned in the requirement.
2. Associations/Multiplicities between classes for domain reasoning: Model 1 = 2, Model 2 = 4; Evidence: Model 1 has critical association errors: `ScoutingAssignment --&gt; "*" PlayerProfile : investigates` (requirement says assignments investigate a specific player, not a profile), `ScoutingReport --&gt; "1" PlayerProfile : reportsOn` (report should be about a player), and `HeadScout --&gt; "*" PlayerProfile : recommends` (head scout recommends a player for signing, not a profile). The long list and multiple scouting rounds are not modeled as associations. Model 2 correctly models `ScoutingAssignment --&gt; "1" Player: assignedPlayer`, `LongListEntry --&gt; "1" Player: player`, `ScoutingRecord --&gt; "*" ScoutingAssignment: assignments` (multiple rounds), `Offer --&gt; "1" Player: offeredPlayer`, and `Director --&gt; "*" Offer: makes`. Minor weakness: the head scout's role in setting up assignments is indirect through `HeadScout --&gt; "*" ScoutingRecord: evaluates`.
3. Model attributes with appropriate data types: Model 1 = 3, Model 2 = 4; Evidence: Model 1 has `targetPosition: String` redundantly on both Player and PlayerProfile; `shortList: List&lt;Player&gt;` as an attribute (should be an association); `scoutingResults: List&lt;String&gt;` (vague); `recommendation: String` (less precise than an enum); `relatedAssignment: ScoutingAssignment` as an attribute type (should be an association). Model 2 uses enums (`Recommendation`, `Position`, `ScoutingState`) for domain-valued attributes, proper primitive types (`int`, `double`, `Date`, `String`), and clean attribute modeling. Minor extra attributes (`currentClub`, `deadline`, `amount`) are not in the requirement but do not contradict it.
4. Consistencies of Terminology with given context: Model 1 = 3, Model 2 = 5; Evidence: Model 1 uses correct terms (PlayerProfile, ScoutingAssignment, ScoutingReport, targetPosition, Attribute with name/value, pros/cons, recommendation) but omits "long list" and "offer" terminology and introduces extra terms not in the requirement (`decision`, `scoutingResults`, `playerStatus`). Model 2 uses terminology fully consistent with the requirement: LongListEntry, ShortList (as ScoutingState), ScoutingAssignment, ScoutingReport, Recommendation enum with exact values from the requirement (KEY_PLAYER, FIRST_TEAM, RESERVE_TEAM, PROSPECTIVE, NOT_GOOD_SIGNING), and Offer for the official offer.
5. Adherence of UML class diagram standards: Model 1 = 3, Model 2 = 4; Evidence: Model 1 has UML modeling issues: `playerAttributes: List&lt;Attribute&gt;` is modeled as both an attribute and an association (`PlayerProfile --&gt; "*" Attribute : hasAttributes`), creating redundancy; `shortList: List&lt;Player&gt;` and `relatedAssignment: ScoutingAssignment` use class types as attribute types where associations would be standard UML. Model 2 is cleaner: enums are properly declared, composition (`TargetProfile *-- "*" Attribute`) is correctly used, inheritance (`&lt;|--`) and associations (`--&gt;` with multiplicities) follow UML conventions. Minor issue: `targetPositions: List&lt;Position&gt;` as an attribute collection of an enum is a minor deviation but acceptable for PlantUML.
Total: Model 1 = 14, Model 2 = 22
Choice: B
Reason:
1. Appropriate conceptual classes: Model 2 is superior—it explicitly models LongListEntry, ScoutingRecord (encapsulating the long-list → short-list → recommended → offer workflow), and Offer, all of which Model 1 either omits or conflates into other classes. Model 1's `shortList: List&lt;Player&gt;` inside ScoutingAssignment is a particularly weak modeling choice that conflates the short-list concept into an assignment.
2. Associations/Multiplicities: Model 2 correctly links scouting assignments to players (`ScoutingAssignment --&gt; "1" Player: assignedPlayer`), long list entries to players and profiles, and offers to players and scouting records. Model 1 has three critical domain reasoning errors where assignments, reports, and recommendations are associated with PlayerProfile instead of Player, directly contradicting the requirement's wording.
3. Rejected or checked issues: I did not penalize Model 1 for using bidirectional or opposite-direction associations, PlantUML comments, primitive type aliases, or `*` vs `0..*` equivalences, per the forbidden penalties. I did not penalize Model 2 for `ScoutingRecord` as a transparent refinement class since the base requirement concepts remain recognizable. I did not reward Model 2's extra attributes (`currentClub`, `deadline`, `amount`) as they do not improve coverage of stated requirement facts.
4. Overall judgment: Model 2 is clearly better across all five criteria. It provides more complete domain coverage with appropriate classes, correct associations linking assignments/reports/offers to players rather than profiles, precise attribute typing using enums, fully consistent terminology, and cleaner UML standards adherence. Model 1's core weaknesses—associating scouting artifacts with PlayerProfile instead of Player, lacking long-list and offer concepts, and using class-typed attributes where associations are standard—make it significantly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</si>
  <si>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</si>
  <si>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gives each class a focused responsibility: `TargetProfile` composes `Attribute`, `LongListEntry` models the long-list concept, `ScoutingAssignment` captures assignment data, `ScoutingReport` captures report data, and `ScoutingRecord` tracks workflow state via `ScoutingState` enum (LONG_LIST, UNDER_INVESTIGATION, SHORT_LIST, RECOMMENDED, OFFER_MADE). The `Employee` hierarchy is clean: `Employee &lt;|-- HeadCoach/Director/Scout` and `Scout &lt;|-- HeadScout`. Model 2 has serious cohesion problems: `ScoutingAssignment` carries `shortList: List&lt;Player&gt;` and `scoutingResults: List&lt;String&gt;` as in-class attributes, mixing list-management and result-storage responsibilities that should be separate classes. `Player` contains `targetPosition` and `playerStatus`, conflating player identity with profile/scouting concerns. The inheritance arrows are inverted (`Employee --|&gt; HeadCoach` means Employee is a subclass of HeadCoach), breaking the hierarchy. Redundant attribute+association pairs exist (e.g., `ScoutingReport` has both `relatedAssignment: ScoutingAssignment` as an attribute and `ScoutingReport --&gt; "1" relatedAssignment : linkedAssignment` as an association; same pattern for `PlayerProfile` with `playerAttributes`).
2. Complexity: Model 1 = 4, Model 2 = 2; Evidence: Model 1 uses 11 classes and 3 enums (Position, Recommendation, ScoutingState) — appropriate for the domain's scope. Each class has 2–5 attributes with clear purpose. Inheritance depth is 2 (Employee → Scout → HeadScout), reasonable. `ScoutingRecord` acts as a workflow aggregator, which is justified by the requirement's multi-stage process (long list → investigation → short list → recommended → offer). Model 2 has 12 classes but misses key domain concepts: no `LongListEntry`, no `Offer` class (Director "makesOffer" directly to Player), no workflow state enum. It adds an unnecessary `Team` class not required by the requirement. The inverted inheritance creates conceptual confusion (four subclasses all supposedly specializing into Employee). `ScoutingAssignment` is overloaded with `shortList` and `scoutingResults`, making it both too complex and semantically muddled.
3. Practicability: Model 1 = 4, Model 2 = 2; Evidence: Model 1 covers all requirement components: head coach defines TargetProfile with targetPositions (enum) and Attributes (composition); scouts log LongListEntry matching a TargetProfile to a Player; HeadScout evaluates and sets up ScoutingAssignment; ScoutingReport includes pros, cons, and Recommendation (enum with all five requirement values: KEY_PLAYER, FIRST_TEAM, RESERVE_TEAM, PROSPECTIVE, NOT_GOOD_SIGNING); ScoutingState enum tracks the full workflow including SHORT_LIST and OFFER_MADE; Director makes Offer based on ScoutingRecord; multiple assignment rounds supported via `ScoutingRecord --&gt; "*" ScoutingAssignment`. Model 2 is missing several requirement elements: no long-list structure (Scout "notes" Player directly), no offer entity (Director → Player: makesOffer), no explicit short-list mechanism (buried as `ScoutingAssignment.shortList: List&lt;Player&gt;`), recommendation is a plain String with no enforced values, and the head coach and head scout "decide"/"recommend" on PlayerProfile but this doesn't clearly model the short-list transition. The inverted inheritance makes the class hierarchy unimplementable as designed.
Total: Model 1 = 12, Model 2 = 6
Choice: A
Reason:
1. Cohesion and Decoupling: Model 1 assigns clear, singular responsibilities to each class — `TargetProfile` owns profile definition, `LongListEntry` owns long-list entries, `ScoutingReport` owns report content, `Offer` owns the official offer. Model 2 stuffs `ScoutingAssignment` with `shortList` and `scoutingResults` attributes, conflates `Player` with profile data, and has inverted inheritance arrows (`Employee --|&gt; HeadCoach`), all of which reduce cohesion and create unnecessary coupling.
2. Complexity: Model 1's 11 classes + 3 enums are well-calibrated to the requirement's multi-stage workflow; `ScoutingRecord` with `ScoutingState` is a justified aggregation point. Model 2 is both over-loaded in places (`ScoutingAssignment` with list/result attributes) and under-covered in others (no `Offer` class, no `LongList` concept, no state enum), making its complexity poorly aligned with the requirement.
3. Rejected or checked issues: I did not penalize Model 1 for using two opposite unidirectional associations (`ScoutingAssignment --&gt; "1" ScoutingReport: produces` and `ScoutingReport --&gt; "1" ScoutingAssignment: fulfills`) — per the forbidden penalties, this is semantically equivalent to a bidirectional association. I also did not penalize Model 2 for using `String` instead of `Integer` or lowercase type names. The `Team` class in Model 2 is a minor extra, not a deciding factor.
4. Overall judgment: Model 1 is clearly superior across all three criteria. It provides complete requirement coverage with proper enums for positions, recommendations, and workflow states; a correct inheritance hierarchy; appropriate class granularity; and clear, testable associations. Model 2 has critical structural errors (inverted inheritance), missing domain concepts (no Offer, no LongList), redundant attribute/association pairs, and vague type choices (String for recommendation) that reduce its quality substantially.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</si>
  <si>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</si>
  <si>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1's `ScoutingAssignment` mixes three responsibilities—it carries `shortList : List&lt;Player&gt;` (the short list concept), `scoutingResults : List&lt;String&gt;` (vague result storage), and `assignmentDate`/`status` (assignment lifecycle), all in one class. `Employee` has a redundant `role : String` attribute while also using inheritance to distinguish roles. `Player` carries `targetPosition` and `playerStatus` that overlap with `PlayerProfile.targetPosition`. The inheritance is inverted (`Employee --|&gt; HeadCoach` means Employee is a subtype of HeadCoach), creating semantically wrong coupling. Model 2 gives each class a focused role: `LongListEntry` handles long-list noting, `ScoutingAssignment` handles a single scouting task, `ScoutingReport` handles report output, `ScoutingRecord` tracks the overall workflow state, and `Offer` handles the director's offer. `TargetProfile *-- "*" Attribute` uses composition to keep attribute lifecycle tied to its profile. The inheritance hierarchy is clean: `Employee &lt;|-- HeadCoach/Director/Scout` and `Scout &lt;|-- HeadScout`.
2. Complexity: Model 1 = 2, Model 2 = 4; Evidence: Model 1 has 12 classes but includes `Team` (not required), misses key domain concepts entirely (no LongList, no Offer class, no workflow states), and uses vague types like `scoutingResults : List&lt;String&gt;` and `playerStatus : String`. The inverted inheritance (`Employee --|&gt; HeadCoach`, `Employee --|&gt; Director`, `Employee --|&gt; Scout`, `Employee --|&gt; HeadScout`) is conceptually incorrect and inflates confusion without adding value. `Director --&gt; "*" Player : makesOffer` collapses the offer concept into a bare association, losing all offer details. Model 2 has 15 classes + 3 enums, with justified complexity: `LongListEntry` models the long list, `ScoutingRecord` with `ScoutingState` enum (LONG_LIST, UNDER_INVESTIGATION, SHORT_LIST, RECOMMENDED, OFFER_MADE) captures the workflow, `Offer` class properly represents the director's offer, and `Recommendation` enum (KEY_PLAYER, FIRST_TEAM, RESERVE_TEAM, PROSPECTIVE, NOT_GOOD_SIGNING) directly matches the requirement's enumerated examples. Inheritance depth is appropriate (Employee → Scout → HeadScout, depth 3), and `HeadScout` inheriting from `Scout` elegantly supports "some of which is carried out by the head scout himself" since a HeadScout can be assigned via `ScoutingAssignment --&gt; "1" Scout: assignedScout`. Minor extra attributes (`currentClub`, `amount`) add slight unnecessary detail but do not undermine the design.
3. Practicability: Model 1 = 2, Model 2 = 4; Evidence: Model 1's inverted inheritance makes it unusable as a real design—`Employee --|&gt; HeadCoach` implies every employee IS a head coach. The long list is only implied by `Scout --&gt; "*" Player : notes` with no entry details (no date, no notes, no matched profile). The short list is embedded as `ScoutingAssignment.shortList : List&lt;Player&gt;`, an attribute rather than a modeled concept. `PlayerProfile --&gt; "*" Player : profiles` couples profile templates to specific players, which contradicts the requirement where profiles are identified by the coach before any player is scouted. Missing the offer concept entirely (no Offer class). No workflow state tracking. Model 2 is comprehensive and implementable: `LongListEntry` with `entryDate` and `notes` and links to both `Player` and `TargetProfile` directly supports "scouts may note players on a long list who seem to match a designated target profile." `ScoutingRecord` with `ScoutingState` enum enables testable state transitions through the pipeline. `ScoutingAssignment --&gt; "1" ScoutingReport: produces` cleanly models assignment completion. `Director --&gt; "*" Offer: makes` with `Offer --&gt; "1" ScoutingRecord: basedOn` captures "the director makes an official offer for the player" after recommendation. Multiple scouting rounds are supported via `ScoutingRecord --&gt; "*" ScoutingAssignment`. Both `HeadCoach` and `HeadScout` connect to `ScoutingRecord` (manages/evaluates), reflecting their joint decision-making for the short list.
Total: Model 1 = 6, Model 2 = 12
Choice: B
Reason:
1. Cohesion and Decoupling: Model 2's classes each serve a single, well-defined purpose (e.g., `LongListEntry` for long-list entries, `ScoutingReport` for report content, `Offer` for the director's offer), while Model 1 conflates multiple responsibilities in `ScoutingAssignment` (`shortList`, `scoutingResults`, `assignmentDate`, `status`) and introduces redundancy between `Employee.role` and the inheritance hierarchy. Model 2 also uses composition (`TargetProfile *-- "*" Attribute`) appropriately for lifecycle-coupled parts, whereas Model 1 uses a plain association (`PlayerProfile --&gt; "*" Attribute`) with no semantic distinction.
2. Complexity: Model 2's higher class count is justified by domain richness—each class maps to a requirement concept (long list, scouting assignment, report, offer, workflow states). Its inheritance is correct (`Employee &lt;|-- HeadCoach`, `Scout &lt;|-- HeadScout`), whereas Model 1's inverted inheritance (`Employee --|&gt; HeadCoach`) is a fundamental modeling error. Model 1 also omits critical concepts (no LongList, no Offer, no workflow states) while adding an unnecessary `Team` class.
3. Rejected or checked issues: Model 2's two opposite unidirectional associations (`ScoutingAssignment --&gt; ScoutingReport: produces` and `ScoutingReport --&gt; ScoutingAssignment: fulfills`) are treated as semantically equivalent to a bidirectional line per the forbidden penalties rule—no penalty applied. Model 2's `'opposite produces` comment and use of `int`/`double` primitives are also not penalized. Model 2's extra attributes (`currentClub`, `amount`, `description`, `deadline`) were noted as minor excess but did not materially affect scores.
4. Overall judgment: Model 2 is clearly superior across all three criteria. It correctly models the inheritance hierarchy, explicitly represents all key domain concepts (long list, scouting assignments, reports, short list via state, offer), uses enums for type safety on positions and recommendations, and supports the full scouting workflow including multiple rounds and head scout involvement. Model 1's inverted inheritance, missing concepts (long list, offer, workflow states), and mixed-responsibility classes make it both incorrect and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</si>
  <si>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</si>
  <si>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all requirement concepts: Model 1 = 5, Model 2 = 2; Evidence: Model 1 covers every key concept: `TargetProfile` with `TargetPosition` and `ProfileAttribute`, `LongListEntry`, `ShortListEntry`, `ScoutingAssignment`, `ScoutingReport` (with `Recommendation` enum listing KEY_PLAYER, FIRST_TEAM_PLAYER, RESERVE_TEAM_PLAYER, PROSPECTIVE_PLAYER, NOT_A_GOOD_SIGNING), and `ContractOffer`. Model 2 is missing the long list as a concept (`Scout --&gt; "*" Player : notes` replaces it entirely), the short list as a concept (reduced to `+ shortList : List&lt;Player&gt;` attribute on `ScoutingAssignment`), the target position as a separate concept (collapsed to `+ targetPosition : String` on `PlayerProfile`), and the contract offer as a class (reduced to `Director --&gt; "*" Player : makesOffer`). Model 2 also adds a `Team` class not mentioned in the requirement.
2. Conceptual classes and relationships accuracy: Model 1 = 5, Model 2 = 2; Evidence: Model 1 correctly models `HeadScout` as a subclass of `Scout` (`Scout &lt;|-- HeadScout`), and `Employee &lt;|-- HeadCoach`, `Employee &lt;|-- Director`, `Employee &lt;|-- Scout` all with correct inheritance direction. Model 2 has the inheritance direction reversed (`Employee --|&gt; HeadCoach` means Employee extends HeadCoach, which is wrong), and `HeadScout` inherits from `Employee` rather than from `Scout`, losing the semantic that a head scout is a type of scout. Model 2 also has `ScoutingAssignment --&gt; "*" PlayerProfile : investigates` and `ScoutingReport --&gt; "1" PlayerProfile : reportsOn` — the requirement says assignments investigate "a specific player" and reports are "about the player," not about a profile.
3. Associations, cardinalities, and relationship types: Model 1 = 5, Model 2 = 2; Evidence: Model 1 provides explicit multiplicities on every association, e.g., `HeadCoach "1" -- "0..*" TargetProfile : identifies &gt;`, `ScoutingAssignment "0..*" -- "1" Scout : assigned to &gt;`, `ScoutingAssignment "0..*" -- "1" Player : investigates &gt;`, `ShortListEntry "0..*" -- "1" Player : includes &gt;`. Model 2 has many associations with only one-sided multiplicity (e.g., `HeadCoach --&gt; "*" PlayerProfile : identifies` lacks the HeadCoach multiplicity), and `ScoutingAssignment` has no link to the scout assigned to it (only `HeadScout --&gt; "*" ScoutingAssignment : evaluates`), failing to represent the requirement that the head scout sets up assignments "for his team."
4. No hallucinations or unwarranted additions: Model 1 = 4, Model 2 = 2; Evidence: Model 1 adds minor attributes like `+ currentClub: String` on Player and `+ deadline: Date` on ScoutingAssignment, which are reasonable domain attributes not contradicting the requirement. Model 2 adds a `Team` class (`Team --&gt; "*" Employee : employs`) not present in the requirement, adds `+ playerStatus: String` and `+ targetPosition: String` on Player (duplicating the profile concept), adds `+ decision: String` on ScoutingReport (not in requirement), and conflates the short list into a `List&lt;Player&gt;` attribute on ScoutingAssignment rather than modeling it as a domain concept.
5. Clarity in class names and attributes: Model 1 = 5, Model 2 = 3; Evidence: Model 1 uses precise, domain-faithful names: `TargetProfile`, `TargetPosition`, `ProfileAttribute`, `LongListEntry`, `ShortListEntry`, `ContractOffer`. The `Recommendation` enum explicitly enumerates all five recommendation levels from the requirement. Model 2 uses `PlayerProfile` (acceptable synonym) and `Attribute`, but `ScoutingAssignment` carries `+ shortList: List&lt;Player&gt;` and `+ scoutingResults: List&lt;String&gt;` which conflate distinct domain concepts into implementation-oriented attributes, reducing semantic clarity.
Total: Model 1 = 24, Model 2 = 11
Choice: A
Reason:
1. Functional coverage: Model 1 captures all requirement concepts — long list (`LongListEntry`), short list (`ShortListEntry`), scouting assignments, scouting reports with enumerated recommendations, and contract offers. Model 2 omits the long list and short list as standalone concepts, collapses target positions into a string, and lacks a contract offer class.
2. Inheritance and class accuracy: Model 1 has correct inheritance direction (`Employee &lt;|-- HeadCoach`) and correctly models `HeadScout` as a specialization of `Scout`. Model 2 reverses the inheritance arrows (`Employee --|&gt; HeadCoach` means Employee extends HeadCoach) and makes HeadScout inherit directly from Employee rather than from Scout.
3. Associations and cardinalities: Model 1 provides explicit multiplicities on both ends of every association and correctly links scouting assignments to players (not profiles) and reports to players. Model 2 has one-sided multiplicities on most associations, investigates/reports on `PlayerProfile` instead of `Player`, and has no link between assignments and the assigned scout.
4. Rejected or checked issues: I did not penalize Model 2 for using `String` instead of an enum for `recommendation` (primitive type alias is acceptable per forbidden penalties), nor for using `--&gt;` vs `--` association style. I also did not reward Model 1's extra attributes (`currentClub`, `deadline`, `amount`) as improvements — they were treated as neutral minor additions.
5. Overall judgment: Model 1 is substantially better. It faithfully represents every domain concept from the requirement with correct inheritance, complete associations with proper cardinalities, and no structural errors. Model 2 has fundamental UML errors (reversed inheritance), missing domain concepts (long list, short list, contract offer as classes), wrong association targets (PlayerProfile instead of Player), and conflates distinct concepts into implementation-oriented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</si>
  <si>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</si>
  <si>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with requirement (functionalities, no hallucinations/additions): Model 1 = 2, Model 2 = 5; Evidence: Model 1 reverses inheritance direction — `Employee --|&gt; HeadCoach`, `Employee --|&gt; Director`, `Employee --|&gt; Scout`, `Employee --|&gt; HeadScout` all state Employee is a subclass of the role classes, which is backwards. It also has no LongList or ShortList concept; `ScoutingAssignment.shortList : List&lt;Player&gt;` is an attribute, not a proper association. `ScoutingAssignment --&gt; "*" PlayerProfile : investigates` targets the profile instead of the player. `ScoutingReport --&gt; "1" PlayerProfile : reportsOn` also targets the wrong entity. `HeadScout --|&gt; Employee` (not Scout), so the head scout cannot act as a scout — contradicting "some of which is carried out by the head scout himself." Extra non-requirement elements include `ScoutingReport.decision`, `ScoutingAssignment.scoutingResults`, and `Player.playerStatus`. Model 2 models all functionalities: LongListEntry, ShortListEntry, ScoutingAssignment, ScoutingReport, ContractOffer, with correct inheritance (`Employee &lt;|-- HeadCoach`, `Scout &lt;|-- HeadScout`). Minor additions (UUID, `currentClub`, `amount`) are implementation-adjacent but do not contradict the requirement.
2. Conceptual classes and relationships accurately representing essentials: Model 1 = 2, Model 2 = 5; Evidence: Model 1 lacks the long list and short list as domain concepts entirely; short list is reduced to `shortList : List&lt;Player&gt;` inside ScoutingAssignment. The head scout setting up assignments is modeled as `HeadScout --&gt; "*" ScoutingAssignment : evaluates`, which is vague (should be "creates" or "sets up"). The joint decision to move players to the short list is not modeled at all — `HeadCoach --&gt; "*" PlayerProfile : decides` is ambiguous and `HeadScout --&gt; "*" PlayerProfile : recommends` conflates "recommend for signing" with the profile. Model 2 introduces `LongListEntry` (with `creates`, `evaluates`, `matches` associations) and `ShortListEntry` (with `approves` from both HeadCoach and HeadScout, `includes`, `fulfills`), directly matching the requirement's workflow. `HeadScout "1" -- "0..*" ScoutingAssignment : creates` captures "setting up scouting assignments." `Director "1" -- "0..*" ContractOffer : makes` captures "director makes an official offer."
3. Associations, cardinalities, and types of relationships (inheritance, aggregation, composition): Model 1 = 2, Model 2 = 4; Evidence: Model 1's inheritance is reversed (Employee --|&gt; HeadCoach etc.), which is a structural error. `ScoutingReport` has `relatedAssignment` modeled as both an attribute (`+ relatedAssignment : ScoutingAssignment`) and an association (`ScoutingReport --&gt; "1" relatedAssignment : linkedAssignment`), creating redundancy. `ScoutingAssignment.shortList : List&lt;Player&gt;` embeds what should be an association as a typed attribute. `ScoutingReport --&gt; "1" PlayerProfile : reportsOn` and `ScoutingAssignment --&gt; "*" PlayerProfile : investigates` both point to the wrong class (should be Player). Model 2 has correct inheritance (`Employee &lt;|-- HeadCoach/Director/Scout`, `Scout &lt;|-- HeadScout`), well-reasoned bidirectional associations with sensible multiplicities (e.g., `ScoutingAssignment "0..*" -- "1" Player` allows multiple rounds; `ScoutingReport "1" -- "1" ScoutingAssignment : completes` matches one-report-per-assignment). No explicit aggregation/composition is used, but the requirement does not mandate it.
4. Clarity in class names and optional inclusion of attributes: Model 1 = 3, Model 2 = 4; Evidence: Model 1 uses `Attribute` (too generic) and `PlayerProfile` (good). `recommendation : String` is imprecise compared to an enum. `ScoutingAssignment` includes problematic attributes (`shortList`, `scoutingResults`). `PlayerProfile.targetPosition : String` encodes potentially multiple positions as one string. Model 2 uses `TargetProfile`, `TargetPosition` (with `code` and `name`), `ProfileAttribute` — all clearer. `Recommendation` enum with five values (KEY_PLAYER, FIRST_TEAM_PLAYER, RESERVE_TEAM_PLAYER, PROSPECTIVE_PLAYER, NOT_A_GOOD_SIGNING) exactly matches the requirement. `AssignmentStatus` enum is a reasonable addition. Slightly over-specified with UUID ids and `Decimal` types, but these do not obscure semantics.
Total: Model 1 = 9, Model 2 = 18
Choice: B
Reason:
1. Design alignment: Model 2 covers every requirement workflow stage — profile identification, long list, assignment creation, report submission, short list approval, multiple rounds, and official offer — while Model 1 reverses inheritance, lacks long/short list concepts, and points several associations at the wrong class (PlayerProfile instead of Player).
2. Conceptual classes and relationships: Model 2's explicit LongListEntry and ShortListEntry classes with proper associations faithfully represent the domain workflow; Model 1 collapses the short list into a `List&lt;Player&gt;` attribute and never models the long list at all.
3. Associations and cardinalities: Model 2's `Scout &lt;|-- HeadScout` correctly models that the head scout is also a scout who can carry out assignments; Model 1's `Employee --|&gt; HeadScout` severs this relationship. Model 2's multiplicities (e.g., `ScoutingAssignment "0..*" -- "1" Player` for multiple rounds) directly support the requirement's "several other rounds of scouting."
4. Rejected or checked issues: I did not penalize Model 1 for using `int`/`String` aliases or `*` vs `0..*` per the forbidden penalties. I did not penalize Model 2 for extra UUID/date fields since these are implementation-oriented but do not contradict the requirement. I did not reward Model 2's `ContractOffer` class merely for being additional; it earned credit because it directly models the requirement's "director makes an official offer" with a proper association to Player.
5. Overall judgment: Model 2 is substantially better. It faithfully represents every domain concept and workflow step from the requirement with correct inheritance, proper associations, and well-reasoned multiplicities. Model 1 contains a critical inheritance-direction error, missing key domain concepts (long list, short list), and several associations targeting the wrong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</si>
  <si>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</si>
  <si>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captures all key domain classes: Employee (with HeadCoach, Director, Scout, HeadScout subclasses, where HeadScout correctly inherits from Scout), TargetProfile, TargetPosition, ProfileAttribute, Player, LongListEntry, ShortListEntry, ScoutingAssignment, ScoutingReport, ContractOffer, plus a Recommendation enum with all five values (KEY_PLAYER, FIRST_TEAM_PLAYER, RESERVE_TEAM_PLAYER, PROSPECTIVE_PLAYER, NOT_A_GOOD_SIGNING). Model 2 is missing several critical domain concepts: no LongList or ShortList entity (the long list and short list are core workflow concepts in the requirement), no ContractOffer class (the requirement explicitly states "the director makes an official offer for the player"), no Recommendation enum (recommendation is a plain String), and no TargetPosition as a separate class. Additionally, HeadScout inherits directly from Employee rather than from Scout, contradicting the requirement that the head scout is part of the scouting team. Model 2 also adds a Team class not derived from the requirement.
2. Associations/Multiplicities between classes for domain reasoning: Model 1 = 4, Model 2 = 2; Evidence: Model 1 models the full domain workflow with proper multiplicities: Scout "1" -- "0..*" LongListEntry : creates; LongListEntry "0..*" -- "1" TargetProfile : matches; HeadScout "1" -- "0..*" ScoutingAssignment : creates; ScoutingAssignment "0..*" -- "1" Scout : assigned to; ScoutingAssignment "0..*" -- "1" Player : investigates; ScoutingReport "1" -- "1" ScoutingAssignment : completes; HeadCoach "1" -- "0..*" ShortListEntry : approves and HeadScout "1" -- "0..*" ShortListEntry : approves (both decide on short list); Director "1" -- "0..*" ContractOffer : makes; ContractOffer "0..*" -- "1" Player : offered to. Minor gaps: no direct link between ShortListEntry and ScoutingAssignment (rounds of scouting for short-listed players), and no explicit connection between the head scout's final recommendation and the ContractOffer. Model 2 uses vague associations with bare "*" multiplicities and unclear semantics: Scout --&gt; "*" Player : notes (no long list concept); Director --&gt; "*" Player : makesOffer (no offer entity); HeadScout --&gt; "*" ScoutingAssignment : evaluates (requirement says "sets up," not just evaluates); ScoutingAssignment --&gt; "*" PlayerProfile : investigates (should investigate a Player, not a Profile); ScoutingReport --&gt; "1" PlayerProfile : reportsOn (should report on a Player). The "decides" and "recommends" associations from HeadCoach/HeadScout to PlayerProfile are semantically unclear.
3. Model attributes with appropriate data types: Model 1 = 5, Model 2 = 2; Evidence: Model 1 uses well-typed attributes throughout: TargetPosition has code: String and name: String (for GK, LB, etc.); ProfileAttribute has name: String and value: String (matching "identified by a name and a value"); ScoutingReport has pros: String, cons: String, recommendation: Recommendation (enum); ContractOffer has amount: Decimal, date: Date; AssignmentStatus and Recommendation are proper enums. Model 2 uses String for recommendation (losing the domain constraint of five specific values), places targetPosition: String directly on Player (conflating the player profile with the player entity), uses List&lt;Player&gt; as an attribute in ScoutingAssignment for shortList (mixing collection attributes with what should be a modeled association), uses List&lt;String&gt; for scoutingResults (too vague), and includes playerStatus: String and decision: String which are not mentioned in the requirement. The relatedAssignment: ScoutingAssignment as an attribute in ScoutingReport mixes attribute and association concerns.
4. Consistencies of Terminology with given context: Model 1 = 5, Model 2 = 3; Evidence: Model 1 uses terms directly from the requirement: "TargetProfile" (designated player profiles), "TargetPosition" (designated target positions), "LongListEntry" (long list), "ShortListEntry" (short list), "ScoutingAssignment" (scouting assignments), "ScoutingReport" (scouting report), "ContractOffer" (official offer), and all five recommendation enum values match exactly. Model 2 uses "PlayerProfile" instead of the more precise "designated player profile," lacks "long list" and "short list" terminology entirely, uses "makesOffer" instead of "official offer," labels the head scout's role as "evaluates" rather than "sets up" scouting assignments, and introduces "decision" and "playerStatus" terms not present in the requirement. The "Team" class also doesn't match the requirement's "club" terminology.
5. Adherence of UML class diagram standards: Model 1 = 5, Model 2 = 3; Evidence: Model 1 follows UML conventions properly: classes with attributes and visibility markers, inheritance via `&lt;|--`, named associations with explicit multiplicities (e.g., "1" -- "0..*"), and properly defined enums. Model 2 has several UML modeling issues: embedding List&lt;Player&gt; and List&lt;Attribute&gt; as class attributes instead of modeling them as associations (e.g., shortList: List&lt;Player&gt; in ScoutingAssignment); relatedAssignment: ScoutingAssignment as both an attribute in ScoutingReport and an association (linkedAssignment) creating redundancy; and association labels that don't clearly convey domain semantics. The diagram remains readable but violates separation between attribute and association modeling.
Total: Model 1 = 24, Model 2 = 12
Choice: A
Reason:
1. Appropriate conceptual classes: Model 1 comprehensively covers all domain concepts from the requirement—long list, short list, contract offer, recommendation enum, target positions, profile attributes—while Model 2 omits the long list, short list, and contract offer entities entirely, which are central to the scouting workflow described in the requirement.
2. Associations/Multiplicities: Model 1 traces the complete domain workflow with proper multiplicities (scout creates long list entries, head scout sets up assignments, both coach and head scout approve short list entries, director makes offers), while Model 2 has vague associations, wrong target classes (investigates PlayerProfile instead of Player), and missing workflow connections.
3. Rejected or checked issues: I did not penalize Model 2 for using "*" instead of "0..*" (per forbidden penalties), nor for using String instead of a wrapper type. I also did not reward Model 1 for the extra AssignmentStatus enum or currentClub attribute on Player, as these are not stated in the requirement. The List&lt;Type&gt; usage in Model 2 was evaluated as a UML modeling concern (attribute vs. association), not as a primitive type alias issue.
4. Overall judgment: Model 1 is substantially better across all five criteria. It faithfully captures the full domain model with proper classes, associations, multiplicities, attributes, terminology, and UML conventions, while Model 2 misses critical domain entities (long list, short list, contract offer), uses vague associations, conflates player with player profile, and has UML modeling inconsistencies.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</si>
  <si>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</si>
  <si>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Employee, HeadCoach, Director, Scout, HeadScout, Player, PlayerProfile, Attribute, ScoutingAssignment, and ScoutingReport — most core domain classes are present. However, it lacks a LongList concept entirely, models ShortList only as a `List&lt;Player&gt;` field inside ScoutingAssignment (losing it as a distinct domain entity), and has no ContractOffer class for the director's official offer. Model 2 includes all of the above plus LongListEntry, ShortListEntry, ContractOffer, TargetPosition (as a separate class with code/name), Recommendation (enum), and AssignmentStatus (enum). Model 2 also correctly models HeadScout as a subtype of Scout, capturing the domain insight that the head scout can also perform scouting. The only minor gap in Model 2 is that the explicit "head scout recommends for signing" step before the director's offer is implied via the Recommendation enum rather than modeled as a distinct relationship.
2. Associations/Multiplicities between classes for domain reasoning: Model 1 = 2, Model 2 = 5; Evidence: Model 1's generalization hierarchy is inverted — `Employee --|&gt; HeadCoach` makes Employee a subtype of HeadCoach (every Employee is a HeadCoach), which is semantically wrong. It also lacks the long list → scouting assignment → short list → offer workflow entirely: there is no LongList association, no ShortList association, and the director's offer is a bare `Director --&gt; "*" Player : makesOffer` with no offer entity. Several associations target PlayerProfile where the requirement refers to Player (e.g., `ScoutingReport --&gt; "1" PlayerProfile : reportsOn` should report on a player; `ScoutingAssignment --&gt; "*" PlayerProfile : investigates` should investigate a player). Model 2 captures the complete workflow: `Scout "1" -- "0..*" LongListEntry : creates`, `LongListEntry -- Player : evaluates`, `LongListEntry -- TargetProfile : matches`, `HeadScout -- ScoutingAssignment : creates`, `ScoutingAssignment -- Scout : assigned to`, `ScoutingAssignment -- Player : investigates`, `Scout -- ScoutingReport : submits`, `ScoutingReport 1 -- 1 ScoutingAssignment : completes`, `HeadCoach -- ShortListEntry : approves` and `HeadScout -- ShortListEntry : approves` (joint decision), `Director -- ContractOffer : makes`, `ContractOffer -- Player : offered to`. Multiplicities are domain-appropriate throughout (e.g., ScoutingAssignment 0..* → 1 Player allows multiple rounds for one player; HeadScout inheriting from Scout allows the head scout to be assigned to and submit reports for assignments).
3. Model attributes with appropriate data types: Model 1 = 2, Model 2 = 4; Evidence: Model 1 has correct attributes for Attribute (name: String, value: String) and ScoutingReport (pros: List&lt;String&gt;, cons: List&lt;String&gt;, recommendation: String), but the recommendation is a plain String rather than an enumerated type, losing the five specific recommendation categories from the requirement. It redundantly models `playerAttributes: List&lt;Attribute&gt;` as both an attribute field and an association (`PlayerProfile --&gt; "*" Attribute : hasAttributes`). The `shortList: List&lt;Player&gt;` field inside ScoutingAssignment is a modeling error (it should be a separate concept). `relatedAssignment: ScoutingAssignment` is also redundantly both an attribute and an association. Since the generalization is inverted, the `name: String` attributes on HeadCoach, Director, Scout, and HeadScout are duplicative rather than inherited. Model 2 uses a Recommendation enum with KEY_PLAYER, FIRST_TEAM_PLAYER, RESERVE_TEAM_PLAYER, PROSPECTIVE_PLAYER, NOT_A_GOOD_SIGNING — exactly matching the requirement. TargetPosition has `code: String` and `name: String` (capturing GK/goalkeeper, LB/left back). ProfileAttribute has `name: String` and `value: String`. ScoutingReport has `pros: String`, `cons: String`, `recommendation: Recommendation`. ContractOffer has `amount: Decimal` and `date: Date`. All core attributes map to requirement facts with appropriate types. Extra attributes (UUID ids, currentClub, description, deadline) are harmless implementation details that do not improve requirement coverage.
4. Consistencies of Terminology with given context: Model 1 = 3, Model 2 = 4; Evidence: Model 1 uses domain-consistent terms like "PlayerProfile," "targetPosition," "Attribute," "ScoutingAssignment," "ScoutingReport," "recommendation," "pros," and "cons." However, it introduces terms not in the requirement ("playerStatus," "decision," "scoutingResults") and entirely omits "long list" terminology. The "short list" concept exists only as a field name, not as a named domain concept. Model 2 uses "TargetProfile" (for "designated player profiles"), "TargetPosition," "ProfileAttribute," "LongListEntry," "ShortListEntry," "ScoutingAssignment," "ScoutingReport," "ContractOffer," and a Recommendation enum whose values exactly match the requirement's five recommendation types. The terminology adaptations (TargetProfile, LongListEntry, ContractOffer) are transparent and closely track the requirement's language. Minor extras like "AssignmentStatus" and "currentClub" are reasonable but not from the requirement text.
5. Adherence of UML class diagram standards: Model 1 = 3, Model 2 = 5; Evidence: Model 1 has valid PlantUML syntax for all elements, but exhibits redundant modeling: `playerAttributes: List&lt;Attribute&gt;` appears as both an attribute and an association (`PlayerProfile --&gt; "*" Attribute : hasAttributes`), `relatedAssignment: ScoutingAssignment` appears as both an attribute and an association (`ScoutingReport --&gt; "1" relatedAssignment : linkedAssignment`), and HeadCoach→PlayerProfile is declared twice (`identifies` and `decides`). These redundancies create ambiguity about whether a relationship is structural (association) or compositional (attribute). Model 2 uses clean, standard UML throughout: correct generalization arrows (`Employee &lt;|-- HeadCoach`, `Scout &lt;|-- HeadScout`), properly labeled associations with multiplicities, enum definitions, and no redundant attribute/association overlaps. The diagram is fully comprehensible with no notation violations.
Total: Model 1 = 13, Model 2 = 22
Choice: B
Reason:
1. Appropriate conceptual classes: Model 2 is clearly superior. It introduces LongListEntry and ShortListEntry as distinct classes, correctly capturing the long list → short list workflow that is central to the requirement. It adds ContractOffer for the director's official offer, separates TargetPosition into its own class (with code/name for GK/goalkeeper, LB/left back), and uses a Recommendation enum. Model 1 lacks the long list concept entirely, buries the short list as a `List&lt;Player&gt;` field inside ScoutingAssignment, and has no offer entity.
2. Associations/Multiplicities: Model 2 is significantly stronger. Its associations trace the full domain workflow with appropriate multiplicities: scouts create long list entries that match target profiles and evaluate players; the head scout creates scouting assignments assigned to scouts (including himself via Scout inheritance) to investigate specific players; scouts submit reports completing assignments; the head coach and head scout jointly approve short list entries; the director makes contract offers for players. Model 1's inverted generalization (`Employee --|&gt; HeadCoach` making Employee a subtype of HeadCoach) is a critical domain reasoning error, and its associations reference PlayerProfile where the requirement describes Player (e.g., reportsOn, investigates).
3. Rejected or checked issues: I did not penalize either model for using `*` instead of `0..*` (equivalent multiplicity literals), for primitive type aliases, or for not marking superclasses as abstract. I did not penalize Model 2 for extra attributes (UUID, currentClub, deadline) as these are implementation details that do not affect domain modeling quality. I checked whether the `ScoutingReport 1 -- 1 ScoutingAssignment` multiplicity in Model 2 is too restrictive, but the requirement states "the scout submits a scouting report" (singular) as completion of an assignment, so 1:1 is reasonable. I also verified that the "head scout recommends for signing" step is adequately captured via the Recommendation enum and subsequent ContractOffer, even though no explicit HeadScout→recommendation association exists.
4. Overall judgment: Model 2 is decisively better across all five criteria. It faithfully models the complete scouting workflow from long list through scouting assignments and reports to short listing and official offers, with correct inheritance hierarchy, proper multiplicities, enumerated recommendation types matching the requirement exactly, and clean UML notation. Model 1 has foundational errors (inverted generalization, missing long list/short list/offer concepts, redundant attribute-association pairs) that undermine its domain accuracy and diagram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</si>
  <si>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</si>
  <si>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uses a clean inheritance hierarchy: `Employee &lt;|-- HeadCoach`, `Employee &lt;|-- Director`, `Employee &lt;|-- Scout`, `Scout &lt;|-- HeadScout`, correctly modeling that a HeadScout IS a Scout, enabling the head scout to be assigned to scouting assignments via `ScoutingAssignment "0..*" -- "1" Scout : assigned to`. Each class has a singular responsibility (e.g., `LongListEntry` handles long-list entries, `ShortListEntry` handles short-list entries, `ContractOffer` handles offers). Model 2 reverses all inheritance arrows (`Employee --|&gt; HeadCoach` means Employee inherits from HeadCoach, which is semantically wrong — should be `HeadCoach --|&gt; Employee`). Model 2 also introduces standalone `Scout`, `Director`, `HeadCoach`, `HeadScout` class definitions alongside the Employee inheritance, creating confusion about whether these are the same or different classes. `ScoutingAssignment` embeds `shortList: List&lt;Player&gt;` as an attribute, conflating the short-list concept with the assignment class. `ScoutingReport` holds `relatedAssignment: ScoutingAssignment` as an attribute rather than using a proper association. `PlayerProfile` redundantly models attributes both as `playerAttributes: List&lt;Attribute&gt;` field AND `PlayerProfile --&gt; "*" Attribute : hasAttributes` association. `HeadScout` does not inherit from `Scout`, missing the "head scout is also a scout" relationship entirely.
2. Complexity: Model 1 = 4, Model 2 = 2; Evidence: Model 1 has 13 classes + 2 enums (15 total types), each justified by the requirement: `TargetProfile`, `TargetPosition`, `ProfileAttribute`, `Player`, `LongListEntry`, `ShortListEntry`, `ScoutingAssignment`, `ScoutingReport`, `ContractOffer`, plus the Employee hierarchy. Inheritance depth is appropriate (max depth 2: Employee → Scout → HeadScout). Enums `Recommendation` and `AssignmentStatus` provide type safety instead of raw strings. Model 2 has ~12 classes but includes an unnecessary `Team` class not in the requirement, while missing key concepts: no `LongListEntry`/long-list concept at all (requirement explicitly states "scouts may note players on a long list"), no `ShortListEntry` (short list is embedded as `List&lt;Player&gt;` attribute), no `ContractOffer` class (Director "makesOffer" directly to Player). `targetPosition` is modeled as a plain `String` in both `Player` and `PlayerProfile` rather than as a distinct concept, losing the "designated target positions (e.g. GK, LB)" domain semantics. `recommendation` and `status` are plain Strings rather than enums. The reversed inheritance creates structural confusion rather than appropriate simplicity.
3. Practicability: Model 1 = 4, Model 2 = 2; Evidence: Model 1 provides a fully traceable workflow: `HeadCoach "1" -- "0..*" TargetProfile : identifies` → `Scout "1" -- "0..*" LongListEntry : creates` with `LongListEntry -- "1" Player : evaluates` and `LongListEntry -- "1" TargetProfile : matches` → `HeadScout "1" -- "0..*" ScoutingAssignment : creates` → `Scout "1" -- "0..*" ScoutingReport : submits` → `HeadCoach/HeadScout "1" -- "0..*" ShortListEntry : approves` → `Director "1" -- "0..*" ContractOffer : makes`. All associations have explicit multiplicities and role labels, making the design readable and testable. Each component serves a distinct function. The head scout carrying out scouting himself is supported since `HeadScout` inherits from `Scout`, so a `HeadScout` instance can be the `Scout` in `ScoutingAssignment -- "1" Scout : assigned to`. Model 2 has vague associations lacking multiplicities on most relationships (e.g., `HeadCoach --&gt; "*" PlayerProfile : decides`, `HeadScout --&gt; "*" PlayerProfile : recommends`, `Director --&gt; "*" Player : makesOffer`). The workflow is not traceable: `Scout --&gt; "*" Player : notes` misses the long list entirely; `HeadScout --&gt; "*" ScoutingAssignment : evaluates` suggests the head scout evaluates assignments rather than creates them; `ScoutingReport --&gt; "1" PlayerProfile : reportsOn` reports on a profile rather than a player; `ScoutingAssignment --&gt; "*" PlayerProfile : investigates` investigates profiles rather than players. The short-list decision workflow ("head coach and head scout decide upon which players to move to the short list") is modeled as `HeadCoach --&gt; "*" PlayerProfile : decides` and `HeadScout --&gt; "*" PlayerProfile : recommends`, which is about profiles, not players or a short list. Key concepts are missing or misdirected, making programming, testing, and maintenance difficult.
Total: Model 1 = 13, Model 2 = 6
Choice: A
Reason:
1. Cohesion and Decoupling: Model 1 achieves high cohesion with each class dedicated to a single concept (LongListEntry, ShortListEntry, ContractOffer are separate classes) and low coupling through well-defined associations with intermediate classes. The HeadScout-inherits-from-Scout design is particularly elegant, enabling the head scout to participate in scouting assignments. Model 2 has reversed inheritance arrows (a semantic error, not a style issue), redundant class definitions, mixed responsibilities (short list embedded in ScoutingAssignment), and missing the HeadScout-Scout inheritance relationship.
2. Complexity: Model 1's 15 types are each justified by the requirement — every class maps to a distinct domain concept. The use of enums for Recommendation and AssignmentStatus adds appropriate type safety without excessive complexity. Model 2 is simpler in the wrong places (missing long list, short list, contract offer, target position concepts) while adding unnecessary complexity elsewhere (redundant standalone role classes, Team class not in requirement, reversed inheritance creating structural confusion).
3. Rejected or checked issues: I did not penalize Model 2 for using `String` instead of `String` or `int` instead of `Integer` (forbidden penalty #3). I did not penalize Model 2 for using `*` instead of `0..*` (forbidden penalty #4). I did not penalize either model for abstractness of superclasses (forbidden penalty #5). The reversed inheritance arrows in Model 2 (`Employee --|&gt; HeadCoach`) are a genuine semantic error — the arrow direction determines subclass/superclass relationship in UML — and this is not covered by any forbidden penalty.
4. Overall judgment: Model 1 is clearly superior across all three criteria. It faithfully models the complete scouting workflow from target profile identification through long listing, scouting assignments, reporting, short listing, and contract offers. Model 2 has fundamental structural errors (reversed inheritance), missing core domain concepts (long list, short list, contract offer), misdirected associations (reporting on profiles rather than players, investigating profiles rather than players), and lacks the traceable workflow that makes a design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</si>
  <si>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</si>
  <si>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inverted inheritance (`Employee --|&gt; HeadCoach`, `Employee --|&gt; Director`, `Employee --|&gt; Scout`, `Employee --|&gt; HeadScout`), meaning Employee is modeled as a subclass of each role — the reverse of the intended hierarchy. HeadScout inherits from Employee rather than Scout, so the head scout cannot participate in scouting activities (submitting reports, being assigned), contradicting "some of which is carried out by the head scout himself." The `Player` class has a `targetPosition` attribute that belongs to `PlayerProfile`, reducing Player's cohesion. `ScoutingAssignment` mixes concerns with `shortList: List&lt;Player&gt;` and `scoutingResults: List&lt;String&gt;` as inline attributes. Model 2 has well-separated classes: `LongListEntry`, `ShortListEntry`, `ScoutingAssignment`, `ScoutingReport`, and `ContractOffer` each serve a singular purpose. `HeadScout` correctly extends `Scout` (`Scout &lt;|-- HeadScout`), inheriting scouting capabilities without duplicate associations. `TargetProfile`, `TargetPosition`, and `ProfileAttribute` are cleanly decomposed.
2. Complexity: Model 1 = 2, Model 2 = 4; Evidence: Model 1 has 11 classes but key domain concepts are missing or misplaced: no `LongList` or `LongListEntry` class (scouts "note players on a long list"), `shortList` is merely a `List&lt;Player&gt;` attribute inside `ScoutingAssignment`, no `ContractOffer` class for the director's "official offer," and `ScoutingAssignment --&gt; "*" PlayerProfile : investigates` targets a profile rather than a player, contradicting "investigate a specific player more thoroughly." The inheritance tree is depth 2 but structurally invalid. Model 2 has 16 classes plus 2 enums; each maps to a stated requirement concept (e.g., `LongListEntry` for the long list, `ShortListEntry` for the short list, `ContractOffer` for the official offer). The inheritance depth is 3 (Employee → Scout → HeadScout), appropriately balanced. Enums (`Recommendation`, `AssignmentStatus`) encode the requirement's enumerated values without adding unjustified classes. No class is an over-extracted noun; all serve domain reasoning.
3. Practicability: Model 1 = 2, Model 2 = 4; Evidence: Model 1's inverted inheritance makes the hierarchy unimplementable as intended — `Employee` would need to know about all its subclasses' behaviors. `HeadScout` not extending `Scout` means the head scout cannot submit `ScoutingReport` or be assigned to `ScoutingAssignment`, blocking the requirement that the head scout carries out some scouting himself. The `shortList` attribute on `ScoutingAssignment` conflates list management with assignment tracking. `Director --&gt; "*" Player : makesOffer` has no offer object, making the "official offer" step untraceable. `ScoutingReport` includes an unrequired `decision` attribute. Model 2 provides a clear, traceable workflow: `Scout creates LongListEntry` → `HeadScout creates ScoutingAssignment` → `Scout submits ScoutingReport` → `HeadCoach and HeadScout approve ShortListEntry` → `Director makes ContractOffer`. Each step is testable as a unit. `ScoutingReport "1" -- "1" ScoutingAssignment : completes` precisely models "as the completion of a scouting assignment, the scout submits a scouting report." `ScoutingAssignment "0..*" -- "1" Player : investigates` with 0..* multiplicity supports "several other rounds of scouting." The `Recommendation` enum directly encodes the five stated recommendation levels.
Total: Model 1 = 6, Model 2 = 12
Choice: B
Reason:
1. Cohesion and Decoupling: Model 2 clearly outperforms Model 1. Model 1's inverted inheritance (`Employee --|&gt; HeadCoach` etc.) is a fundamental structural error, and its mixing of `shortList` and `scoutingResults` into `ScoutingAssignment` reduces cohesion. Model 2's clean separation into `LongListEntry`, `ShortListEntry`, `ScoutingAssignment`, `ScoutingReport`, and `ContractOffer` gives each class a focused responsibility, and `HeadScout &lt;|-- Scout` avoids redundant associations.
2. Complexity: Model 2 is more complex in class count but every class is justified by the requirement (long list, short list, official offer, enums for recommendation/status). Model 1 is simpler in count but compensates with misplaced attributes (`Player.targetPosition`, `ScoutingAssignment.shortList`) and missing domain concepts (no long list class, no offer class), making its lower complexity a sign of under-modeling rather than good design.
3. Practicability: Model 2's workflow is directly implementable and testable, with each association mapping to a requirement sentence. Model 1's inheritance error, missing long/short list concepts, lack of `HeadScout`-extends-`Scout`, and absence of an offer class make it impractical for real implementation.
4. Rejected or checked issues: I did not penalize Model 1 for using `String` types instead of enums, nor Model 2 for `currentClub` on Player (an extra attribute not rewarded). I did not penalize either model for association-direction style differences. Model 1's `Team` class is a reasonable domain addition but is not a core requirement, so it was not rewarded. The inheritance direction error in Model 1 is a genuine UML semantic error, not a forbidden penalty item — it is a correctness issue, not a style preference.
5. Overall judgment: Model 2 is substantially better across all three criteria. It correctly models the inheritance hierarchy, includes all key domain concepts (long list, short list, official offer, recommendation levels, assignment status), and provides a clear, traceable, and testable workflow. Model 1 has critical structural errors and missing domain concepts that make it impractical.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</si>
  <si>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</si>
  <si>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</si>
  <si>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</si>
  <si>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I need to evaluate each criterion carefully with concrete evidence.
```result
Scores:
1. Core classes &amp; domain entities: Model 1 = 4, Model 2 = 4; Evidence: Model 1 has Designer, Player, PlayingPiece, Die, Game, Board, Tile, ActionTile, Deck, ActionCard, and enums (GameState, ActionCardType). It lacks an explicit ConnectionPiece class, using boolean flags (isConnectedRight etc.) and spareConnectionPieces: int instead. Model 2 has GameDesigner, ConnectionPiece, ConnectionPiecePile, Deck, Die, and enums (Side, TileColor, PlayingPieceColor, ActionCardType), but introduces HiddenTile as a separate subclass, which is semantically problematic.
2. Player count multiplicity (2-4): Model 1 = 5, Model 2 = 2; Evidence: Model 1 explicitly models `Game "1" *-- "2..4" Player : players`. Model 2 only has `Game --&gt; Player : has players` with no multiplicity, missing the hard "two to four players" constraint.
3. Action card deck (32 cards, 5 types): Model 1 = 5, Model 2 = 3; Evidence: Model 1 has `Deck "1" *-- "32" ActionCard : cards` and ActionCardType enum with 5 values (EXTRA_TURN, CONNECT_TILES, REMOVE_CONNECTION, MOVE_TO_TILE, LOSE_TURN). Model 2 has `Deck *- ActionCard : contains` with no multiplicity (missing the "32"), though it does have 5 ActionCardType values.
4. Board, tiles &amp; positions: Model 1 = 5, Model 2 = 4; Evidence: Model 1 has `Game "1" *-- "1" Board` and `Board "1" *-- "1..*" Tile : tiles` with posX/posY on Tile. Model 2 has `Game *-- GameBoard` and `GameBoard *- Tile : contains` but lacks multiplicities on the Tile composition.
5. Tile connections, sides &amp; at-most-one-per-side: Model 1 = 4, Model 2 = 3; Evidence: Model 1 uses `Tile --&gt; "0..1" Tile : rightTile/leftTile/topTile/bottomTile`, capturing "at most one tile can be connected on each side" via 0..1 multiplicity, but uses boolean flags instead of a ConnectionPiece class. Model 2 has a ConnectionPiece class with Side enum (side1, side2), but `ConnectionPiece --&gt; Tile : connects` lacks multiplicities and the "at most one per side" constraint is not modeled; side1/side2 attributes are vague about which tile each side belongs to.
6. Spare connection pieces pile (32): Model 1 = 3, Model 2 = 4; Evidence: Model 1 represents the pile only as `spareConnectionPieces: int` on Game — a counter, no "32" shown. Model 2 has a dedicated ConnectionPiecePile class with sparePieces: ConnectionPiece[] and takePiece()/returnPiece() methods, which is more faithful to "pile of 32 spare connection pieces," though it also omits the "32" multiplicity on `ConnectionPiecePile *- ConnectionPiece`.
7. Hidden tile modeling: Model 1 = 5, Model 2 = 2; Evidence: Model 1 uses `isHidden: boolean` on Tile, allowing any tile (including ActionTile) to be the hidden tile — correct per "the designer indicates the hidden tile." Model 2 makes HiddenTile a separate subclass via `Tile &lt;|-- HiddenTile`, forcing a tile to be exclusively RegularTile, ActionTile, OR HiddenTile. This is semantically incorrect since the requirement does not say the hidden tile cannot also be an action tile or starting position.
8. Starting positions: Model 1 = 5, Model 2 = 2; Evidence: Model 1 has `isStartingPosition: boolean` on Tile and `Player --&gt; "1" Tile : startingTile`, both capturing starting positions. Model 2 only has a `setStartingPosition(player, tile)` method on GameDesigner but no structural association or attribute to store starting positions — the concept is absent from the class diagram structure.
9. Action tile turns-as-regular: Model 1 = 5, Model 2 = 5; Evidence: Model 1's ActionTile has `turnsAsRegular: int` (designer-specified) and `turnsRemaining: int` (countdown). Model 2's ActionTile has `cooldownTurns: int` and `currentCooldown: int` with `decreaseCooldown()`. Both faithfully capture "the action tile turns into a regular tile for a number of turns as specified by the game designer."
10. Playing piece colors: Model 1 = 4, Model 2 = 5; Evidence: Model 1 has `color: String` on PlayingPiece. Model 2 has `color: PlayingPieceColor` with an enum (RED, BLUE, GREEN, YELLOW) providing 4 distinct colors for up to 4 players. Both satisfy "each playing piece has a different color"; Model 2 is more explicit.
11. Turn order (P1→P2→P3→P4): Model 1 = 4, Model 2 = 4; Evidence: Model 1 has `turnOrder: int` on Player and `currentPlayerIndex: int` on Game. Model 2 has `playerNumber: int` on Player and `currentPlayer: Player` on Game. Both provide building blocks for turn ordering but neither explicitly models the Player 1→2→3→4 sequence.
12. Die: Model 1 = 5, Model 2 = 5; Evidence: Model 1 has `Die { roll(): int }` composed in Game via `Game "1" *-- "1" Die`. Model 2 has `Die { currentValue: int, roll(): int, getValue(): int }` via `Game *-- Die : has`. Both correctly model the die as part of the game.
13. Tile visited (white→black): Model 1 = 4, Model 2 = 5; Evidence: Model 1 has `isVisited: boolean` and `color: String` on Tile, from which the white-to-black change can be inferred. Model 2 has `color: TileColor` enum (WHITE, BLACK) with `markVisited()` and `isVisited()`, more explicitly modeling the color change.
14. Relationship types &amp; multiplicities: Model 1 = 5, Model 2 = 2; Evidence: Model 1 consistently specifies multiplicities throughout: `Game *-- "2..4" Player`, `Deck *-- "32" ActionCard`, `Board *-- "1..*" Tile`, `Tile --&gt; "0..1" Tile` for each side, and uses composition appropriately for whole-part relationships. Model 2 omits multiplicities on many critical associations: `Game --&gt; Player` (no 2..4), `Deck *- ActionCard` (no 32), `ConnectionPiecePile *- ConnectionPiece` (no 32), `GameBoard *- Tile` (no 1..*), `GameBoard *- ConnectionPiece` (no count). The three-way Tile subclassing (RegularTile/ActionTile/HiddenTile) also creates an invalid exclusive-or.
15. No hallucinations/excessive additions: Model 1 = 5, Model 2 = 4; Evidence: Model 1's additions (GameState enum, boolean connection flags, spareConnectionPieces counter) are reasonable inferences. Model 2 adds PlayingPieceColor enum with specific colors (not specified in requirement), shuffle() on Deck (not mentioned), and HiddenTile class (misinterpretation). The HiddenTile subclass is the most significant issue as it contradicts the requirement's treatment of hidden tiles as a designation, not a tile type.
Total: Model 1 = 68, Model 2 = 54
Choice: A
Reason:
1. Core classes &amp; domain entities: Both models cover the essential classes, but Model 2's HiddenTile subclass creates a semantic conflict while Model 1's lack of a ConnectionPiece class is a simplification, not an error.
2. Player count multiplicity: Model 1 explicitly captures the "two to four players" constraint with `Game *-- "2..4" Player`; Model 2 omits this multiplicity entirely, a significant miss for a hard requirement constraint.
3. Action card deck: Model 1 shows exactly `Deck *-- "32" ActionCard`; Model 2's `Deck *- ActionCard` lacks the critical "32" count.
4. Board &amp; tiles: Model 1 provides multiplicities (`Board *-- "1..*" Tile`); Model 2 omits them.
5. Tile connections: Model 1 captures "at most one per side" via 0..1 multiplicity on directional associations; Model 2 has a ConnectionPiece class but doesn't model the per-side constraint.
6. Hidden tile: Model 1's `isHidden: boolean` flag on Tile correctly treats it as a designation any tile can have; Model 2's HiddenTile subclass incorrectly makes it a mutually exclusive tile type.
7. Starting positions: Model 1 structurally models starting positions (attribute + association); Model 2 only has a method signature with no structural representation.
8. Relationship quality: Model 1 consistently provides multiplicities and appropriate relationship types; Model 2 frequently omits multiplicities on critical associations.
9. Rejected or checked issues: I did not penalize Model 2 for its PlayingPieceColor enum (acceptable inference), for marking Tile as abstract (forbidden penalty), or for using methods instead of pure attributes (methods are acceptable in class diagrams). I also did not penalize Model 1 for using boolean connection flags instead of a ConnectionPiece class — this is a simplification, not a contradiction. I did not penalize either model for using two opposite unidirectional Tile associations (forbidden penalty applies).
10. Overall judgment: Model 1 is better because it consistently provides the multiplicities that the requirement explicitly states (2..4 players, 32 cards, 1..* tiles, 0..1 per side), correctly models the hidden tile and starting positions as designations rather than exclusive tile types, and avoids the structural conflict in Model 2's three-way Tile subclassification. Model 2 has stronger domain entity coverage (ConnectionPiece, ConnectionPiecePile) and more explicit color/visited enums, but its missing multiplicities on hard constraint numbers and the HiddenTile subclass design flaw significantly outweigh those advantages.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</si>
  <si>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</si>
  <si>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against the requirement and scoring criteria.
```result
Scores:
1. Core domain classes and entities: Model 1 = 4, Model 2 = 3; Evidence: Model 1 includes all key domain entities: `ConnectionPiece` (with `side1`, `side2`, `connect()`, `disconnect()`), `ConnectionPiecePile` (with `sparePieces`, `takePiece()`, `returnPiece()`), rich `GameDesigner` with design methods (`designBoard`, `placeTile`, `connectTiles`, `setHiddenTile`, `setStartingPosition`, `setActionTile`, `defineActionDeck`), `Deck` with `drawCard()`, `Die`, `PlayingPiece` with color enum. Model 2 is missing `ConnectionPiece` and `ConnectionPiecePile` as classes — it replaces them with `spareConnectionPieces: int` on `Game` and boolean flags (`isConnectedRight`, etc.) on `Tile`. The requirement explicitly treats connection pieces as physical objects moved between board and pile (action cards ii and iii). Model 2's `Designer` has only a `name` attribute and one `designs` association — minimal.
2. Associations and cardinalities: Model 1 = 2, Model 2 = 4; Evidence: Model 1's associations almost entirely lack multiplicities — `Game --&gt; Player : has players` (no 2..4), `Player *- PlayingPiece : owns` (no 1), `GameBoard *- Tile : contains` (no 1..*), `Deck *- ActionCard : contains` (no 32), `ConnectionPiecePile *- ConnectionPiece : contains` (no 32), `ConnectionPiece --&gt; Tile : connects` (no 2). Model 2 provides explicit multiplicities throughout: `Game "1" *-- "2..4" Player`, `Deck "1" *-- "32" ActionCard`, `Board "1" *-- "1..*" Tile`, `Tile --&gt; "0..1" Tile` for each side, `Game --&gt; "0..1" Player : winner`, `Player "1" *-- "1" PlayingPiece`.
3. Relationship types (inheritance, aggregation, composition): Model 1 = 4, Model 2 = 3; Evidence: Model 1 uses inheritance (`Tile &lt;|-- RegularTile`, `Tile &lt;|-- ActionTile`, `Tile &lt;|-- HiddenTile`), composition (`Game *-- GameBoard`, `Game *-- Deck`, `Game *-- ConnectionPiecePile`, `GameBoard *-- ConnectionPiece`, `Deck *-- ActionCard`, `ConnectionPiecePile *-- ConnectionPiece`), and aggregation (`Game o--&gt; GameDesigner : designed by`) — appropriately distinguishing the designer as independent from the game. Model 2 uses only inheritance (`Tile &lt;|-- ActionTile`) and composition; no aggregation, and `Game *-- Player` treats players as composed parts rather than associated participants.
4. Class names and attributes clarity: Model 1 = 4, Model 2 = 3; Evidence: Model 1 uses semantic enums — `PlayingPieceColor` (RED, BLUE, GREEN, YELLOW), `TileColor` (WHITE, BLACK), `Side` (LEFT, RIGHT, TOP, BOTTOM), `ActionCardType` (5 types) — giving precise domain types. Model 2 uses `color: String` for `PlayingPiece` and `Tile`, and overloads `Tile` with many booleans (`isVisited`, `isHidden`, `isStartingPosition`, `isConnectedRight/Left/Top/Bottom`), conflating multiple domain roles into one class. Model 2's `Tile` self-associations (rightTile, leftTile, etc.) do clearly name each directional connection.
5. Completeness of functionalities: Model 1 = 4, Model 2 = 3; Evidence: Model 1 covers design phase (GameDesigner methods for board, tiles, connections, hidden tile, starting positions, action tiles, deck), play phase (Die, Player.move, Deck.drawCard), connection piece mechanics (ConnectionPiece, ConnectionPiecePile), action tile cooldown (cooldownTurns, currentCooldown), lose turn (skippedTurns, skipTurn). However, it lacks explicit multiplicities (2..4 players, 32 cards, 32 pieces) and has no `startingTile` association on Player (only `currentTile`). Model 2 covers starting positions (`Player --&gt; "1" Tile : startingTile`), 2..4 players, 32 cards, 0..1 per-side connections, and turn management (turnOrder, isNextTurnLost), but cannot properly model the connection-piece move/remove mechanics (action cards ii, iii) without a ConnectionPiece entity.
Total: Model 1 = 18, Model 2 = 16
Choice: A
Reason:
1. Core domain classes and entities: Model 1 wins by including `ConnectionPiece` and `ConnectionPiecePile` as proper classes, which are central to the requirement — two of five action card types directly manipulate connection pieces between board and pile. Model 2's `spareConnectionPieces: int` and boolean connection flags lose the entity semantics required for these mechanics. Model 1 also has a substantially richer `GameDesigner` with design-phase methods.
2. Associations and cardinalities: Model 2 wins decisively. Model 1 omits multiplicities on nearly all associations, missing key constraints like 2..4 players, 32 cards, and 32 spare pieces. Model 2 provides explicit, correct multiplicities throughout, including the precise `0..1` per-side tile connections and `0..1` winner.
3. Relationship types: Model 1 wins with a fuller inheritance hierarchy (RegularTile, ActionTile, HiddenTile) and appropriate use of aggregation for the independent GameDesigner. Model 2's single-level inheritance and composition-of-players are less expressive.
4. Class names and attributes: Model 1's use of typed enums (PlayingPieceColor, TileColor, Side, ActionCardType) is more domain-precise than Model 2's String/boolean overloading of Tile.
5. Completeness of functionalities: Model 1 covers more domain mechanics (connection piece lifecycle, design operations) but misses multiplicities and starting-tile association. Model 2 has better cardinality coverage and explicit starting positions but the missing ConnectionPiece entity is a significant domain gap that undermines action cards (ii) and (iii).
6. Rejected or checked issues: Model 2's comment about singleton constraint ("Only one game can be played at a time") was ignored per the PlantUML-comment rule. Model 1's `HiddenTile` subclass was not penalized as a hallucination since marking the hidden tile is a stated requirement and subclassing is a valid modeling choice. Model 2's `isRevealed` attribute on ActionTile was credited as relating to the "players don't know" requirement. Model 1's missing `startingTile` association is a real gap but less severe than Model 2's missing `ConnectionPiece` entity.
7. Overall judgment: Model 1 is better overall. Its complete entity set (especially ConnectionPiece and ConnectionPiecePile) and richer design-phase modeling give it an edge, despite its significant weakness in cardinalities. Model 2's superior multiplicity coverage partially compensates but cannot fully overcome the absence of a core domain entity that two of five action card types depend 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</si>
  <si>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</si>
  <si>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Designer, Player, PlayingPiece, Die, Game, Board, Tile, ActionTile, Deck, ActionCard, and enums (GameState, ActionCardType), but entirely omits a ConnectionPiece class—connection pieces are only represented as boolean flags (isConnectedRight/Left/Top/Bottom) on Tile and a count (spareConnectionPieces: int) on Game, losing the concept of connection pieces as physical, removable entities central to action cards (ii) and (iii). Model 2 includes ConnectionPiece and ConnectionPiecePile (matching "pile of 32 spare connection pieces"), as well as useful enums (Side, TileColor, PlayingPieceColor). However, Model 2 introduces HiddenTile as a separate subclass of Tile alongside RegularTile and ActionTile, which is semantically incorrect: the requirement says the designer "indicates the hidden tile" (a designation/property), and the hidden tile could also be an action tile or regular tile—mutually exclusive inheritance prevents this. Model 1's isHidden: boolean on Tile correctly allows any tile to be the hidden one. Despite the HiddenTile misalignment, Model 2 has broader and more accurate class coverage.
2. Associations/Multiplicities between classes for domain reasoning: Model 1 = 5, Model 2 = 2; Evidence: Model 1 specifies precise multiplicities on every association: Game "1" *-- "2..4" Player (captures 2–4 players), Deck "1" *-- "32" ActionCard (captures 32 cards), Tile --&gt; "0..1" Tile for each side (captures "at most one tile per side"), Player "1" *-- "1" PlayingPiece, Player --&gt; "1" Tile : startingTile (captures starting positions), Game --&gt; "0..1" Player : winner. Model 2 has virtually NO multiplicities on any association—Game *-- GameBoard, Game *-- Deck, Game --&gt; Player : has players, Deck *- ActionCard : contains, ConnectionPiecePile *- ConnectionPiece : contains all lack multiplicity labels, making it impossible to verify 2–4 players, 32 cards, 32 spare pieces, or at-most-one-per-side constraints. Model 2 also omits the starting-position association (Player→startingTile) entirely.
3. Model attributes with appropriate data types: Model 1 = 4, Model 2 = 3; Evidence: Model 1 models key domain attributes well: Tile.isHidden: boolean (hidden tile designation), Tile.isStartingPosition: boolean (starting positions), Tile.color: String (white→black), ActionTile.turnsAsRegular: int and turnsRemaining: int (action tile cooldown), ActionTile.isRevealed: boolean (players don't know until landed on), Player.isNextTurnLost: boolean ("lose your next turn"), Game.spareConnectionPieces: int. Minor redundancies exist (isVisited + color are semantically equivalent; isConnected* flags duplicate the self-referential associations). Model 2 uses richer enums (TileColor, PlayingPieceColor) and models ConnectionPiece.side1/side2: Side, but these attributes are poorly modeled—Side enum values don't reference which tiles are connected. Model 2 also lacks a starting-position attribute/association, an isRevealed-equivalent for action tile secrecy, and HiddenTile has no attributes (only an isFound() method). Deck.cardsRemaining: int and ConnectionPiecePile.piecesRemaining: int are implementation-oriented extras.
4. Consistencies of Terminology with given context: Model 1 = 4, Model 2 = 4; Evidence: Both models use terminology closely aligned with the requirement. Model 1 uses "Designer," "PlayingPiece," "ActionTile," "spareConnectionPieces," "isStartingPosition," "turnsAsRegular," "isNextTurnLost"—all traceable to the requirement text. Model 2 uses "GameDesigner," "ConnectionPiece," "ConnectionPiecePile," "PlayingPieceColor," and action card type names like MOVE_TO_ARBITRARY_TILE (closely matching "move your playing piece to an arbitrary tile"). Minor deviations: Model 2 uses "cooldownTurns/currentCooldown" (gaming jargon not in the requirement) where Model 1's "turnsAsRegular" more closely echoes "turns into a regular tile for a number of turns." Model 1's MOVE_TO_TILE is slightly less precise than the requirement's "arbitrary tile."
5. Adherence of UML class diagram standards: Model 1 = 5, Model 2 = 4; Evidence: Model 1 fully adheres to UML/PlantUML conventions: every association carries a multiplicity, composition (*--) is used for ownership relationships, directional associations (--&gt;) with role labels are clear, inheritance (&lt;|--) is properly applied, and single-quote comments annotate opposite-direction associations. Model 2 is syntactically valid—abstract class, enums, composition, aggregation, and inheritance are all correctly notated—but the complete absence of multiplicities on nearly all associations is a significant notation/convention gap that makes the diagram harder to interpret for domain constraints.
Total: Model 1 = 21, Model 2 = 17
Choice: A
Reason:
1. Appropriate conceptual classes: Model 2 has better class coverage with ConnectionPiece and ConnectionPiecePile, which Model 1 omits entirely. However, Model 2's HiddenTile-as-subclass is a semantic misalignment (the hidden tile is a designation, not a disjoint type), while Model 1's isHidden: boolean correctly allows any tile to be hidden. Both have one significant issue; Model 2 edges ahead on breadth.
2. Associations/Multiplicities: This is the decisive criterion. Model 1 provides correct, explicit multiplicities on every association, capturing all key domain constraints (2–4 players, 32 cards, 0..1 per side, starting positions, optional winner). Model 2 omits multiplicities on virtually all associations, making domain reasoning impossible from the diagram alone, and also misses the starting-position association.
3. Model attributes: Model 1 captures more domain-relevant attributes (isRevealed for action tile secrecy, isStartingPosition, isNextTurnLost) with appropriate types, despite minor redundancies. Model 2's ConnectionPiece.side1/side2 attributes are poorly modeled and it misses starting positions and action tile reveal status.
4. Consistencies of Terminology: Both models align well with the requirement's terminology, with only minor deviations in opposite directions.
5. Adherence of UML standards: Model 1 has complete, well-annotated UML; Model 2 is syntactically valid but lacks multiplicities throughout, a significant convention gap.
6. Rejected or checked issues: I did not penalize Model 1 for using opposite-direction self-associations (rightTile/leftTile) instead of bidirectional lines, per the forbidden penalties. I did not penalize either model for primitive type aliases (int, String, boolean). I did not reward Model 2's extra implementation methods (designBoard(), placeTile(), etc.) as they don't improve requirement coverage. I did not penalize Model 1's single-quote comments.
7. Overall judgment: Model 1 wins primarily on associations/multiplicities and UML standards—its diagram is semantically complete and domain-faithful with precise constraints on every relationship. Model 2 has broader class coverage but fails to annotate any association with multiplicities, undermining its ability to convey domain reasoning, and introduces a semantically problematic HiddenTile subclass.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</si>
  <si>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</si>
  <si>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ConnectionPiece, ConnectionPiecePile, RegularTile, and HiddenTile as explicit classes, directly mapping to the requirement's "connection pieces," "pile of 32 spare connection pieces," "regular tile," and "hidden tile." Model 2 omits ConnectionPiece and ConnectionPiecePile as classes, modeling connections via boolean flags (isConnectedRight, isConnectedLeft, etc.) and the spare pile as a single int attribute (spareConnectionPieces) on Game, losing domain entity fidelity. Both include the core classes (Game, Designer, Player, PlayingPiece, Die, Board, Tile, ActionTile, ActionCard, Deck).
2. Associations/Multiplicities between classes for domain reasoning: Model 1 = 3, Model 2 = 5; Evidence: Model 1 has correct association types (Game *-- GameBoard, Game --&gt; Player, Player *- PlayingPiece, Tile &lt;|-- RegularTile/ActionTile/HiddenTile, Deck *- ActionCard) but almost no explicit multiplicities—Game --&gt; Player : has players lacks "2..4," Deck *- ActionCard lacks "32," ConnectionPiece --&gt; Tile lacks "2," and tile-per-side constraints are absent. Model 2 provides comprehensive multiplicities: Game "1" *-- "2..4" Player (correct player count), Deck "1" *-- "32" ActionCard (exact deck size), Tile --&gt; "0..1" Tile for right/left/top/bottom (at most one connection per side), Game --&gt; "0..1" Player : winner, Player "1" *-- "1" PlayingPiece.
3. Model attributes with appropriate data types: Model 1 = 4, Model 2 = 3; Evidence: Model 1 uses enums for color (TileColor, PlayingPieceColor) and Side, with attributes like ActionTile.cooldownTurns:int, ConnectionPiece.side1:Side/side2:Side, Deck.cards:ActionCard[], Player.playerNumber:int, Player.skippedTurns:int. Model 2 uses color:String for both Tile and PlayingPiece (less precise than enum), boolean flags for connections (isConnectedRight, etc.) instead of a ConnectionPiece entity, but does include useful attributes like ActionTile.isRevealed:boolean (capturing "players don't know whether a tile is action tile"), Tile.isHidden:boolean, and Tile.isStartingPosition:boolean that Model 1 lacks. Overall Model 1 has better-typed attributes; Model 2 is adequate but weaker in type precision.
4. Consistencies of Terminology with given context: Model 1 = 5, Model 2 = 4; Evidence: Model 1 closely mirrors requirement terminology: "GameDesigner" (game designer), "GameBoard" (game board), "ConnectionPiece" (connection piece), "ConnectionPiecePile" (pile of spare connection pieces), "RegularTile" (regular tile), "HiddenTile" (hidden tile), Side enum with LEFT/RIGHT/TOP/BOTTOM, and ActionCardType values like ROLL_EXTRA_TURN and MOVE_TO_ARBITRARY_TILE that closely paraphrase the five predefined choices. Model 2 uses "Designer" (acceptable abbreviation), "Board" (slightly abbreviated from "game board"), "turnsAsRegular" (aligned), but action card type names are less precise: EXTRA_TURN (vs "roll the die for an extra turn") and MOVE_TO_TILE (vs "move your playing piece to an arbitrary tile").
5. Adherence of UML class diagram standards: Model 1 = 5, Model 2 = 5; Evidence: Both models use valid PlantUML syntax with proper class/enum/abstract declarations, inheritance (&lt;|__), composition (*--), aggregation (o--&gt;), and association (--&gt;) notation. Model 1 includes methods and visibility markers; Model 2 omits visibility markers (acceptable in PlantUML) and uses line comments ('opposite leftTile) which are standard tooling annotations. Both are comprehensible and free of UML notation errors.
Total: Model 1 = 21, Model 2 = 20
Choice: A
Reason:
1. Conceptual classes: Model 1 is stronger by modeling ConnectionPiece, ConnectionPiecePile, RegularTile, and HiddenTile as explicit classes, matching the requirement's domain entities. Model 2 flattens these into attributes and boolean flags, reducing domain reasoning capacity.
2. Associations/Multiplicities: Model 2 is clearly stronger, providing explicit multiplicities on all associations (2..4 players, 32 cards, 0..1 per side, 0..1 winner), while Model 1 omits multiplicities on nearly all associations, weakening domain constraint expression.
3. Attributes: Model 1 uses enums (TileColor, PlayingPieceColor, Side) for more precise typing, while Model 2 uses String for colors and boolean flags for connections. Model 2 does add useful attributes like isRevealed and isStartingPosition, but overall type quality is lower.
4. Terminology: Both are consistent, but Model 1's action card type names and class names more closely mirror the requirement's exact phrasing.
5. Rejected or checked issues: I did not penalize Model 2 for using opposite-direction Tile associations with 'opposite comments (forbidden penalty). I did not penalize either model for primitive type aliases (int, boolean, String). I did not penalize Model 2 for omitting visibility markers (presentation-only). I did not reward Model 1's methods since they are implementation detail not required by the scoring criteria.
6. Overall judgment: Model 1 wins by a narrow margin (21 vs 20). Its stronger domain class coverage and better attribute typing outweigh its missing multiplicities. Model 2 excels at multiplicities but loses fidelity by omitting ConnectionPiece/ConnectionPiecePile classes and using less precise types. The difference is small but Model 1's domain representation is more faithful to the requirement's explicit domain objects.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</si>
  <si>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</si>
  <si>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Cohesion and Decoupling: Model 1 = 3, Model 2 = 3; Evidence: Model 1's Tile class is overloaded with 10 attributes mixing position (posX, posY), game state (isVisited, isHidden, isStartingPosition), and connection state (isConnectedRight/Left/Top/Bottom), lowering cohesion. Deck is an empty class with no attributes or methods. spareConnectionPieces: int is placed on Game, mixing resource counting with game-flow management. Model 2 separates concerns better—ConnectionPiece, ConnectionPiecePile, Deck, and Die each have distinct responsibilities, and GameDesigner encapsulates all design-phase operations. However, Model 2 has a real coupling flaw: both GameBoard *- ConnectionPiece and ConnectionPiecePile *- ConnectionPiece use composition, implying a single ConnectionPiece is exclusively owned by two containers simultaneously, which violates UML composition semantics. Both models balance out at 3.
2. Complexity: Model 1 = 3, Model 2 = 4; Evidence: Model 1 has 12 classes with inheritance depth 2 (Tile &lt;|-- ActionTile) but only one method in the entire diagram (Die.roll(): int), yielding ~0.08 methods per class—far too little to capture the behavioral complexity the requirement describes (game flow, card drawing, movement, tile color changes, action tile mechanics). Model 2 has 18 classes, depth 2 (Tile &lt;|-- RegularTile/ActionTile/HiddenTile), and ~33 methods across 14 non-enum classes (~2.4 per class), which better matches the requirement's complexity. Model 2 has minor over-specification (RegularTile is an empty class, HiddenTile as a subclass rather than a flag, PlayingPieceColor enum with 4 fixed colors when the requirement only says "different color"), but these are outweighed by its richer behavioral modeling. Model 1's under-complexity (no methods) is the more significant issue.
3. Practicability: Model 1 = 3, Model 2 = 4; Evidence: Model 1 provides strong structural clarity with explicit multiplicities (Deck *-- "32" ActionCard, Game *-- "2..4" Player, Tile --&gt; "0..1" Tile for each direction enforcing "at most one connection per side"), and useful flags (isRevealed on ActionTile for "players don't know whether a tile is an action tile," isHidden on Tile, Player --&gt; Tile : startingTile). However, with almost no methods, the design offers no interfaces for game flow (startGame, nextTurn, endGame), card drawing, or movement, making implementation and unit testing difficult—it reads more like an ER data model than a class diagram. Model 2 provides clear behavioral interfaces: Game.startGame()/nextTurn()/endGame()/rollDie(), Player.move()/executeActionCard()/skipTurn(), Deck.drawCard(), ConnectionPiecePile.takePiece()/returnPiece(), GameDesigner.placeTile()/connectTiles()/setHiddenTile()/setStartingPosition()/setActionTile()/defineActionDeck(). These methods enable straightforward unit testing and implementation. Model 2's weaknesses include missing multiplicities (no "32" on Deck cards, no "2..4" on players, no "0..1" per-side constraint on connections), no persistent startingTile association on Player, and the double-composition ownership flaw on ConnectionPiece. Despite these gaps, the methods and modular interfaces make Model 2 more practical overall.
Total: Model 1 = 9, Model 2 = 11
Choice: B
Reason:
1. Cohesion and Decoupling: Both score 3. Model 1 has low coupling (fewer classes, clear composition) but suffers from Tile being a god-class with 10 mixed-concern attributes and Deck being empty. Model 2 has superior per-class cohesion (ConnectionPiece, ConnectionPiecePile, Deck, Die each with clear single responsibility) but the double composition of ConnectionPiece under both GameBoard and ConnectionPiecePile is a genuine coupling/ownership violation. These roughly cancel out.
2. Complexity: Model 2 (4) clearly outperforms Model 1 (3). Model 1's near-total absence of methods (only Die.roll()) fails to capture the behavioral complexity described in the requirement. Model 2's methods across Game, Player, GameDesigner, Deck, ConnectionPiecePile, and Die provide appropriate complexity for a moderately involved board-game domain, with only minor over-specification (RegularTile, HiddenTile, PlayingPieceColor).
3. Practicability: Model 2 (4) is more practical than Model 1 (3) because its methods provide implementable interfaces and testable units (e.g., test drawCard returns an ActionCard, test move updates currentTile, test takePiece/returnPiece manage the pile). Model 1's structural clarity and explicit multiplicities (32 cards, 2..4 players, 0..1 per-side connections) are commendable and actually surpass Model 2 on those specifics, but the lack of methods severely limits its utility as an implementation guide.
4. Rejected or checked issues: I did not penalize Model 1 for using boolean connection flags (isConnectedRight, etc.) instead of a ConnectionPiece class under complexity—this is a valid simpler design choice, though it reduces semantic expressiveness for action cards (ii) and (iii). I did not penalize Model 2 for PlayingPieceColor enum being an "over-specified" list since 4 colors for up to 4 players is a reasonable design decision. I did not reward Model 2's extra timestamps/statuses/identifiers (cardsRemaining, piecesRemaining, skippedTurns) as they are implementation detail rather than requirement coverage. I did not penalize either model for not explicitly modeling "cannot be paused or saved" since that is a negative constraint. Model 1's explicit "32" and "2..4" multiplicities are genuine strengths I credited under practicability but they do not outweigh the method gap.
5. Overall judgment: Model 2 is better. It is a proper UML class diagram with both structure and behavior, while Model 1 is essentially a data model with minimal behavior. Model 2's ConnectionPiece and ConnectionPiecePile classes enable faithful implementation of action cards (ii) and (iii), and its methods provide clear interfaces for implementation and testing. Model 1's structural precision (multiplicities, flags) is notable but insufficient to compensate for the near-total absence of behavioral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</si>
  <si>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</si>
  <si>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distinct classes: ConnectionPiece (connects tiles), ConnectionPiecePile (manages spare pieces), Deck (manages cards), Die (rolling), GameBoard (board layout), each with focused methods like takePiece()/returnPiece() or drawCard()/shuffle(). Player handles move()/executeActionCard()/skipTurn() cohesively. Model 2's Tile class has low cohesion—it bundles isVisited, isHidden, isStartingPosition, color, and four isConnected* booleans into a single class, mixing connection management, visited state, hidden designation, and starting position roles. Model 2 has lower class count (fewer dependencies) but the Tile "god class" undermines cohesion. Model 1's Game couples to many classes (GameBoard, Deck, ConnectionPiecePile, Die, Player) but this is expected for a central controller. Model 1's Game o--&gt; GameDesigner "designed by" is a slightly unusual coupling direction but not a major issue.
2. Complexity: Model 1 = 4, Model 2 = 3; Evidence: Model 1 has ~18 classes (including 5 enums) with inheritance depth 2 (Tile -&gt; RegularTile/ActionTile/HiddenTile). Most classes are justified by domain concepts: ConnectionPiece, ConnectionPiecePile, Die, Deck are all explicitly mentioned in the requirement. Minor unnecessary complexity: HiddenTile as a separate subclass is debatable since the requirement says "the designer indicates the hidden tile" (a designation, not a type), and RegularTile is the implicit default. Game.rollDie() and Die.roll() have some redundancy. Model 2 has ~12 classes with inheritance depth 2 (Tile -&gt; ActionTile), simpler overall, but achieves this by omitting ConnectionPiece entirely and reducing "pile of 32 spare connection pieces" to a single int attribute (spareConnectionPieces on Game). The requirement explicitly treats connection pieces as physical objects manipulated by action cards (ii) and (iii). Also, Model 2's Tile carries 10+ attributes, trading class complexity for attribute complexity within a single class.
3. Practicability: Model 1 = 4, Model 2 = 3; Evidence: Model 1 provides methods on most classes making behavior and workflow clear: GameDesigner.placeTile()/connectTiles()/setHiddenTile()/setStartingPosition()/setActionTile()/defineActionDeck() directly map to the requirement's designer workflow; Player.move()/executeActionCard()/skipTurn() model player behavior; Deck.drawCard(); ConnectionPiecePile.takePiece()/returnPiece(); ActionTile.triggerAction()/decreaseCooldown() model the cooldown mechanic. This supports unit testing of each component. Weakness: no explicit multiplicities (e.g., 2..4 players, 32 cards) on relationships. Model 2 has better multiplicity specification: Game *-- "2..4" Player, Deck *-- "32" ActionCard, Tile --&gt; "0..1" Tile per side (capturing "at most one per side"), Game --&gt; "0..1" Player winner, and ActionTile.isRevealed capturing "players do not know whether a tile is an action tile until a player lands on it." However, Model 2's classes are largely data containers with no methods—Designer has only name, Player has no methods, Game has no methods, Deck has no methods—making it hard to understand the software's functionalities and behaviors from the diagram. The omission of ConnectionPiece as a first-class object also makes action cards (ii) and (iii) difficult to implement since they manipulate connection pieces between board and pile.
Total: Model 1 = 12, Model 2 = 9
Choice: A
Reason:
1. Cohesion and Decoupling: Model 1 separates connection management (ConnectionPiece), spare piece management (ConnectionPiecePile), card management (Deck), and board layout (GameBoard) into distinct cohesive classes. Model 2 collapses connections into boolean flags on Tile, creating a low-cohesion god class. Model 2 has fewer inter-class dependencies but at the cost of overloading Tile with multiple unrelated responsibilities.
2. Complexity: Model 1's higher class count is mostly justified by domain requirements (connection pieces, spare piece pile, die, deck are all explicitly mentioned). HiddenTile as a subclass is minor over-engineering. Model 2 is simpler but omits the ConnectionPiece class entirely and models spare pieces as a bare integer, losing fidelity for action cards that explicitly manipulate connection pieces as objects.
3. Rejected or checked issues: I did not penalize Model 2 for using opposite-direction self-associations on Tile (rightTile/leftTile/topTile/bottomTile) since the guidelines treat these as equivalent to bidirectional associations. I did not penalize Model 2's PlantUML comments ('opposite leftTile, singleton constraint) as they are standard annotations. I did not reward Model 2's comment about singleton constraint since comments are ignored per rules. I did not penalize either model for using int/String/boolean primitives. I did note but did not heavily penalize Model 1's lack of explicit multiplicities or Model 2's lack of methods as sole deciding factors—they are contributing evidence but not the only factor.
4. Overall judgment: Model 1 is better because it provides a more complete, behavior-rich, and domain-faithful design. It models connection pieces as first-class objects (required by action cards ii and iii), separates the spare-piece pile into its own class, and includes methods that make the design workflow, game flow, and player behavior understandable and testable. Model 2 has better multiplicity annotations and captures some nuanced rules (isRevealed, 0..1 connections per side), but its classes are largely attribute-only data containers with no behavioral methods, and the omission of ConnectionPiece as a concept undermines domain fidelity for a requirement that explicitly treats connection pieces as physical, movable objects.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</si>
  <si>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</si>
  <si>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3, Model 2 = 5; Evidence: Model 1 includes Designer, Player, PlayingPiece, Die, Game, Board, Tile, ActionTile, Deck, ActionCard, GameState, ActionCardType — but completely omits ConnectionPiece as a class, instead using boolean flags (isConnectedRight/Left/Top/Bottom) on Tile. The requirement explicitly mentions "connects them with connection pieces," "pile of 32 spare connection pieces," and action cards (ii)/(iii) manipulate individual connection pieces ("connect two adjacent tiles with a connection piece from the pile," "remove a connection piece from the board"). Model 2 includes ConnectionPiece as a class with Tile "1" o-- "0..1" ConnectionPiece associations for all four directions, properly modeling the domain concept. Model 2 also has RegularTile and HiddenTile as subclasses of Tile, aligning with the requirement's distinction between hidden, action, and regular tiles; Model 1 uses isHidden boolean on Tile instead.
2. Associations and Cardinalities: Model 1 = 3, Model 2 = 4; Evidence: Both models correctly model 2..4 players, 32 action cards, 1 board, 1 deck, 1 die. Model 1 uses Tile --&gt; "0..1" Tile directional associations for right/left/top/bottom, correctly capturing "at most one tile per side." Model 2 uses Tile "1" o-- "0..1" ConnectionPiece for each direction plus ConnectionPiece --&gt; "2" Tile : connects, which is more faithful to the requirement's connection piece concept. Model 1 places currentTile on Player (Player --&gt; "1" Tile : currentTile), whereas the requirement says "moves their playing piece along connected tiles" — Model 2 more accurately places it on PlayingPiece (PlayingPiece --&gt; "1" Tile : currentTile). Model 1 includes Game --&gt; "0..1" Player : winner, which Model 2 omits as an explicit association (though Game has endGame(winner: Player) method).
3. Relationship Types (inheritance, aggregation, composition): Model 1 = 3, Model 2 = 4; Evidence: Model 1 uses Tile &lt;|-- ActionTile for inheritance and an ActionCardType enum for the 5 card types — the enum approach is acceptable but does not model card-specific behavior. Model 2 uses a full inheritance hierarchy: Tile &lt;|-- RegularTile, Tile &lt;|-- HiddenTile, Tile &lt;|-- ActionTile, and ActionCard &lt;|-- ExtraTurnCard/ConnectTilesCard/RemoveConnectionCard/MoveToTileCard/LoseTurnCard. Both use composition (*--) for Game→Board, Game→Deck, Game→Die, Board→Tile, Player→PlayingPiece, Deck→ActionCard. Model 1 uses composition (Game *-- "2..4" Player) while Model 2 uses aggregation (Game o-- "2..4" Player) for players — both are defensible. Model 2 models ConnectionPiece with aggregation (Tile o-- ConnectionPiece), reflecting that pieces can move between board and spare pile.
4. Class Names and Attributes Clarity: Model 1 = 3, Model 2 = 4; Evidence: Both models use clear, recognizable class names aligned with the requirement. Model 1 uses Tile color: String, which is vague; Model 2 uses TileColor enum {WHITE, BLACK} directly modeling the "color changes from white to black" requirement. Model 2 also introduces PieceColor enum {RED, BLUE, GREEN, YELLOW} for "each playing piece has a different color" and Direction enum for the four sides — though the specific colors (RED/BLUE/GREEN/YELLOW) are not stated in the requirement. Model 1's Tile has redundant boolean flags (isConnectedRight etc.) alongside the directional Tile→Tile associations, duplicating connection information. Model 2's ActionTile attributes (cooldownTurns, remainingCooldown) clearly capture "turns into a regular tile for a number of turns as specified by the game designer"; Model 1's (turnsAsRegular, turnsRemaining) are equivalent. Model 1 adds isRevealed on ActionTile, not directly in the requirement.
5. No Hallucinations/Additions: Model 1 = 4, Model 2 = 4; Evidence: Both models add some implementation-oriented details. Model 1 adds maxPlayers, currentPlayerIndex on Game, isRevealed on ActionTile, and redundant isConnected* boolean flags on Tile that duplicate the Tile→Tile associations. Model 2 adds specific PieceColor values (RED/BLUE/GREEN/YELLOW) not in requirement, and methods (start(), nextTurn(), endGame(), markVisited(), drawCard(), execute()) that are implementation-oriented but do not introduce new domain concepts. Neither model introduces domain concepts beyond the requirement. Both capture spareConnectionPieces: int on Game for the pile of 32 spare pieces, which is a reasonable simplification.
6. Functional Completeness: Model 1 = 3, Model 2 = 4; Evidence: Both cover designer→game, board with tiles, 2-4 players, die, deck of 32 cards, 5 action card types, turn ordering (Model 1: turnOrder; Model 2: order), "lose next turn" (Model 1: isNextTurnLost; Model 2: skipNextTurn), and action tile cooldown (both have turns attributes). Model 1 includes winner association (Game --&gt; "0..1" Player : winner), which Model 2 lacks explicitly. However, Model 2 fully models ConnectionPiece (critical for action cards ii and iii), tile color change (TileColor enum), and distinct tile types (HiddenTile, RegularTile, ActionTile). Model 1's missing ConnectionPiece class makes it unclear how action cards (ii) "connect two adjacent tiles with a connection piece" and (iii) "remove a connection piece from the board" would be represented — the boolean flags cannot model adding/removing physical pieces.
Total: Model 1 = 19, Model 2 = 25
Choice: B
Reason:
1. Conceptual Classes Coverage: Model 2 is significantly stronger because it includes ConnectionPiece as a first-class domain concept — the requirement explicitly treats connection pieces as physical objects that can be placed on the board, removed, and stored in a spare pile, with action cards (ii) and (iii) manipulating them. Model 1's complete absence of a ConnectionPiece class, replaced by boolean flags (isConnectedRight etc.), fails to capture this. Model 2 also models HiddenTile and RegularTile as subclasses, better reflecting the requirement's distinction between tile types.
2. Associations and Cardinalities: Model 2 more accurately places currentTile on PlayingPiece (requirement: "moves their playing pieces along connected tiles") rather than on Player as in Model 1. Model 2's Tile o-- ConnectionPiece associations with ConnectionPiece --&gt; "2" Tile properly model the physical connection mechanism. Model 1 does include a winner association that Model 2 omits, but this is a minor gap compared to the ConnectionPiece modeling advantage.
3. Relationship Types: Model 2's richer inheritance hierarchy (Tile subtypes and ActionCard subtypes) better captures domain distinctions. The 5 action card subclasses in Model 2 provide a more traceable mapping to the requirement's "(i) through (v)" card types, though Model 1's enum approach is also acceptable.
4. Class Names and Attributes: Model 2's TileColor enum {WHITE, BLACK} directly models the "color changes from white to black" requirement, whereas Model 1's color: String is vague. Model 1's redundant isConnected* booleans alongside Tile→Tile associations create unnecessary duplication.
5. Rejected or checked issues: I did not penalize Model 1 for using two opposite unidirectional Tile→Tile associations (forbidden penalty #1). I did not penalize either model for using int/boolean/str primitive types (forbidden penalty #3). I did not penalize Model 2 for using aggregation (o--) instead of composition (*--) for players, as the requirement does not specify whether players exist independently. I did not reward Model 2's extra methods (start, nextTurn, etc.) as they are implementation-oriented details that don't improve requirement coverage. I did not penalize Model 1 for the `'opposite bank` comments (forbidden penalty #2).
6. Overall judgment: Model 2 is better because it faithfully models ConnectionPiece as a domain class — a concept central to the requirement's board design and two action card types — which Model 1 entirely omits. Model 2 also more accurately associates currentTile with PlayingPiece, models tile color change via an enum, and provides a richer but requirement-justified inheritance hierarchy for tile types and action card types. The gap in domain fidelity, particularly around connection pieces, is the decisive factor.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</si>
  <si>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</si>
  <si>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3; Evidence: Model 1 includes all required conceptual classes: `ConnectionPiece` (explicitly required by "connects them with connection pieces" and "pile of 32 spare connection pieces"), `HiddenTile` and `RegularTile` as Tile subclasses, and five distinct ActionCard subclasses (`ExtraTurnCard`, `ConnectTilesCard`, `RemoveConnectionCard`, `MoveToTileCard`, `LoseTurnCard`). Model 2 omits the `ConnectionPiece` class entirely, replacing it with boolean flags (`isConnectedRight`, `isConnectedLeft`, `isConnectedTop`, `isConnectedBottom`) on Tile, has no `HiddenTile` or `RegularTile` class (uses `isHidden: boolean` flag instead), and models action card types via an enum (`ActionCardType`) rather than subclasses.
2. Associations, Cardinalities, and Relationship Types: Model 1 = 4.5, Model 2 = 3.5; Evidence: Model 1 correctly places `currentTile` on `PlayingPiece --&gt; Tile (1:1)`, matching the requirement "moves their playing piece along connected tiles." Model 1 also models `ConnectionPiece --&gt; Tile (connects, 2)` and `Tile o-- ConnectionPiece` for four directions (each 0..1), faithfully representing connection pieces as entities that can be placed/removed. Model 2 places `currentTile` on `Player --&gt; Tile` instead of PlayingPiece, and uses `Tile --&gt; Tile` self-associations for adjacency (rightTile, leftTile, topTile, bottomTile, each 0..1) which loses the connection-piece-as-entity concept needed for action cards (ii) and (iii). Both models correctly use 1:2..4 for Game–Player, 1:32 for Deck–ActionCard, and 1:1..* for Board–Tile.
3. Functional Coverage: Model 1 = 4.5, Model 2 = 3; Evidence: Model 1 covers connection piece management (`ConnectionPiece` class + `Game.spareConnectionPieces: int`), deck drawing (`Deck.drawCard(): ActionCard`), tile color change (`TileColor` enum with WHITE/BLACK + `markVisited()`), hidden tile (`HiddenTile` class + `Board --&gt; HiddenTile`), and action tile cooldown (`ActionTile.cooldownTurns`, `remainingCooldown`, `deactivate()`, `tickCooldown()`). Model 2 tracks `spareConnectionPieces: int` but has no ConnectionPiece class, making action cards (ii) "connect two adjacent tiles with a connection piece from the pile" and (iii) "remove a connection piece from the board and place it in the pile" unmodelable as entity operations. Model 2's `Deck` has no `drawCard()` method. Model 2 does include `isRevealed: boolean` on ActionTile, capturing "players do not know whether a tile is an action tile until a player lands on it," which Model 1 does not explicitly model.
4. Clarity in Class Names and Attributes: Model 1 = 4.5, Model 2 = 3.5; Evidence: Model 1 uses domain-faithful names and four purpose-built enums (`GameState`, `TileColor`, `Direction`, `PieceColor`) for type safety. Attributes are relevant and minimal. Model 2 overloads the `Tile` class with mixed concerns (`isHidden`, `isStartingPosition`, `isVisited`, four connection booleans, `color: String`), uses `color: String` on both Tile and PlayingPiece instead of enums, and includes implementation-oriented attributes (`Board.width: int`, `Board.height: int`, `Game.maxPlayers: int`) not grounded in the requirement.
5. No Hallucinations or Unnecessary Additions: Model 1 = 4.5, Model 2 = 4; Evidence: Model 1's `Board --&gt; HiddenTile (1:1)` is a reasonable qualified reference to mark the hidden tile within the board, not a hallucination. All Model 1 classes trace to requirement concepts. Model 2 includes `Board.width/height` and `Game.maxPlayers` which are not stated in the requirement but are minor. Model 2's `Game --&gt; Player (winner, 0..1)` is a reasonable addition not contradicting the requirement. Neither model introduces significant hallucinations.
Total: Model 1 = 23, Model 2 = 17
Choice: A
Reason:
1. Conceptual Classes Coverage: Model 1 is substantially more complete. The `ConnectionPiece` class is critical — the requirement explicitly describes connection pieces as physical objects that are placed on the board, removed from the board, and stored in a pile of 32. Model 2's boolean flags cannot represent these operations. Model 1 also provides `HiddenTile`, `RegularTile`, and five ActionCard subclasses, while Model 2 collapses these into flags and an enum.
2. Associations and Functional Coverage: Model 1 correctly places `currentTile` on `PlayingPiece` (matching "moves their playing piece"), includes `Deck.drawCard()` (matching "takes the first action card from the deck"), and models ConnectionPiece relationships that support action cards (ii) and (iii). Model 2's self-referential Tile associations lose the connection-piece entity entirely.
3. Rejected or checked issues: I did not penalize Model 2 for using an enum (`ActionCardType`) instead of inheritance for action card types — both are valid UML approaches. I did not penalize Model 2 for `isRevealed: boolean` which is a reasonable modeling of the hidden nature of action tiles. I did not credit Model 2's comment about singleton constraint (comments are ignored per rules). I did not penalize either model for using `int` instead of `Integer` or `*` instead of `0..*`.
4. Overall judgment: Model 1 is clearly better due to its faithful representation of ConnectionPiece as a first-class entity, proper placement of currentTile on PlayingPiece, explicit HiddenTile and RegularTile classes, and Deck draw method — all of which directly support the requirement's described gameplay mechanics. Model 2's absence of the ConnectionPiece class is the most significant gap, making two of the five action card types (connect tiles, remove connection) unmodelable at the domain level.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</si>
  <si>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</si>
  <si>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Designer, Player, PlayingPiece, Die, Game, Board, Tile, ActionTile, Deck, ActionCard, and enums GameState and ActionCardType — covering most domain concepts. However, Model 1 omits a ConnectionPiece class entirely, instead modeling connections as boolean flags on Tile (isConnectedRight, isConnectedLeft, isConnectedTop, isConnectedBottom). The requirement explicitly mentions "connection pieces" as physical game objects that the designer places ("connects them with connection pieces") and that action cards manipulate ("connect two adjacent tiles with a connection piece from the pile," "remove a connection piece from the board and place it in the pile"). This is a significant domain concept omission. Model 2 includes ConnectionPiece as an explicit class, along with RegularTile, HiddenTile, ActionTile as Tile subclasses, and all five ActionCard subclasses (ExtraTurnCard, ConnectTilesCard, RemoveConnectionCard, MoveToTileCard, LoseTurnCard). All domain concepts from the requirement are represented.
2. Associations/Multiplicities between classes for domain reasoning: Model 1 = 4, Model 2 = 5; Evidence: Model 1 correctly models most associations: Game *-- "1" Board, Game *-- "2..4" Player, Game --&gt; "0..1" Player : winner, Board *-- "1..*" Tile, Deck *-- "32" ActionCard, and Tile --&gt; "0..1" Tile for each of right/left/top/bottom (correctly enforcing "at most one tile can be connected on each side"). However, because there is no ConnectionPiece class, the associations for adding/removing connection pieces between tiles and the pile cannot be modeled. Model 2 includes all the correct associations from Model 1 plus: Tile "1" o-- "0..1" ConnectionPiece for each direction (rightConnection, leftConnection, topConnection, bottomConnection) and ConnectionPiece --&gt; "2" Tile : connects, properly modeling that a connection piece links two tiles and at most one exists per side. Model 2 also adds Board --&gt; "1" HiddenTile : hiddenTile, which directly reflects "the designer indicates the hidden tile."
3. Model attributes with appropriate data types: Model 1 = 4, Model 2 = 4; Evidence: Model 1 has appropriate attributes for Player (name: String, turnOrder: int, isNextTurnLost: boolean), PlayingPiece (color: String), Game (state: GameState, spareConnectionPieces: int, currentPlayerIndex: int), Tile (posX: int, posY: int, isVisited: boolean, isHidden: boolean, color: String), and ActionTile (turnsAsRegular: int, turnsRemaining: int). However, Tile's isConnectedRight/Left/Top/Bottom booleans are implementation-oriented flags rather than domain attributes, and color: String is less precise than an enum. Model 2 uses enums for TileColor (WHITE, BLACK) and PieceColor (RED, BLUE, GREEN, YELLOW), which better reflects "color changes from white to black" and "different color" playing pieces. ActionTile has cooldownTurns: int and remainingCooldown: int. Both models track spareConnectionPieces as int rather than a collection of ConnectionPiece objects. Model 2 has empty marker classes (RegularTile, HiddenTile, ConnectionPiece) with no attributes, which is acceptable. Both models have most attributes correct with minor issues.
4. Consistencies of Terminology with given context: Model 1 = 4, Model 2 = 5; Evidence: Model 1 uses "Designer" (requirement says "game designer"), "Player," "PlayingPiece," "Die," "Game," "Board," "Tile," "ActionTile," "Deck," "ActionCard" — most terms align. However, "ConnectionPiece" terminology is entirely absent (the requirement explicitly uses "connection pieces" multiple times). Model 2 uses "GameDesigner" (matching "game designer"), "ConnectionPiece" (matching "connection pieces"), "TileColor" with WHITE/BLACK (matching "color of the tile changes from white to black"), "PlayingPiece" with PieceColor, "ActionTile," "Deck," "ActionCard," and "spareConnectionPieces" — all fully consistent with the requirement's terminology.
5. Adherence of UML class diagram standards: Model 1 = 5, Model 2 = 5; Evidence: Model 1 uses correct class/enum syntax, composition (*--), associations (--&gt;), inheritance (&lt;|--), multiplicities, and a comment for the singleton constraint. The self-referential Tile --&gt; "0..1" Tile associations with role labels are valid UML. Model 2 uses correct class/enum/abstract class syntax, composition (*--), aggregation (o--), associations (--&gt;), inheritance (&lt;|--), and multiplicities. Both diagrams are well-formed and fully adhere to UML/PlantUML conventions.
Total: Model 1 = 20, Model 2 = 24
Choice: B
Reason:
1. Appropriate conceptual classes: Model 2 is clearly superior. It includes the ConnectionPiece class, which the requirement references repeatedly ("connects them with connection pieces," "pile of 32 spare connection pieces," action cards ii and iii). Model 1's omission of ConnectionPiece and use of boolean connection flags means two of five action cards cannot be properly modeled as operating on domain objects. Model 2 also introduces RegularTile, HiddenTile, and ActionTile as explicit subclasses, and models all five action card types as distinct subclasses of an abstract ActionCard, giving fuller domain coverage.
2. Associations/Multiplicities: Model 2 has more complete and domain-faithful associations. The Tile o-- "0..1" ConnectionPiece per direction with ConnectionPiece --&gt; "2" Tile : connects properly captures the physical connection relationship, whereas Model 1 only has Tile-to-Tile directional associations with no notion of connection pieces as linkable/removable objects. Both models correctly enforce "at most one connection per side" with 0..1 multiplicity. Model 2 also adds Board --&gt; "1" HiddenTile : hiddenTile, directly reflecting the designer's designation of the hidden tile.
3. Model attributes: Both models are comparable. Model 2's use of enums (TileColor, PieceColor) is slightly more precise than Model 1's String types, and Model 2 avoids implementation-oriented boolean connection flags on Tile. However, both models represent the spare connection pile as an int count rather than a collection, so neither fully captures the pile as a collection of objects. The difference here is minor.
4. Terminology: Model 2 is more consistent. "GameDesigner" matches "game designer," "ConnectionPiece" matches "connection pieces," and TileColor (WHITE, BLACK) directly reflects the requirement's "color of the tile changes from white to black." Model 1's "Designer" is a minor deviation, and the complete absence of "connection piece" terminology is a notable gap.
5. UML standards: Both models are clean, well-formed UML with correct use of classes, enums, inheritance, composition, aggregation, associations, and multiplicities. No violations in either.
Rejected or checked issues: I did not penalize Model 1 for using an enum (ActionCardType) instead of subclasses for action card types — both approaches are valid design choices. I did not penalize Model 2 for using aggregation (o--) instead of composition (*--) for the Game-Player relationship, as this is a defensible design decision. I did not penalize either model for representing the spare connection piece pile as int rather than a collection, since both models share this simplification. I did not penalize Model 1's opposite-direction Tile self-associations (rightTile/leftTile, topTile/bottomTile) as they are semantically valid per the forbidden penalties rule.
Overall judgment: Model 2 is better. Its primary advantage is the inclusion of the ConnectionPiece class and its associations, which is a core domain concept referenced throughout the requirement (designer placement, two action cards, the spare pile). Model 1's boolean flag approach for connections cannot represent connection pieces as movable, removable domain objects. Model 2 also has superior terminology alignment and slightly better attribute typing through enums. The total score difference (20 vs 24) reflects these meaningful domain-coverage gaps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</si>
  <si>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</si>
  <si>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domain classes: Game, GameDesigner, Board, Tile (with RegularTile, HiddenTile, ActionTile subclasses), ConnectionPiece, Player, PlayingPiece, Deck, ActionCard (abstract with 5 concrete subclasses: ExtraTurnCard, ConnectTilesCard, RemoveConnectionCard, MoveToTileCard, LoseTurnCard), and Die. Model 2 has Game, Designer, Player, PlayingPiece, Die, Board, Tile, ActionTile, Deck, ActionCard but is missing ConnectionPiece as a class (a core domain concept explicitly mentioned throughout the requirement for connecting tiles, the pile of 32 spare pieces, and action cards ii/iii), HiddenTile as a distinct class (uses isHidden boolean flag instead), and RegularTile as a class. Model 2 uses an ActionCardType enum instead of separate card subclasses, which is a valid but less conceptually rich design.
2. Associations/Multiplicities between classes for domain reasoning: Model 1 = 5, Model 2 = 3; Evidence: Model 1 models Tile "1" o-- "0..1" ConnectionPiece for each of right/left/top/bottom (matching "at most one tile can be connected on each side"), ConnectionPiece --&gt; "2" Tile : connects (a piece connects two tiles), Board --&gt; "1" HiddenTile (designer indicates the hidden tile), Deck "1" *-- "32" ActionCard, Game "1" o-- "2..4" Player, and Player --&gt; "1" Tile : startingPosition. Model 2 models Tile --&gt; "0..1" Tile for each direction directly without ConnectionPiece, losing the domain semantics of connection pieces being addable/removable objects stored in a pile. Model 2 also lacks any association for the hidden tile beyond a boolean flag on Tile. Both models correctly model Game *-- Board (1-1), Game *-- Deck (1-1), Game *-- Die (1-1), and Board *-- Tile (1 to 1..*).
3. Model attributes with appropriate data types: Model 1 = 5, Model 2 = 4; Evidence: Model 1 uses well-typed attributes: Tile.color: TileColor enum (WHITE/BLACK matching "color changes from white to black"), PlayingPiece.color: PieceColor enum, ActionTile.cooldownTurns: int and remainingCooldown: int (matching "turns into a regular tile for a number of turns as specified by the game designer"), Game.spareConnectionPieces: int (matching "pile of 32 spare connection pieces"), Player.skipNextTurn: boolean (matching "lose your next turn"). Model 2 uses color: String and PlayingPiece.color: String instead of enums (less precise), and has redundant attributes: isConnectedRight/Left/Top/Bottom: boolean on Tile are redundant with its Tile --&gt; Tile associations. However, Model 2 does have good attributes like turnsAsRegular: int, turnsRemaining: int, isRevealed: boolean on ActionTile (capturing "players do not know whether a tile is an action tile"), and ActionCardType enum. Model 2's maxPlayers: int is redundant with the 2..4 multiplicity.
4. Consistencies of Terminology with given context: Model 1 = 5, Model 2 = 3; Evidence: Model 1 uses terms closely matching the requirement: "GameDesigner" (game designer), "ConnectionPiece" (connection piece), "HiddenTile" (hidden tile), "RegularTile" (regular tile), "ActionTile" (action tile), "PlayingPiece" (playing piece), "spareConnectionPieces" (pile of spare connection pieces), "skipNextTurn" (lose your next turn). Model 2 uses "Designer" instead of "game designer" (minor), but critically omits "connection piece," "hidden tile," and "regular tile" as named domain concepts entirely — these terms appear nowhere in the model. Model 2's other terminology (Player, PlayingPiece, Deck, ActionCard, Die, ActionTile, turnsAsRegular) is consistent with the requirement.
5. Adherence of UML class diagram standards: Model 1 = 5, Model 2 = 5; Evidence: Both models properly use PlantUML class diagram syntax: classes with attributes and methods, enums, inheritance (|&lt;|), composition (*--), aggregation (o--), directed associations (--&gt;), multiplicities, and role names. Model 1 marks ActionCard as abstract. Model 2 uses single-quote comments on Tile self-associations (e.g., 'opposite leftTile), which are standard PlantUML annotations. Model 2's Tile --&gt; Tile self-referencing associations are valid UML. Both diagrams are fully comprehensible with no UML notation violations.
Total: Model 1 = 25, Model 2 = 19
Choice: A
Reason:
1. Appropriate conceptual classes: Model 1 is significantly stronger. It includes ConnectionPiece as a dedicated class, which is a central domain concept — the requirement describes connecting tiles with connection pieces, a pile of 32 spare connection pieces, and two action card types (ii and iii) that explicitly add/remove connection pieces. Model 2's omission of this class leaves a major domain concept unmodeled. Model 1 also uses distinct subclasses (HiddenTile, RegularTile) matching the requirement's description of these as distinct tile types, while Model 2 flattens them into boolean flags.
2. Associations/Multiplicities: Model 1 provides richer and more domain-faithful associations. The Tile o-- ConnectionPiece (0..1 per direction) with ConnectionPiece --&gt; "2" Tile correctly models both the "at most one connection per side" constraint and the bidirectional nature of connections. Model 2's direct Tile --&gt; Tile associations capture connectivity but cannot represent connection pieces as removable, addable objects — losing semantics for action cards (ii) and (iii). Model 1 also includes Board --&gt; HiddenTile, which explicitly represents the designer's designation of the hidden tile.
3. Rejected or checked issues: I did not penalize Model 2 for using an ActionCardType enum instead of separate subclasses (both are valid design choices), for using String instead of enum types (per primitive type alias rule), or for using opposite-direction Tile self-associations with comments (per forbidden penalties on association styles and PlantUML comments). I also did not penalize Model 1 for not having an isRevealed attribute on ActionTile, since the requirement's statement about players not knowing is a game rule rather than a required attribute.
4. Overall judgment: Model 1 is clearly better. It achieves more complete domain coverage by modeling ConnectionPiece, HiddenTile, and RegularTile as distinct classes, uses more precise data types (enums for colors and tile states), and provides associations that faithfully represent the connection piece mechanics central to the game's action cards. Model 2 is a reasonable but incomplete model that omits a core domain concept (connection pieces) and flattens semantically distinct tile types into boolean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</si>
  <si>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</si>
  <si>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1's Tile class has 11 attributes spanning position (posX, posY), visited state (isVisited, color), hidden state (isHidden), starting position (isStartingPosition), and four connection booleans (isConnectedRight/Left/Top/Bottom) — very low cohesion. It also redundantly models connections twice: self-referential associations (Tile --&gt; "0..1" Tile : rightTile/leftTile/topTile/bottomTile) AND boolean flags (isConnectedRight etc.) for the same concept. Deck is an empty class with no attributes or methods. Model 2 separates concerns well: Tile hierarchy (RegularTile, HiddenTile, ActionTile), ConnectionPiece as its own class, and ActionCard polymorphism with 5 subclasses each encapsulating one card's behavior. Deck has drawCard(): ActionCard and isEmpty(): boolean — good cohesion. ActionTile has isActive(), deactivate(), tickCooldown() — focused on cooldown behavior. Coupling in Model 2 is slightly higher due to ActionCard.execute(game: Game, player: Player) (Strategy pattern) and bidirectional Tile o-- ConnectionPiece / ConnectionPiece --&gt; "2" Tile, but this is domain-necessary.
2. Complexity: Model 1 = 3, Model 2 = 3; Evidence: Model 1 has 12 classes/enums but only 1 method total (Die.roll()) — it is largely a static data model. Tile with 11 attributes is overly complex for a single class. Missing ConnectionPiece class under-models the domain. Redundant attributes (isVisited and color both track visited state; associations and boolean flags both track connections) add unnecessary complexity. Model 2 has 22 classes/enums and 12 methods across two inheritance hierarchies (Tile &lt;|-- {RegularTile, HiddenTile, ActionTile} and ActionCard &lt;|-- {ExtraTurnCard, ConnectTilesCard, RemoveConnectionCard, MoveToTileCard, LoseTurnCard}). The 5 empty action card subclasses and the empty RegularTile class add classes without improving coverage of stated requirement facts — the requirement says "predefined choices," which an enum (as in Model 1) also covers. However, ConnectionPiece is clearly justified by the requirement, and each class in Model 2 is individually simpler. Both models have complexity issues in different directions: Model 1 is too monolithic at the class level; Model 2 is somewhat over-engineered with empty subclasses.
3. Practicability: Model 1 = 3, Model 2 = 4; Evidence: Model 1 lacks a ConnectionPiece class entirely — the requirement explicitly treats connection pieces as objects ("connect two adjacent tiles with a connection piece from the pile," "remove a connection piece from the board and place it in the pile," "the pile of 32 spare connection pieces"). Modeling these as boolean flags (isConnectedRight, etc.) and an integer count (spareConnectionPieces: int) does not provide a clear representation of connection pieces as domain objects. Tile with 11 attributes is hard to work with. Enum-based ActionCard would require switch/if-else statements, reducing maintainability and testability. No methods on most classes make it less actionable for implementation. Model 2 has ConnectionPiece as a proper class, with Tile "1" o-- "0..1" ConnectionPiece per side and ConnectionPiece --&gt; "2" Tile : connects. Methods directly implement requirement behaviors: Game.start()/nextTurn()/endGame(winner), Deck.drawCard(), Tile.markVisited(), ActionTile.deactivate()/tickCooldown(). Tile has color: TileColor (WHITE/BLACK) with markVisited() — precisely captures "color changes from white to black." Polymorphism improves testability (each card type testable independently). Minor issues: Board --&gt; "1" HiddenTile is redundant with the Tile &lt;|-- HiddenTile hierarchy, and PlayingPiece --&gt; Tile : currentTile (rather than Player --&gt; Tile as in Model 1) is a design choice that slightly separates player position tracking.
Total: Model 1 = 9, Model 2 = 11
Choice: B
Reason:
1. Cohesion and Decoupling: Model 2 is clearly superior. Model 1's Tile class combines 11 attributes covering at least five distinct concerns (position, visited state, hidden state, starting position, and connections), and redundantly models connections via both associations and boolean flags. Model 2 separates these into a Tile hierarchy, ConnectionPiece class, and ActionCard polymorphism, yielding higher cohesion per class. The coupling increase in Model 2 from the Strategy pattern is domain-justified.
2. Complexity: Both models score equally (3/3) but for different reasons. Model 1 is too simple at the model level (missing ConnectionPiece, only 1 method) yet too complex at the class level (Tile with 11 attributes and redundant connection modeling). Model 2 is more complex overall (22 classes, two inheritance hierarchies) with several empty subclasses (RegularTile, 5 action card subclasses) that do not improve coverage of stated requirement facts, but each individual class is simpler and more focused. The net complexity trade-off is roughly balanced.
3. Practicability: Model 2 is better. It models ConnectionPiece as a first-class domain object (matching the requirement's treatment of connection pieces as physical objects that can be placed, removed, and stored in a pile), provides methods on key classes that directly implement requirement behaviors (markVisited, drawCard, nextTurn, tickCooldown), and uses polymorphism for action cards, improving testability and maintainability. Model 1's omission of ConnectionPiece, redundant attributes, and lack of methods make it less actionable for implementation and testing.
4. Rejected or checked issues: I did not penalize Model 1 for using opposite unidirectional associations (Tile --&gt; Tile for each direction) per the forbidden penalties rule. I did not penalize PlantUML comments ('opposite leftTile, etc.) in Model 1. I did not reward or penalize Model 2 for marking ActionCard as abstract. I did not penalize either model for using int/boolean/String (Model 1) or for using * vs 0..* multiplicity. I did not reward Model 2's extra empty subclasses (RegularTile, 5 action card subclasses) as they do not improve coverage of stated requirement facts. I did not penalize Model 2 for these extra classes either, as they provide structural clarity even if empty. Both models model the "pile of 32 spare connection pieces" as an integer count (spareConnectionPieces: int), which is a shared minor weakness.
5. Overall judgment: Model 2 is better due to stronger cohesion and decoupling (separate ConnectionPiece class, tile hierarchy, ActionCard polymorphism) and superior practicability (methods implementing requirement behaviors, better domain coverage of connection pieces, improved testability). The complexity trade-off is roughly even, so Model 2's advantages in cohesion and practicability determine the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</si>
  <si>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</si>
  <si>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well: `ConnectionPiece` is its own class with `ConnectionPiece --&gt; "2" Tile : connects`, keeping connection logic out of `Tile`. `ActionCard` is abstract with `execute(game: Game, player: Player)` and five subclasses (`ExtraTurnCard`, `ConnectTilesCard`, etc.), applying the Command pattern so each card type encapsulates its own behavior independently. `Tile` subclasses (`RegularTile`, `HiddenTile`, `ActionTile`) each carry type-specific attributes/methods (e.g., `ActionTile` has `cooldownTurns`, `remainingCooldown`, `isActive()`, `deactivate()`, `tickCooldown()`). Model 2, by contrast, consolidates nearly all tile-related state into a single `Tile` class with 10 attributes including `isHidden`, `isStartingPosition`, `isConnectedRight`, `isConnectedLeft`, `isConnectedTop`, `isConnectedBottom`, `color`, `isVisited` — a low-cohesion god class mixing identity, connectivity, and visual state. Model 2 also lacks a `ConnectionPiece` class entirely, coupling connection state directly into `Tile` via boolean flags, while `ActionCard` is a mere data holder with `cardType: ActionCardType` (no behavior), pushing card logic into external switch statements rather than encapsulating it.
2. Complexity: Model 1 = 4, Model 2 = 3; Evidence: Model 1 has ~18 classes + 4 enums with max inheritance depth of 2 (`Tile &lt;|-- ActionTile`, `ActionCard &lt;|-- ExtraTurnCard`). The five `ActionCard` subclasses and three `Tile` subclasses add class count but represent genuinely distinct domain behaviors and tile types explicitly named in the requirement. `ConnectionPiece` is a necessary domain concept — the requirement describes physical pieces that are placed, removed, and stored in a "pile of 32 spare connection pieces." The `Direction` enum formalizes the four sides. Model 2 has ~10 classes + 2 enums, also with max depth 2. While the lower class count is simpler on the surface, key domain concepts are missing: no `ConnectionPiece` class (despite the requirement repeatedly referencing connection pieces as physical objects with their own lifecycle), and `ActionCard` is just a typed enum wrapper rather than a behavioral class hierarchy. `Tile` carries 10 attributes in a single flat class, shifting complexity from class count to per-class attribute bloat. The `Board` class has `width` and `height` attributes not required by the specification. Model 2's simplicity comes partly from omissions rather than well-justified reduction.
3. Practicability: Model 1 = 4, Model 2 = 3; Evidence: Model 1 provides actionable behavioral methods across key classes: `Game` has `start()`, `endGame(winner: Player)`, `nextTurn()`; `Deck` has `drawCard(): ActionCard` and `isEmpty(): boolean`; `Tile` has `markVisited()` and `isVisited(): boolean`; `Die` has `roll(): int`; `ActionTile` has `isActive()`, `deactivate()`, `tickCooldown()`; `ActionCard` has `execute(game: Game, player: Player)`. These methods make the design directly implementable and testable — each `ActionCard` subclass can be unit-tested independently, `Deck` behavior can be verified, and the action-tile cooldown lifecycle is fully traceable. `Player.skipNextTurn` directly supports the "lose your next turn" card. Model 2 provides only one method across all classes (`Die.roll(): int`). `Game` has no methods, `Deck` has no methods, `Tile` has no methods, and `ActionCard` has no methods — the design is purely structural with no behavioral contracts, making it significantly less actionable for implementation and testing. However, Model 2 does include `Game --&gt; "0..1" Player : winner` as an explicit association (good for tracking game outcome) and `ActionTile.isRevealed` (addressing "players do not know whether a tile is an action tile until a player lands on it"), which are practical additions. The `Tile.color: String` and `PlayingPiece.color: String` use untyped strings rather than enums, which is acceptable per the rules but less robust for implementation.
Total: Model 1 = 12, Model 2 = 9
Choice: A
Reason:
1. Cohesion and Decoupling: Model 1 clearly separates `ConnectionPiece` as a first-class domain entity, uses polymorphism for both tile types and action cards, and keeps each class focused on a singular responsibility. Model 2's `Tile` class is a god class mixing positional, connectivity, identity, and visual state, and the absence of a `ConnectionPiece` class means connection state is inappropriately coupled into `Tile` via boolean flags.
2. Complexity: Model 1 has more classes, but the additional classes (`ConnectionPiece`, five `ActionCard` subclasses, three `Tile` subclasses, `Direction` enum) are justified by the requirement's explicit mention of these concepts and behaviors. Model 2 is simpler but achieves this partly by omitting `ConnectionPiece` entirely — a concept central to the game's mechanics (placement, removal, pile management) — and by collapsing distinct tile types into boolean flags on a single overloaded `Tile` class. Model 2 also adds unjustified `Board.width` and `Board.height` attributes not implied by the requirement.
3. Rejected or checked issues: I did not penalize Model 2 for its opposite-direction self-associations (`Tile --&gt; Tile : rightTile 'opposite leftTile` etc.) as these are semantically equivalent to bidirectional associations per the forbidden penalties rule. I did not penalize Model 2 for using `String` instead of enum types for `color` fields (primitive type aliases are acceptable). I did not penalize Model 1 for marking `ActionCard` as abstract (optional abstractness is not rewarded or penalized). I did not penalize either model for multiplicity literal differences. I noted that Model 2's `ActionTile.isRevealed` and `Game --&gt; "0..1" Player : winner` are genuine practical strengths, but they are insufficient to offset the missing `ConnectionPiece` concept, absent behavioral methods, and low-cohesion `Tile` design.
4. Overall judgment: Model 1 is the better design. It faithfully models all key domain concepts from the requirement (including `ConnectionPiece` as a physical game object with its own lifecycle), provides behavioral methods that make the design implementable and testable, and uses well-established patterns (Command pattern for action cards, inheritance hierarchy for tile types) that promote cohesion and decoupling. Model 2's greater simplicity comes at the cost of a missing core domain concept, a god-class `Tile`, and a purely structural design with no behavioral contracts.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</si>
  <si>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</si>
  <si>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achieving all functionalities: Model 1 = 4, Model 2 = 4; Evidence: Both models cover all key domain concepts: Game, GameDesigner, Player, PlayingPiece, Board/GameBoard, Tile hierarchy (RegularTile, ActionTile, HiddenTile), ConnectionPiece, ActionCard (5 types), Deck, Die, and tile color mechanics (TileColor enum with WHITE/BLACK, markVisited()). Model 1 explicitly models ConnectionPiecePile as a class with `sparePieces: ConnectionPiece[]` and `piecesRemaining: int`, matching the requirement's "pile of 32 spare connection pieces." Model 2 represents the pile as `spareConnectionPieces: int` on Game—a simpler but still present representation. Model 1 also provides GameDesigner methods (designBoard(), placeTile(), connectTiles(), setHiddenTile(), setStartingPosition(), setActionTile(), defineActionDeck()) that directly map to the requirement's description of designer activities. However, neither model fully models the "Players do not know whether a tile is an action tile" information-hiding aspect, which is more of a runtime behavior than a structural concern.
2. No hallucinations or unwarranted additions: Model 1 = 4, Model 2 = 4; Evidence: Model 1 adds GameBoard width/height attributes and shuffle() on Deck (not mentioned in requirement, where cards are drawn from top), plus many implementation-oriented methods on Game and GameDesigner. Model 2 adds GameState enum (DESIGNING, PLAYING, ENDED) and turnNumber on Game—reasonable additions for game lifecycle, and isActive()/deactivate()/tickCooldown() on ActionTile as implementation methods. Neither model introduces concepts that contradict the requirement. Both have minor additions but nothing that constitutes a hallucination.
3. Conceptual classes accurately represent essentials: Model 1 = 4, Model 2 = 4; Evidence: Both models have appropriate class hierarchies: Tile &lt;|-- {RegularTile, ActionTile, HiddenTile} and appropriate domain classes. Model 1 models ConnectionPiecePile as a first-class concept, which faithfully represents the "pile of 32 spare connection pieces" domain concept. Model 2 models the 5 action card types as subclasses (ExtraTurnCard, ConnectTilesCard, RemoveConnectionCard, MoveToTileCard, LoseTurnCard) instead of Model 1's enum approach—both are valid design choices for "choosing from the following predefined choices." Both models make HiddenTile a subclass of Tile, which could imply mutual exclusivity with ActionTile (a tile cannot be both hidden and action), but this is a shared design choice not contradicting the requirement.
4. Associations and cardinalities: Model 1 = 3, Model 2 = 5; Evidence: Model 1 omits multiplicities on most relationships—it has only role labels (e.g., Game --&gt; Player : has players, Deck *- ActionCard : contains, GameBoard *- Tile : contains) without numbers. This fails to capture critical requirement constraints: "Two to four players" (2..4), "a deck of 32 action cards" (32), and "At the most one tile can be connected on each side" (0..1 per side). Model 2 provides comprehensive multiplicities: `Game "1" o-- "2..4" Player : players` (directly from requirement), `Deck "1" *-- "32" ActionCard : cards` (directly from requirement), `Tile "1" o-- "0..1" ConnectionPiece` for each of rightConnection/leftConnection/topConnection/bottomConnection (directly capturing the per-side constraint), `Board "1" --&gt; "1" HiddenTile : hiddenTile` (one hidden tile), `Player "1" *-- "1" PlayingPiece`, and `Player --&gt; "1" Tile : startingPosition` separate from `PlayingPiece --&gt; "1" Tile : currentTile`.
5. Types of relationships (inheritance, aggregation, composition): Model 1 = 4, Model 2 = 4; Evidence: Both models use appropriate relationship types. Model 1 uses composition (Game *-- GameBoard/Deck/ConnectionPiecePile/Die), aggregation (Game o--&gt; GameDesigner), and inheritance (Tile &lt;|-- RegularTile/ActionTile/HiddenTile). However, Model 1 uses plain association (Game --&gt; Player : has players) where aggregation would be more appropriate since players exist independently of the game. Model 2 correctly uses aggregation for `Game "1" o-- "2..4" Player : players`, acknowledging player independence. Both use composition for Game-Board/Deck/Die and Player-PlayingPiece, and inheritance for Tile hierarchy and ActionCard hierarchy. Model 2's relationship typing is slightly more semantically precise.
6. Clarity in class names: Model 1 = 5, Model 2 = 5; Evidence: Both models use clear, domain-appropriate class names directly recognizable from the requirement. Model 1 uses Game, GameDesigner, Player, PlayingPiece, GameBoard, Tile, RegularTile, ActionTile, HiddenTile, ConnectionPiece, ActionCard, Deck, ConnectionPiecePile, Die. Model 2 uses Game, GameDesigner, Player, PlayingPiece, Board, Tile, RegularTile, ActionTile, HiddenTile, ConnectionPiece, ActionCard (with subclasses), Deck, Die. Names like "ConnectionPiecePile" (Model 1) and "Board" (Model 2) are both clear. No ambiguity in either model.
7. Optional inclusion of attributes: Model 1 = 5, Model 2 = 4; Evidence: Model 1 provides attributes on nearly all classes: Game (currentPlayer, isGameEnded, winner), GameDesigner (name), Player (name, currentTile, skippedTurns, playerNumber), Tile (color, x, y), ActionTile (cooldownTurns, currentCooldown), ConnectionPiece (side1, side2), Deck (cards, cardsRemaining), ConnectionPiecePile (sparePieces, piecesRemaining), Die (currentValue). Model 2 leaves several classes empty: Board (no attributes), ConnectionPiece (no attributes), RegularTile, HiddenTile, and all ActionCard subclasses have no attributes. While attributes are optional per the instructions, Model 1's more thorough attribute coverage provides better alignment with the requirement's details (e.g., cooldownTurns on ActionTile, color on PlayingPiece, playerNumber/order on Player).
Total: Model 1 = 29, Model 2 = 30
Choice: B
Reason:
1. Requirement alignment / achieving all functionalities: Both models achieve comparable functional coverage. Model 1's explicit ConnectionPiecePile class and GameDesigner methods map well to requirement activities. Model 2's simpler GameDesigner (name only) and int-based spare pieces counter are less detailed but still present. This criterion is roughly tied.
2. Associations and cardinalities: This is the decisive differentiator. Model 2 captures every explicitly stated numerical constraint from the requirement with precise multiplicities: "Two to four players" → `Game "1" o-- "2..4" Player`, "a deck of 32 action cards" → `Deck "1" *-- "32" ActionCard`, "At the most one tile can be connected on each side" → four `Tile "1" o-- "0..1" ConnectionPiece` associations. Model 1 has zero multiplicities on any relationship, failing to represent these critical constraints at the model level.
3. Per-side connection modeling: Model 2 explicitly models the four directional connections (rightConnection, leftConnection, topConnection, bottomConnection) with 0..1 multiplicity each, directly capturing the requirement's side-based constraint. Model 1's ConnectionPiece uses side1/side2 Side attributes, which doesn't enforce the per-tile, per-side "at most one" constraint structurally.
4. Starting position: Model 2 explicitly separates `Player --&gt; "1" Tile : startingPosition` from `PlayingPiece --&gt; "1" Tile : currentTile`, correctly modeling the requirement's distinction between designer-specified starting positions and runtime movement. Model 1 only has `Player --&gt; Tile : current tile` with no starting position association.
5. Rejected or checked issues: I did not penalize Model 1 for using an enum (ActionCardType) vs. Model 2's inheritance hierarchy for action cards—both are valid design choices for the five predefined choices. I did not penalize either model for making HiddenTile a subclass of Tile (a shared design choice that doesn't contradict the requirement). I did not penalize Model 2 for empty classes like Board and ConnectionPiece since attributes are optional per the instructions. I did not penalize Model 1 for using opposite-direction associations or PlantUML comments, per forbidden penalties.
6. Overall judgment: Model 2 is better primarily because it faithfully captures the requirement's explicitly stated numerical constraints (2..4 players, 32 action cards, 0..1 connections per side, 1 hidden tile) as UML multiplicities, and it correctly models the per-side connection constraint and starting position as distinct associations. Model 1 has some advantages (ConnectionPiecePile class, more attributes, designer methods) but its complete absence of multiplicities on critical requirement constraints is a significant weakness that outweighs its strengths.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</si>
  <si>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</si>
  <si>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with requirement: Model 1 = 4, Model 2 = 3; Evidence: Model 1 captures the "Two to four players" constraint via `Game "1" o-- "2..4" Player`, the "deck of 32 action cards" via `Deck "1" *-- "32" ActionCard`, and the "at most one tile can be connected on each side" via four `Tile "1" o-- "0..1" ConnectionPiece` associations (right/left/top/bottom). Model 2 omits multiplicities entirely — `Game --&gt; Player : has players` lacks the 2..4 constraint, `Deck *- ActionCard : contains` lacks the 32 count, and `GameBoard *- ConnectionPiece : contains` does not enforce per-side limits. Model 2 does model the spare-connection-piece pile as a dedicated `ConnectionPiecePile` class (more faithful than Model 1's `spareConnectionPieces: int`), but even that class lacks the "32" multiplicity. Model 2 also misses an explicit starting-position association (only `Player --&gt; Tile : current tile` is present), whereas Model 1 has `Player --&gt; "1" Tile : startingPosition`.
2. Conceptual classes and relationships: Model 1 = 4, Model 2 = 3; Evidence: Both models include the essential domain classes: Game, GameDesigner, Board/GameBoard, Tile hierarchy (RegularTile, HiddenTile, ActionTile), ConnectionPiece, Player, PlayingPiece, Deck, ActionCard, Die. Model 1 uses five ActionCard subclasses (ExtraTurnCard, ConnectTilesCard, RemoveConnectionCard, MoveToTileCard, LoseTurnCard) mapping directly to the five predefined card types. Model 2 uses a single `ActionCard` class with an `ActionCardType` enum — semantically equivalent and also clear. However, Model 2 introduces `GameBoard.width` and `GameBoard.height` attributes not mentioned in the requirement, and adds `Deck.shuffle()` which is not in the requirement. Model 2's `GameDesigner` carries eight fine-grained methods (placeTile, connectTiles, etc.) that read as implementation detail rather than conceptual modeling.
3. Associations, cardinalities, and relationship types: Model 1 = 5, Model 2 = 2; Evidence: Model 1 specifies multiplicities on virtually every association: `Game "1" *-- "1" Board`, `Game "1" o-- "2..4" Player`, `Deck "1" *-- "32" ActionCard`, `Board "1" *-- "1..*" Tile`, `Tile "1" o-- "0..1" ConnectionPiece` (×4 sides), `ConnectionPiece --&gt; "2" Tile`, `Player "1" *-- "1" PlayingPiece`, `Player --&gt; "1" Tile : startingPosition`, `PlayingPiece --&gt; "1" Tile : currentTile`. It distinguishes composition (`*--`) from aggregation (`o--`) and navigation (`--&gt;`). Model 2 has almost no target-end multiplicities on any relationship — e.g., `Game --&gt; Player : has players` (no 2..4), `Game *-- GameBoard : has` (no 1), `GameBoard *- Tile : contains` (no 1..*), `Deck *- ActionCard : contains` (no 32), `ConnectionPiecePile *- ConnectionPiece : contains` (no 32). The critical business constraints "2–4 players," "32 action cards," "32 spare pieces," and "at most one connection per side" are all numerically invisible in Model 2.
4. Clarity in class names and optional attributes: Model 1 = 4, Model 2 = 4; Evidence: Both models use clear, domain-faithful class names: Tile, HiddenTile, ActionTile, ConnectionPiece, PlayingPiece, Deck, Die, GameDesigner. Model 1's enum names (GameState, TileColor, Direction, PieceColor) are self-explanatory; its ActionCard subclass names (ExtraTurnCard, ConnectTilesCard, etc.) directly mirror the requirement's five card types. Model 2's ActionCardType enum values (ROLL_EXTRA_TURN, CONNECT_TILES, REMOVE_CONNECTION, MOVE_TO_ARBITRARY_TILE, LOSE_TURN) are equally clear. Both models include relevant attributes (cooldownTurns, remainingCooldown/currentCooldown, color, x, y, order/playerNumber). Neither model is significantly clearer than the other in naming.
Total: Model 1 = 17, Model 2 = 12
Choice: A
Reason:
1. Design alignment with requirement: Model 1 is stronger because it explicitly encodes every numerical constraint from the requirement — "2..4" players, "32" action cards, "0..1" connections per side — while Model 2 leaves all of these unspecified. Model 2's `ConnectionPiecePile` is a welcome conceptual improvement for the spare-pieces concept, but the missing "32" multiplicity and the absent starting-position association undercut it.
2. Conceptual classes and relationships: Both models cover the same core concepts, but Model 2 adds unrequired attributes (`width`, `height` on GameBoard) and over-specifies `GameDesigner` with eight implementation methods. Model 1 stays closer to the conceptual level the requirement implies. Model 1 also models starting positions explicitly (`Player --&gt; Tile : startingPosition`), which Model 2 omits.
3. Associations, cardinalities, and relationship types: This is the decisive gap. Model 1 provides multiplicities on every association and correctly uses composition vs. aggregation vs. plain association. Model 2 omits target-end multiplicities on all relationships, making the critical business cardinalities (2–4 players, 32 cards, 32 spare pieces, ≤1 connection per side) completely invisible. Per the scoring rules, missing a hard constraint is less severe than contradicting it, but the systematic absence of all multiplicities is a severe modeling deficiency.
4. Rejected or checked issues: I did not penalize Model 2 for using an `ActionCardType` enum instead of subclasses (semantically equivalent per forbidden-penalty rules). I did not penalize Model 1 for using `int` for spare connection pieces (it is a weaker but not incorrect modeling choice). I did not penalize either model for `GameState`/`isFound()` additions as they are transparent refinements. I also did not reward Model 2's extra designer methods as they are implementation-oriented detail not improving requirement coverage.
5. Overall judgment: Model 1 is better because it faithfully encodes the requirement's cardinality constraints — the single most differentiating factor between the two diagrams — while also providing explicit starting-position and current-tile associations. Model 2's `ConnectionPiecePile` concept is a point in its favor, but the wholesale absence of multiplicities and the missing starting-position relationship make it substantially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</si>
  <si>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</si>
  <si>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Game, GameDesigner, Player, PlayingPiece, Tile (abstract) with RegularTile/ActionTile/HiddenTile subclasses, ConnectionPiece, ActionCard, Deck, Die. Model 1 includes a separate ConnectionPiecePile class matching the requirement's "pile of 32 spare connection pieces," while Model 2 reduces this to a `spareConnectionPieces: int` attribute on Game, losing the pile as a domain concept. Model 2 adds a GameState enum (DESIGNING, PLAYING, ENDED) and models the five action card types via subclasses (ExtraTurnCard, ConnectTilesCard, etc.) rather than Model 1's ActionCardType enum. Both approaches are valid and cover all five predefined card types. Neither model is missing any major domain class.
2. Associations/Multiplicities between classes for domain reasoning: Model 1 = 3, Model 2 = 5; Evidence: Model 2 consistently applies explicit multiplicities: `Game "1" o-- "2..4" Player` (correctly constraining 2–4 players), `Deck "1" *-- "32" ActionCard` (matching the 32-card deck), `Tile "1" o-- "0..1" ConnectionPiece` for each of right/left/top/bottom (directly enforcing "at the most one tile can be connected on each side"), `ConnectionPiece --&gt; "2" Tile`, `Player "1" *-- "1" PlayingPiece`, and `Player --&gt; "1" Tile : startingPosition` (explicitly capturing starting positions). Model 1's associations are conceptually correct (Game *-- GameBoard, Game *-- Deck, Player *- PlayingPiece, ConnectionPiece --&gt; Tile, etc.) but almost entirely lack multiplicities—no 2..4 player constraint, no "32" on deck or pile, no per-side 0..1 constraint, and no explicit starting-position association. Model 2 also adds `Board "1" --&gt; "1" HiddenTile : hiddenTile`, capturing the designer's hidden tile designation.
3. Model attributes with appropriate data types: Model 1 = 4, Model 2 = 3; Evidence: Model 1 provides comprehensive attributes with types across all classes: Game (currentPlayer: Player, isGameEnded: boolean, winner: Player), Player (skippedTurns: int, playerNumber: int), Die (currentValue: int), Deck (cards: ActionCard[], cardsRemaining: int), ConnectionPiecePile (sparePieces: ConnectionPiece[], piecesRemaining: int), ConnectionPiece (side1: Side, side2: Side), ActionTile (cooldownTurns: int, currentCooldown: int). Model 2 has correct attributes for key classes (Game: state: GameState, turnNumber: int, spareConnectionPieces: int; Tile: color, x, y; ActionTile: cooldownTurns, remainingCooldown; Player: order: int, skipNextTurn: boolean) but leaves Die, Deck, Board, ConnectionPiece, and all five ActionCard subclasses with no attributes at all. While some of these gaps are offset by associations (e.g., Deck's cards via composition), the absence of any attributes on Die, Board, and ConnectionPiece represents significant omissions.
4. Consistencies of Terminology with given context: Model 1 = 4, Model 2 = 4; Evidence: Both models align well with requirement terminology. Model 1 uses "Side" (matching "right side, left side, top side, bottom side"), "ConnectionPiecePile" (matching "pile of 32 spare connection pieces"), and "PlayingPieceColor" (matching "playing piece"). Model 2 uses "Direction" rather than "side" and "PieceColor" rather than "playing piece color," which are slightly less aligned, but "Board" matches "game board" directly. Both use HiddenTile, ActionTile, RegularTile, ConnectionPiece, ActionCard, Deck, Die consistently. Minor differences in enum naming do not constitute significant inconsistencies.
5. Adherence of UML class diagram standards: Model 1 = 4, Model 2 = 4; Evidence: Both models are syntactically valid PlantUML. Model 1 consistently uses visibility markers (-, +) and return types on methods, which is good UML convention, but omits multiplicities on most associations. Model 2 consistently includes multiplicities on all associations (better convention adherence) but omits visibility markers entirely and lacks return types on some methods (e.g., `start()`, `nextTurn()`). Both use correct inheritance (`&lt;|`), composition (`*--`), aggregation (`o--`), and association (`--&gt;`) notation. Each model has minor gaps in different areas of UML convention, balancing out to the same level.
Total: Model 1 = 19, Model 2 = 20
Choice: B
Reason:
1. Appropriate conceptual classes: Both models identify all essential domain classes (Game, GameDesigner, Player, PlayingPiece, Tile hierarchy, ConnectionPiece, ActionCard, Deck, Die). Model 1's separate ConnectionPiecePile better matches the "pile of 32 spare connection pieces" concept, while Model 2's GameState enum and ActionCard subclass hierarchy add useful structure. This criterion is a tie at 4–4.
2. Associations/Multiplicities: This is the decisive criterion. Model 2 substantially outperforms Model 1 by applying explicit and correct multiplicities throughout: `2..4` players (directly from the requirement), `32` action cards, `0..1` connection pieces per tile side (enforcing "at the most one tile can be connected on each side"), and `ConnectionPiece --&gt; "2" Tile`. Model 1's associations are conceptually reasonable but almost entirely lack multiplicities, missing critical domain constraints. This 3-vs-5 gap is the most significant quality difference between the two models.
3. Model attributes with appropriate data types: Model 1 is more thorough, providing attributes with proper types on every class (e.g., Die.currentValue, Deck.cards, ConnectionPiece.side1/side2, ConnectionPiecePile.sparePieces). Model 2 leaves several classes (Die, Deck, Board, ConnectionPiece, all five ActionCard subclasses) with no attributes, though some gaps are partially offset by association-based modeling. Model 1 wins this criterion 4–3 but not by enough to offset the association gap.
4. Consistency of Terminology: Both models use terminology largely consistent with the requirement. Minor differences (Model 1's "Side" vs. Model 2's "Direction"; Model 1's "PlayingPieceColor" vs. Model 2's "PieceColor") are negligible. Tie at 4–4.
5. Adherence of UML class diagram standards: Both are valid PlantUML with complementary strengths—Model 1 has better visibility/typing conventions; Model 2 has better multiplicity conventions. Tie at 4–4.
6. Rejected or checked issues: I did not penalize Model 1 for using opposite-direction associations or for PlantUML comments, per the forbidden penalties. I did not penalize Model 2 for using `int` instead of `Integer` or for its ActionCard inheritance approach (polymorphism without a type attribute is a valid design). I also did not reward Model 1's GameBoard.width/height attributes, as the requirement does not specify a rectangular grid board.
7. Overall judgment: The total scores differ by 1 point (19 vs. 20). The deciding factor is criterion 2 (associations/multiplicities), where Model 2's explicit enforcement of domain constraints—2..4 players, 32 cards, at most one connection per tile side—represents a meaningful and impactful quality advantage for a UML class diagram. Model 1's advantage in attribute completeness (criterion 3) is narrower and partly offset by association-based modeling in Model 2. Model 2 is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</si>
  <si>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</si>
  <si>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classes: Game, GameDesigner, Board/GameBoard, Tile hierarchy (RegularTile, HiddenTile, ActionTile), ConnectionPiece, Player, PlayingPiece, Deck, ActionCard, and Die. Model 1 models all 5 action card types as subclasses (ExtraTurnCard, ConnectTilesCard, RemoveConnectionCard, MoveToTileCard, LoseTurnCard), while Model 2 uses an ActionCardType enum—both valid approaches. Model 1 captures starting positions via `Player --&gt; Tile : startingPosition`, which Model 2 omits entirely. Model 2 explicitly models `ConnectionPiecePile` for the pile of 32 spare connection pieces, whereas Model 1 only tracks `spareConnectionPieces: int` as a counter in Game, losing the concept of physical pieces in a pile. Neither model is fully aligned: Model 1 lacks a pile class, Model 2 lacks starting positions.
2. Associations/Multiplicities between classes for domain reasoning: Model 1 = 5, Model 2 = 3; Evidence: Model 1 specifies critical multiplicities throughout: `Game o-- "2..4" Player` captures the 2–4 player constraint, `Deck *-- "32" ActionCard` captures the 32-card deck, `Tile o-- "0..1" ConnectionPiece` on each of four sides captures "at most one tile can be connected on each side," and `Player --&gt; "1" Tile : startingPosition` and `PlayingPiece --&gt; "1" Tile : currentTile` capture player-to-tile relationships. Model 2 has almost no multiplicities: `Game --&gt; Player : has players` lacks the 2..4 constraint, `Deck *- ActionCard` lacks the 32 count, `ConnectionPiecePile *- ConnectionPiece` lacks the 32 count, and `GameBoard *- Tile` lacks 1..*. The three `Game --&gt; Player` associations (has players, current player, winner) are present but without multiplicities, making domain reasoning weak.
3. Model attributes with appropriate data types: Model 1 = 4, Model 2 = 4; Evidence: Model 1 includes `Game.state: GameState`, `Game.turnNumber: int`, `Tile.color: TileColor`, `Tile.x/y: int`, `ActionTile.cooldownTurns: int`, `Player.order: int`, `Player.skipNextTurn: boolean`, `PlayingPiece.color: PieceColor`. However, `ConnectionPiece` has no attributes, `Deck` has no attributes (only methods), and `Die` has no attributes. Model 2 includes `Game.isGameEnded: boolean`, `Game.winner: Player`, `Player.skippedTurns: int`, `Player.playerNumber: int`, `ConnectionPiece.side1/side2: Side`, `ActionCard.type: ActionCardType`, `Deck.cardsRemaining: int`, `ConnectionPiecePile.piecesRemaining: int`, `Die.currentValue: int`. Model 2 is more complete on attributes but includes `GameBoard.width: int` and `height: int` which are not mentioned in the requirement. Both models cover most essential attributes with proper types, with minor gaps/extras.
4. Consistencies of Terminology with given context: Model 1 = 4, Model 2 = 4; Evidence: Both models use domain vocabulary closely aligned with the requirement. Model 1 uses "Board" (exact term from requirement), "startingPosition" (matches "starting positions"), "skipNextTurn" (matches "lose your next turn"), "spareConnectionPieces" (matches "spare connection pieces"), "cooldownTurns" (matches "number of turns"). Model 2 uses "GameBoard" (requirement uses both "board" and "game board"), "ConnectionPiecePile" (matches "pile of spare connection pieces"), "skippedTurns" (slightly divergent from singular "lose your next turn"), "playerNumber" (matches "Player 1, Player 2..."). Both models' action card naming aligns with the 5 predefined choices. Minor differences exist but neither model has significant terminology inconsistencies.
5. Adherence of UML class diagram standards: Model 1 = 5, Model 2 = 4; Evidence: Model 1 uses correct PlantUML syntax throughout: proper `class`, `enum`, `abstract class` declarations; generalization (`&lt;|--`), composition (`*--`), aggregation (`o--`), and directional associations (`--&gt;`) are all correctly applied with multiplicities and role labels on every relationship. Model 2 also uses correct syntax with `*--`, `*-`, `o--&gt;`, `--&gt;`, and `&lt;|--`, but most associations lack multiplicity annotations (e.g., `Game *-- GameBoard : has`, `Game --&gt; Player : has players`), which weakens the diagram's informativeness as a UML class diagram. The three separate `Game --&gt; Player` lines are syntactically valid but less clear without distinguishing multiplicities.
Total: Model 1 = 22, Model 2 = 19
Choice: A
Reason:
1. Appropriate conceptual classes: Both models identify nearly all required domain classes with the Tile hierarchy, action card representations, and core game entities. Model 1 has starting positions; Model 2 has ConnectionPiecePile. These offset each other, resulting in a tie at 4.
2. Associations/Multiplicities: This is the decisive criterion. Model 1 explicitly encodes every critical domain constraint as a multiplicity—`2..4` players, `32` action cards, `0..1` per tile side on all four sides—enabling full domain reasoning from the diagram alone. Model 2 omits nearly all multiplicities, making it impossible to infer the 2–4 player range, the 32-card deck size, the 32 spare pieces, or the one-connection-per-side constraint from the diagram. This is a major domain reasoning gap.
3. Model attributes: Both models model most key attributes with appropriate types. Model 2 is slightly more detailed (Deck.cardsRemaining, Die.currentValue, ConnectionPiece.side1/side2) but introduces non-requirement attributes (GameBoard.width/height). Model 1 has some empty classes (ConnectionPiece, Deck, Die) but the essential attributes are present. Tie at 4.
4. Terminology consistency: Both models use vocabulary closely matching the requirement. Minor differences (Board vs GameBoard, skipNextTurn vs skippedTurns) do not create meaningful inconsistency. Tie at 4.
5. UML standards: Model 1 produces a more complete and standard-compliant diagram with multiplicities and role labels on every association. Model 2's syntax is valid but the absence of multiplicities on most relationships reduces its quality as a UML class diagram.
6. Rejected or checked issues: I did not penalize Model 2 for using `*-` instead of `*--` as both are valid PlantUML composition notation. I did not penalize Model 1 for using subclasses vs Model 2's enum for action card types, as both are valid design choices. I did not reward Model 2's GameBoard.width/height attributes as they are not stated in the requirement. I did not penalize either model for marking/not marking Tile as abstract, as the requirement does not specify whether direct Tile instances are allowed.
7. Overall judgment: Model 1 is better primarily due to its thorough and accurate multiplicity modeling, which directly encodes the critical domain constraints (2–4 players, 32 cards, 32 spare pieces, one connection per side). This makes it a more useful and domain-faithful UML class diagram. Model 2 has some strong points (ConnectionPiecePile, more attributes) but the near-complete absence of multiplicities significantly undermines its value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</si>
  <si>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</si>
  <si>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3.5, Model 2 = 4; Evidence: Model 1 places `ConnectionPiecePile` as a dedicated class with `takePiece()`/`returnPiece()`, which cleanly separates the spare-piece concept. However, `ConnectionPiece` has `side1: Side` and `side2: Side` attributes plus `connect()`/`disconnect()` methods — this mixes the connection-piece entity with board-side adjacency logic, blurring cohesion. `GameDesigner` embeds 7 design methods (`designBoard`, `placeTile`, `connectTiles`, `setHiddenTile`, `setStartingPosition`, `setActionTile`, `defineActionDeck`) directly on the class, coupling the designer to every sub-component of the board. Model 2 keeps `GameDesigner` to just `name: String` and delegates the side-connection concept to the `Tile` class via four `0..1` `ConnectionPiece` references (`rightConnection`, `leftConnection`, `topConnection`, `bottomConnection`), which is more cohesive since `Tile` owns its own adjacency. `ActionCard` is abstract with 5 subclasses, each potentially encapsulating its own `execute(game, player)` — high cohesion per card type. On the negative side, Model 2 uses a scalar `spareConnectionPieces: int` on `Game` rather than a dedicated pile concept, so the spare-pieces behavior is folded into `Game`, slightly reducing `Game`'s cohesion. Overall Model 2 is marginally more cohesive.
2. Complexity: Model 1 = 4, Model 2 = 3.5; Evidence: Model 1 has 18 classes (14 concrete/abstract + 4 enums) with inheritance depth 2 (`Tile &lt;|-- RegularTile/ActionTile/HiddenTile`). It uses an `ActionCardType` enum rather than spawning 5 subclasses, keeping class count lower. Model 2 has 22 classes (13 conceptual + 4 enums + 5 action-card subclasses), also depth 2, but 9 of those classes are truly empty (`Board`, `ConnectionPiece`, `RegularTile`, `HiddenTile`, and all 5 `ActionCard` subclasses). The 5 polymorphic card subclasses add class count without adding attributes, though the requirement does describe 5 distinct card behaviors, so this is a defensible design choice rather than gratuitous inflation. Model 1 is slightly better balanced on raw complexity.
3. Practicability: Model 1 = 3.5, Model 2 = 4; Evidence: Model 2 is more practical because it captures several requirement facts as explicit multiplicities: `Game "1" o-- "2..4" Player : players` (2–4 players), `Deck "1" *-- "32" ActionCard : cards` (32-card deck), and per-side `0..1 ConnectionPiece` (at most one connection per side) — all directly traceable to the requirement text. It also includes `GameState {DESIGNING, PLAYING, ENDED}` and `turnNumber: int`, supporting the design→play lifecycle and turn sequencing. `ActionCard.execute(game: Game, player: Player)` provides the game context needed for cards like "connect two tiles" or "remove a connection." Model 1 omits explicit player-count multiplicity (`Game --&gt; Player : has players` has no bounds), omits the "32" deck count, has no game-state enum, and critically `ActionCard.execute(player: Player)` only receives a `Player` — insufficient for cards that must manipulate the board or spare-piece pile (e.g., `CONNECT_TILES`, `REMOVE_CONNECTION`). Model 1 does provide richer `GameDesigner` methods and a dedicated `ConnectionPiecePile`, which aid clarity, but the missing multiplicities and insufficient action-card context reduce practical viability.
Total: Model 1 = 11, Model 2 = 11.5
Choice: B
Reason:
1. Cohesion and Decoupling: Model 2 assigns side-adjacency ownership to `Tile` via four `0..1` `ConnectionPiece` references — cleaner single-responsibility than Model 1's `ConnectionPiece` carrying `side1`/`side2` attributes and `connect`/`disconnect` methods. Model 1's `GameDesigner` with 7 board-manipulation methods couples it to every sub-component. Model 2's `ActionCard` polymorphism (5 subclasses, each cohesive) is cleaner than Model 1's enum+switch approach. However, Model 2's folding of the spare-piece pile into a `spareConnectionPieces: int` scalar on `Game` is less decoupled than Model 1's dedicated `ConnectionPiecePile`. Net advantage: Model 2, slight.
2. Complexity: Model 1 is leaner (18 classes, enum for card types, fewer empty classes). Model 2 has 22 classes with 9 empty stubs, but the 5 action-card subclasses reflect 5 distinct behaviors from the requirement and the empty `Board`/`ConnectionPiece` are recognizable container/entity concepts. Model 1's lower count is slightly better balanced, but not by a wide margin given Model 2's traceability.
3. Practicability: Model 2's explicit `2..4` player multiplicity, `"32"` deck multiplicity, per-side `0..1` connection constraint, `GameState` enum, and `ActionCard.execute(game, player)` signature all map directly to requirement facts and make the diagram more implementable and testable. Model 1's `ActionCard.execute(player: Player)` is insufficient for cards that modify the board (connect/remove), and it lacks explicit player-count and deck-size constraints. This is the decisive difference.
4. Rejected or checked issues: I did not penalize either model for using opposite unidirectional associations vs. bidirectional lines, for `int` vs. `Integer` aliases, or for `*` vs. `0..*` multiplicity literals — all per forbidden-penalty rules. I did not reward Model 1 for `ConnectionPiecePile` merely being an extra class; it earns credit only for clean spare-piece separation, which is a genuine design merit. I did not penalize Model 2 for the 9 empty classes since `Board`, `ConnectionPiece`, and the `ActionCard` subclasses are recognizable domain concepts per the requirement, though they reduce the complexity score slightly. I did not count Model 1's `HiddenTile` or Model 2's `Board --&gt; HiddenTile` as contradictory — both faithfully mark the hidden tile.
5. Overall judgment: The two models are close (11 vs. 11.5). Model 2 wins primarily on Practicability — its explicit multiplicities for player count, deck size, and per-side connection limits directly satisfy hard requirement constraints that Model 1 leaves unspecified, and its `ActionCard.execute(game, player)` signature provides the context that connection-manipulating cards require. Model 1 is slightly better on complexity, but the gap is narrow and does not outweigh Model 2's stronger requirement traceability and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</si>
  <si>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</si>
  <si>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the Command pattern with an abstract `ActionCard` class and five subclasses (`ExtraTurnCard`, `ConnectTilesCard`, `RemoveConnectionCard`, `MoveToTileCard`, `LoseTurnCard`), each encapsulating its own `execute(game, player)` logic — this keeps card behavior self-contained and decoupled. Model 2 instead uses a single `ActionCard` class with an `ActionCardType` enum and `execute(player)`, concentrating all card logic in one class (less decoupled). Additionally, Model 2 has overlapping responsibilities: `GameDesigner.placeTile()` / `connectTiles()` duplicate `GameBoard.addTile()` / `addConnection()`, creating ambiguity about who owns these operations. Model 2 also places `rollDie()` on `Game` while `Die` already has `roll()`, a redundant responsibility split. Model 2 further couples `Player` to `ActionCard` via `executeActionCard(card)`, whereas Model 1 keeps execution logic within `ActionCard` itself. Model 1's `GameDesigner` is a simple entity (just `name: String`), keeping coupling low.
2. Complexity: Model 1 = 4, Model 2 = 4; Evidence: Model 1 has 18 classes + 4 enums (22 total types) with inheritance depth 2 (`Tile &lt;|-- RegularTile/HiddenTile/ActionTile`, `ActionCard &lt;|--` five subclasses). Average methods per class is low (~1.5), with the 5 action card subclasses being trivial but directly mapping to the requirement's five card types. Model 2 has 14 classes + 4 enums (18 total types) with inheritance depth 2 and higher average methods per class (~2.5, e.g., `GameDesigner` alone has 7 methods). Model 2 replaces 5 action card subclasses with an `ActionCardType` enum — a valid simplification — but adds `ConnectionPiecePile` as an extra class. Both models are well-balanced for the problem domain; neither over-engineers nor under-engineers.
3. Practicability: Model 1 = 4, Model 2 = 3; Evidence: Model 1 specifies precise multiplicities that directly capture requirement constraints: `Game "1" o-- "2..4" Player` (2–4 players), `Deck "1" *-- "32" ActionCard` (32 cards), `Tile "1" o-- "0..1" ConnectionPiece` for each of right/left/top/bottom (at most one connection per side), `Board "1" --&gt; "1" HiddenTile` (one hidden tile). Model 1 also distinguishes `Player --&gt; "1" Tile : startingPosition` from `PlayingPiece --&gt; "1" Tile : currentTile`, capturing both design-time and runtime positions. The `GameState` enum (`DESIGNING`, `PLAYING`, `ENDED`) captures game phases. Model 2, by contrast, has **no multiplicities on any association** — `Game --&gt; Player : has players` lacks the 2..4 constraint, `Deck *- ActionCard : contains` lacks the 32 constraint, and `ConnectionPiece --&gt; Tile : connects` lacks the per-side 0..1 constraint. Model 2 also lacks a `startingPosition` distinction (only `Player --&gt; Tile : current tile`). While Model 2's `GameDesigner` methods (`placeTile`, `connectTiles`, `setHiddenTile`, etc.) improve workflow readability, the missing multiplicities make the diagram far less constraining for implementation and testing. Model 2's `ConnectionPiecePile` class is a reasonable addition for modeling spare pieces but lacks a "32" multiplicity.
Total: Model 1 = 12, Model 2 = 10
Choice: A
Reason:
1. Cohesion and Decoupling: Model 1 wins through its Command pattern for action cards (abstract `ActionCard` with five self-contained subclasses), clean single-responsibility classes, and no overlapping method sets. Model 2 suffers from duplicated responsibilities between `GameDesigner` and `GameBoard` (`placeTile` vs. `addTile`, `connectTiles` vs. `addConnection`), redundant `rollDie()` on `Game` alongside `Die.roll()`, and tighter coupling between `Player` and `ActionCard`.
2. Complexity: Both models are appropriately balanced. Model 1 trades 5 extra trivial classes for polymorphic clarity; Model 2 uses an enum and adds `ConnectionPiecePile`. Neither is over- or under-engineered relative to the requirement.
3. Rejected or checked issues: I did not penalize Model 2 for using an enum (`ActionCardType`) instead of subclasses — both are valid for a closed set of card types per the forbidden penalties on association styles and equivalent constructs. I also did not reward Model 1 merely for having more classes; the 5 action card subclasses were evaluated on whether they improve requirement coverage (they do, mapping directly to the 5 card types). I did not penalize either model for primitive types (`int`, `boolean`) or for the abstractness of `Tile`/`ActionCard`, per the forbidden penalties.
4. Overall judgment: Model 1 is better primarily because it captures key requirement constraints through precise multiplicities (2–4 players, 32 cards, 0..1 connection per side, 1 hidden tile) and separates `startingPosition` from `currentTile`. Model 2's complete absence of multiplicities on all associations, combined with overlapping responsibilities between `GameDesigner` and `GameBoard`, makes it significantly less practical for implementation, testing, and constraint enforcement.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</si>
  <si>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</si>
  <si>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</si>
  <si>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</si>
  <si>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(no hallucinations/additions): Model 1 = 4, Model 2 = 5; Evidence: Model 1 includes all required classes (University, Faculty, Institute, Employee, ResearchStaff, AdministrativeStaff, ResearchAssistant, Lecturer, Project, Course) and attributes (Faculty.name, Institute.name/address, Employee.ssn/name/email, University.totalEmployees, ResearchAssistant.fieldOfResearch, Project.name/startDate/endDate, Course.id/name/weeklyDurationHours). However, Model 1 adds `University.name` which is not stated in the requirement. Model 2 includes all required classes and attributes without extraneous additions; it uses `ResearchStaff` to represent the "research assistant" concept directly (with `fieldOfResearch`), which is a faithful reading since the requirement uses "research staff" and "research assistants" interchangeably.
2. Relationships, cardinalities, and relationship types (inheritance, aggregation, composition): Model 1 = 5, Model 2 = 3; Evidence: Model 1 models all required relationships: `University *-- "1..*" Faculty` (composition, "consists of"), `Faculty *-- "1..*" Institute` (composition, "made up of"), `Faculty --&gt; "1" Employee : dean` (headed by a dean), `University --&gt; "*" Employee : employees` and `Employee --&gt; "1" University` (employee of the university), `ResearchAssistant --&gt; "1..*" Institute` (assigned to at least one institute), `ResearchAssistant --&gt; "0..*" ProjectInvolvement` with `ProjectInvolvement --&gt; "1" Project` (involved in projects with hours), `Lecturer --&gt; "0..*" Course` (teaches courses), and the inheritance chain `Employee &lt;|-- ResearchStaff`, `Employee &lt;|-- AdministrativeStaff`, `ResearchStaff &lt;|-- ResearchAssistant`, `ResearchAssistant &lt;|-- Lecturer`. Multiplicities are precise throughout. Model 2 correctly models `University *-- Faculty`, `Faculty *-- Institute`, `Faculty --&gt; "1" Employee : has dean`, `Employee &lt;|-- ResearchStaff/AdministrativeStaff`, `ResearchStaff &lt;|-- Lecturer`, `ResearchStaff --&gt; "1..*" Institute`, `ResearchStaff --&gt; "0..*" Project` (with hours as a label), and `Lecturer --&gt; "0..*" Course`. However, Model 2 is missing the University–Employee relationship entirely — the requirement states "who is an employee of the university" and "The total number of employees is known," both of which imply employees are associated with the University. Without this association, it is unclear how employees connect to the university. Additionally, Model 2 uses `"many"` as a multiplicity label (non-standard but treated as `*` per equivalent-literal rule) and models hours as `(hours : int)` on the association label rather than as a proper association class.
3. Completeness of functionalities: Model 1 = 5, Model 2 = 4; Evidence: Model 1 covers all functionalities: university–faculty–institute hierarchy, dean relationship, employee attributes, research vs. administrative staff distinction, RA assigned to ≥1 institute, RA field of research, project involvement with hours, project name/start/end dates, lecturer as RA specialization, course id/name/weekly duration, and the university–employee employment relationship. Model 2 covers most functionalities but omits the University–Employee relationship, leaving it unclear how employees (beyond the dean link through Faculty) are associated with the University. The hours attribute on project involvement is present as a label but not as a dedicated class, which is a weaker but not incorrect representation.
Total: Model 1 = 14, Model 2 = 12
Choice: A
Reason:
1. Conceptual classes and attributes: Model 2 is cleaner here — it has no extraneous attributes and directly maps `ResearchStaff` to the RA concept. Model 1 adds `University.name` (not in the requirement) and introduces an extra `ResearchStaff` intermediate class between `Employee` and `ResearchAssistant`. However, per the guidelines, transparent refinements like the extra `ResearchStaff` class and the `ProjectInvolvement` association class should not be penalized, so the gap here is minor (only `University.name` is a genuine addition).
2. Relationships, cardinalities, and relationship types: Model 1 is significantly stronger. It includes the `University --&gt; "*" Employee` and `Employee --&gt; "1" University` associations, which are directly implied by "The total number of employees is known" and "who is an employee of the university." Model 2 has no University–Employee relationship at all, meaning the only link between Employee and University is indirectly through the Faculty dean association — leaving non-dean employees unconnected to the University. Model 1 also uses a proper `ProjectInvolvement` class to model the hours attribute on the RA–Project association, whereas Model 2 places `(hours : int)` as a label text on the arrow, which is a weaker UML representation.
3. Rejected or checked issues: I did not penalize Model 1 for using pairs of unidirectional associations (e.g., `Faculty --&gt; Employee` and `Employee --&gt; Faculty`) instead of a single bidirectional line, as the forbidden penalties explicitly state these are semantically equivalent. I did not penalize Model 1 for single-quote comments (`'opposite ...`) as they are standard PlantUML annotations. I did not penalize Model 2 for using `"many"` instead of `"*"` as the equivalent-literal rule covers this. I did not penalize Model 1 for the `ProjectInvolvement` class as it is a transparent refinement for modeling an association attribute. I did not reward Model 2 merely for being shorter or simpler.
4. Overall judgment: Model 1 is better because it captures the University–Employee relationship, which is a substantive requirement fact ("employee of the university," "total number of employees"), while Model 2 omits it entirely. Model 1 also models project involvement hours more rigorously with a dedicated class and uses precise UML multiplicities throughout. Model 2's cleaner class set is a positive, but it does not compensate for the missing core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</si>
  <si>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</si>
  <si>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(no hallucinations/additions): Model 1 = 4, Model 2 = 4; Evidence: Model 1 introduces no extra attributes or classes beyond what the requirement specifies — University has only `totalEmployees`, Faculty has `name`, Institute has `name` and `address`. Model 2 adds `name : String` to University, which is not stated in the requirement ("Each faculty and institute has a name" — university name is never mentioned). However, Model 2 also adds the University→Employee employment relationship (`University --&gt; "*" Employee`), which is implied by "who is an employee of the university." Model 1 lacks this explicit employment association, only capturing totalEmployees as a count attribute. Both models cover all 14 functional requirement points, but each has a minor gap on opposite sides.
2. Conceptual classes and relationships representing essentials: Model 1 = 5, Model 2 = 5; Evidence: Both models capture all essential domain classes. Model 1: University, Faculty, Institute, Employee, AdministrativeStaff, ResearchStaff, Lecturer, Project, Course — 9 classes covering all concepts. Model 2: same plus ResearchAssistant and ProjectInvolvement as transparent refinements. Both correctly model the inheritance hierarchy (Employee → ResearchStaff/AdministrativeStaff, and Lecturer as a sub-role of research staff). The ResearchStaff→ResearchAssistant split in Model 2 is a transparent refinement (not penalized per forbidden penalties), and ResearchStaff in Model 1 effectively represents the RA role. Both capture composition (University-Faculty-Institute), inheritance (staff hierarchy), and association (dean, project, course).
3. Associations and cardinalities: Model 1 = 3, Model 2 = 5; Evidence: Model 1 uses non-standard "many" multiplicities in 5 of 9 relationships (e.g., `University "1" *-- "many" Faculty`, `Faculty "1" *-- "many" Institute`, `ResearchStaff "many" --&gt; "1..*" Institute`). While intent is clear, "many" is not valid UML multiplicity notation. Additionally, the dean association `Faculty "1" --&gt; "1" Employee` places "1" at the Faculty end, implying every Employee is a dean of exactly one faculty — this is over-constrained (should be 0..1, since not every employee is a dean). The "hours" attribute is informally annotated as `(hours : int)` on the association label but is not formally modeled as an association class or separate entity. Model 2 uses standard multiplicities throughout: `University *-- "1..*" Faculty`, `Faculty *-- "1..*" Institute`, `Faculty --&gt; "1" Employee : dean` with the reverse `Employee --&gt; "0..1" Faculty : headedFaculty` correctly capturing that not every employee is a dean. The `ProjectInvolvement` class with `hours : int` formally models the per-RA-per-project hours. All cardinalities match the requirement semantics (RA assigned to "1..*" institutes, involved in "0..*" projects, lecturer teaches "0..*" courses).
4. Types of relationships (inheritance, aggregation, composition): Model 1 = 5, Model 2 = 5; Evidence: Both models correctly use composition (`*--`) for University→Faculty and Faculty→Institute, reflecting "consists of" and "made up of" from the requirement. Both use generalization (`&lt;|--`) for Employee→AdministrativeStaff, Employee→ResearchStaff, and ResearchStaff→Lecturer. Model 2 adds an extra generalization level (ResearchStaff→ResearchAssistant→Lecturer), which is a transparent refinement. Both use plain associations (`--&gt;`) for dean, project involvement, institute assignment, and course teaching. Relationship type choices are appropriate in both models.
5. Clarity in class names and attributes: Model 1 = 4, Model 2 = 4; Evidence: Model 1 uses "ResearchStaff" which aligns with "research staff" mentioned in the requirement, though the requirement later calls them "Research assistants (RA)" — a minor naming deviation but semantically justified. All required attributes are present (Employee has socialSecurityNumber, name, email; Course has id, name, weeklyDurationHours; Project has name, startDate, endDate; ResearchStaff has fieldOfResearch). Model 2 uses "ResearchAssistant" matching the requirement's exact term, but also introduces an empty "ResearchStaff" class with no attributes, adding unnecessary indirection. Model 2's extra `name` on University is an unjustified addition. Course.id is typed `int` in Model 2 vs `String` in Model 1 — the requirement says "unique number (ID)" so both are defensible.
Total: Model 1 = 21, Model 2 = 23
Choice: B
Reason:
1. Strict alignment: Both models cover all functional requirements. Model 1 is cleaner with no hallucinated attributes, but lacks the University→Employee employment relationship. Model 2 adds an unjustified `name` on University but compensates by modeling the employment relationship. Roughly balanced.
2. Conceptual classes: Both capture all essential domain classes with appropriate relationships. Tie.
3. Associations and cardinalities: This is the decisive criterion. Model 2 uses proper UML multiplicities (e.g., `1..*`, `0..*`, `0..1`) throughout, while Model 1 uses non-standard "many" in 5 relationships. Model 2 correctly models the dean relationship with `Employee --&gt; "0..1" Faculty`, acknowledging that not every employee is a dean; Model 1's `Faculty "1" --&gt; "1" Employee` over-constrains the Employee side. Model 2 also formally models project involvement hours via a dedicated `ProjectInvolvement` class, whereas Model 1 only informally annotates `(hours : int)` on the association label without a formal UML construct.
4. Types of relationships: Both correctly use composition, generalization, and association. Tie.
5. Clarity in class names: Both use clear, recognizable class names. Model 2 matches "ResearchAssistant" exactly; Model 1 uses "ResearchStaff" which is also justified by the requirement text. Minor issues on both sides (empty ResearchStaff class in Model 2, naming deviation in Model 1).
6. Rejected or checked issues: I did not penalize Model 2 for its bidirectional opposite-direction associations (e.g., `Faculty --&gt; "1" Employee : dean 'opposite headedFaculty` and `Employee --&gt; "0..1" Faculty : headedFaculty 'opposite dean`) as the forbidden penalties explicitly state that two opposite unidirectional associations are semantically equivalent to one bidirectional line. I also did not penalize Model 2's ResearchStaff→ResearchAssistant split as it is a transparent refinement. I did not penalize either model for primitive type aliases (int vs Integer, double vs Double).
7. Overall judgment: Model 2 is better primarily due to correct and standard multiplicity notation, accurate dean cardinality (0..1 on employee side), and formal modeling of project involvement hours via ProjectInvolvement. Model 1's use of non-standard "many" multiplicities, over-constrained dean relationship, and informal hours annotation are meaningful quality gaps. The difference is moderate, not overwhelming — Model 1 is a solid, clean model that covers all requirements without hallucinations, but Model 2's technical precision in multiplicities and relationship modeling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</si>
  <si>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</si>
  <si>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domain-relevant classes: University, Faculty, Institute, Employee, ResearchStaff, AdministrativeStaff, ResearchAssistant, Lecturer, Project, Course, and additionally introduces ProjectInvolvement as an association class to properly model the "certain number of hours" per RA–project involvement. Model 2 includes University, Faculty, Institute, Employee, AdministrativeStaff, ResearchStaff, Lecturer, Project, and Course, but merges "ResearchAssistant" into "ResearchStaff" (losing the explicit RA class the requirement names) and does not model any association class for project involvement hours, leaving that attribute unanchored.
2. Associations/Multiplicities between classes for domain reasoning: Model 1 = 5, Model 2 = 3; Evidence: Model 1 correctly models University *-- "1..*" Faculty, Faculty *-- "1..*" Institute, Faculty --&gt; "1" Employee (dean) with reverse "0..1" (a dean heads at most one faculty), ResearchAssistant --&gt; "1..*" Institute (at least one), ResearchAssistant --&gt; "0..*" ProjectInvolvement --&gt; "1" Project (can be involved, hours captured), Lecturer --&gt; "0..*" Course, and University --&gt; "*" Employee with reverse "1". Model 2 uses non-standard "many" for five multiplicities (e.g., University "1" *-- "many" Faculty), which is ambiguous (could be 0..* or 1..*), omits the University–Employee association entirely (only stores totalEmployees as an attribute despite the requirement stating the dean is "an employee of the university"), and annotates "hours : int" as label text on ResearchStaff --&gt; Project rather than modeling it as a proper association attribute.
3. Model attributes with appropriate data types: Model 1 = 5, Model 2 = 3; Evidence: Model 1 models all required attributes with proper types: University.totalEmployees (int), Faculty.name (String), Institute.name/address (String), Employee.socialSecurityNumber/name/email (String), ResearchAssistant.fieldOfResearch (String), Project.name/startDate/endDate (String/Date/Date), ProjectInvolvement.hours (int), Course.id/name/weeklyDurationHours (int/String/double). Model 2 has most attributes correct (Employee, Faculty, Institute, Project, Course), but the "hours" attribute for project involvement is not modeled as a proper class attribute — it appears only as parenthetical text "(hours : int)" on an association label. Additionally, Model 2 types Course.id as String, whereas the requirement says "unique number (ID)," which leans toward a numeric type; Model 1 uses int, which is more aligned.
4. Consistencies of Terminology with given context: Model 1 = 5, Model 2 = 4; Evidence: Model 1 uses terminology directly from the requirement: "ResearchAssistant" (matching "Research assistants (RA)"), "ResearchStaff" and "AdministrativeStaff" (matching "research and administrative staff"), "Lecturer" (matching "lecturers"), "fieldOfResearch" (matching "field of research"), "socialSecurityNumber" (matching "social security number"), "weeklyDurationHours" (matching "weekly duration in hours"), "totalEmployees" (matching "total number of employees"). Model 2 uses "ResearchStaff" for the RA concept, which is a term from the requirement but does not explicitly name a "ResearchAssistant" class as the requirement does. All other terms are consistent.
5. Adherence of UML class diagram standards: Model 1 = 5, Model 2 = 3; Evidence: Model 1 uses standard UML multiplicities throughout (1..*, 0..*, 1, 0..1, *), proper composition (*--), inheritance (&lt;|--) and association (--) notation, and correctly models the hours attribute via a ProjectInvolvement association class. Model 2 uses "many" as a multiplicity literal five times (e.g., University "1" *-- "many" Faculty), which is not a valid UML multiplicity (standard options are *, 0..*, 1..*, etc.), and annotates "(hours : int)" as free text on an association label, which is not a standard UML/PlantUML way to represent an association-class attribute. These are frequent, not minor, notation violations.
Total: Model 1 = 25, Model 2 = 17
Choice: A
Reason:
1. Appropriate conceptual classes: Model 1 captures the full class hierarchy (Employee → ResearchStaff → ResearchAssistant → Lecturer) that mirrors the requirement's conceptual progression from employees, to research/administrative staff, to RAs, to lecturers. It also introduces ProjectInvolvement as an association class, which is the correct UML construct for the "certain number of hours" per project involvement. Model 2 merges ResearchAssistant into ResearchStaff and lacks any association class for hours, reducing domain fidelity.
2. Associations/Multiplicities: Model 1 uses precise, standard multiplicities that correctly encode domain constraints — "1..*" for RA-to-institute (at least one), "0..*" for RA-to-projects (optional involvement), "1" dean per faculty with "0..1" reverse. Model 2 uses vague "many" labels that are neither standard UML nor semantically precise, omits the University–Employee association, and fails to model the hours as a proper association attribute.
3. Model attributes: Model 1 properly attributes all required data including ProjectInvolvement.hours (int) and Course.id (int, matching "unique number"). Model 2 leaves the hours attribute as non-standard label text and types Course.id as String, which is less aligned with "unique number (ID)."
4. Rejected or checked issues: I did not penalize Model 1 for using opposite-direction unidirectional associations (e.g., Faculty --&gt; Employee and Employee --&gt; Faculty), as these are semantically equivalent to bidirectional associations per the forbidden penalties. I also did not penalize Model 1's `'opposite` comments, primitive type aliases (int, String), or the extra University.name attribute (not required but not contradictory). I did not reward or penalize either model for not marking superclasses as abstract, since the requirement is silent on this.
5. Overall judgment: Model 1 is superior across all five criteria. It provides complete class coverage, precise and standard multiplicities, properly modeled attributes (including the critical hours association class), consistent terminology, and full UML standard adherence. Model 2's use of non-standard "many" multiplicities, missing University–Employee association, and improperly modeled hours attribute create meaningful gaps in both domain accuracy and UML compliance.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</si>
  <si>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</si>
  <si>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include all essential classes: University, Faculty, Institute, Employee, AdministrativeStaff, ResearchStaff/ResearchAssistant, Lecturer, Project, and Course. Model 1 uses "ResearchStaff" to represent the RA concept directly, conflating the category "research staff" with the specific "research assistant" concept. Model 2 separates ResearchStaff (intermediate) from ResearchAssistant, and adds a ProjectInvolvement class to model the hours attribute on the RA–Project relationship. Both approaches cover the domain adequately; Model 2's refinements are transparent and reasonable but not strictly required.
2. Associations/Multiplicities between classes for domain reasoning: Model 1 = 4, Model 2 = 4; Evidence: Model 1: University "1" *-- "many" Faculty, Faculty "1" *-- "many" Institute (composition correct in intent); Faculty "1" --&gt; "1" Employee : has dean (correct: one dean per faculty); ResearchStaff "many" --&gt; "1..*" Institute : assigned to (correct: at least one institute); ResearchStaff "many" --&gt; "0..*" Project (correct: optional involvement); Lecturer "many" --&gt; "0..*" Course : teaches (correct). Model 2: University *-- "1..*" Faculty, Faculty *-- "1..*" Institute (correct); Faculty --&gt; "1" Employee : dean (correct); ResearchAssistant --&gt; "1..*" Institute (correct); ResearchAssistant --&gt; "0..*" ProjectInvolvement --&gt; "1" Project (correctly models hours via association class); Lecturer --&gt; "0..*" Course (correct). Both capture essential multiplicities correctly. Model 2 additionally models the University–Employee relationship explicitly ("employees" association), which the requirement mentions ("dean, who is an employee of the university"). Model 1's inline "(hours : int)" is a non-standard representation but does not affect the association/multiplicity correctness itself.
3. Model attributes with appropriate data types: Model 1 = 3, Model 2 = 4; Evidence: Model 1 includes all required attributes: University.totalEmployees:int, Faculty.name:String, Institute.name:String + address:String, Employee.socialSecurityNumber:String + name:String + email:String, ResearchStaff.fieldOfResearch:String, Project.name:String + startDate:Date + endDate:Date, Course.id:String + name:String + weeklyDurationHours:int. However, the "hours" attribute for RA–Project involvement is placed inline as "(hours : int)" in the association label text rather than being modeled as a proper attribute or association class — this is a significant omission in attribute modeling. Model 2 includes all the same required attributes with proper types, and additionally models hours as ProjectInvolvement.hours:int, properly capturing this attribute. Model 2 also adds University.name:String which is not in the requirement but is not harmful. Course.id is int in Model 2 vs String in Model 1 — both are reasonable for an ID field.
4. Consistencies of Terminology with given context: Model 1 = 3, Model 2 = 4; Evidence: The requirement uses "research and administrative staff" as categories, then introduces "Research assistants (RA)" as a specific concept. Model 1 uses "ResearchStaff" for what the requirement calls "Research assistants (RA)" — the term "ResearchAssistant" or "RA" never appears, conflating the broader category with the specific concept. Model 2 uses both "ResearchStaff" (matching the category term) and "ResearchAssistant" (matching the specific RA term), preserving the distinction the requirement makes. All other terminology (Faculty, Institute, Employee, Lecturer, Project, Course, dean, fieldOfResearch, weeklyDurationHours, socialSecurityNumber, totalEmployees) is consistent in both models.
5. Adherence of UML class diagram standards: Model 1 = 3, Model 2 = 5; Evidence: Model 1 uses "many" as a multiplicity literal in 5 places (e.g., University "1" *-- "many" Faculty, ResearchStaff "many" --&gt; "1..*" Institute) — "many" is not a valid UML multiplicity; valid equivalents are "*" or "0..*". Additionally, the notation "(hours : int)" embedded in the association label "involved in (hours : int)" is non-standard UML; hours should be modeled via an association class. These are recurring notation errors, not merely minor. Model 2 uses valid multiplicities throughout (1..*, *, 1, 0..1, 0..*), standard inheritance and composition notation, and properly models the association class concept via ProjectInvolvement. PlantUML comments (e.g., 'opposite headedFaculty) are standard tooling annotations and are not penalized per the forbidden penalties.
Total: Model 1 = 17, Model 2 = 21
Choice: B
Reason:
1. Appropriate conceptual classes: Both models cover all required domain concepts. Model 2 adds a ResearchAssistant class and ProjectInvolvement class as transparent refinements, but both models achieve comparable domain coverage. Tie at 4.
2. Associations/Multiplicities: Both models correctly model all essential relationships and multiplicities (faculty→institute composition, dean as 1:1, RA assigned to ≥1 institute, optional project involvement, lecturer→course). Model 2's explicit University–Employee association and proper association class for hours are slightly better, but the core domain multiplicities are equivalent. Tie at 4.
3. Model attributes: Model 2 is clearly better here. It properly models the "hours" attribute via a ProjectInvolvement class (hours:int), whereas Model 1 leaves hours as inline text "(hours : int)" in an association label — not a proper attribute at all. All other attributes are equivalent in both models.
4. Terminology consistency: Model 2 better preserves the requirement's distinction between "research staff" (category) and "research assistants (RA)" (specific concept) by using both terms. Model 1 uses only "ResearchStaff," never using "ResearchAssistant" or "RA" from the requirement.
5. UML standards: Model 1's repeated use of "many" as a multiplicity (5 instances) is a clear UML violation — valid multiplicities are "*" or "0..*". Its inline hours notation is also non-standard. Model 2 fully adheres to UML/PlantUML conventions with all valid multiplicities, standard notation, and proper association class modeling.
6. Rejected or checked issues: I did not penalize Model 2 for using two opposite unidirectional associations (e.g., Faculty--&gt;Employee:dean and Employee--&gt;Faculty:headedFaculty) instead of a single bidirectional line — per forbidden penalties, these are semantically equivalent. I also did not penalize Model 2 for PlantUML comments ('opposite ...) as these are standard tooling annotations. I did not penalize either model for using int vs Integer or double vs Double (primitive type aliases). I did not reward Model 2's extra University.name attribute as it is not a stated requirement fact.
7. Overall judgment: Model 2 is better across multiple criteria. It properly models the hours attribute (criterion 3), uses more consistent terminology (criterion 4), and fully adheres to UML standards (criterion 5), while Model 1 suffers from invalid "many" multiplicities, missing proper attribute modeling for hours, and terminology conflation. The total score difference (17 vs 21) reflects these meaningful quality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</si>
  <si>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</si>
  <si>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introduces a dedicated `ProjectInvolvement` class (with `hours : int`) to decouple the M:N relationship between `ResearchAssistant` and `Project`, giving each class a single, well-focused responsibility. Model 2 places `hours : int` as an inline annotation on `ResearchStaff --&gt; Project`, conflating the involvement concept with the association line. Model 1 also models `University --&gt; "*" Employee`, reflecting "employee of the university," whereas Model 2 omits this association entirely, reducing coupling but at the cost of requirement coverage. Both models use empty intermediate classes (`ResearchStaff`, `AdministrativeStaff`) as inheritance discriminators, which is acceptable. Model 1's `ResearchAssistant` class (with `fieldOfResearch`) keeps the RA concept distinct from the broader `ResearchStaff` category, improving cohesion; Model 2 collapses RA into `ResearchStaff`, which conflates two domain concepts the requirement distinguishes.
2. Complexity: Model 1 = 4, Model 2 = 3; Evidence: Model 1 has 11 classes and inheritance depth 3 (`Employee → ResearchStaff → ResearchAssistant → Lecturer`), which aligns closely with the requirement's concept progression: employee types → research staff → RA → lecturer. Each class is traceable to a requirement noun. `ProjectInvolvement` is a justified association class, not gratuitous complexity. Model 2 has 9 classes and depth 2 (`Employee → ResearchStaff → Lecturer`); it is simpler but omits the explicit `ResearchAssistant` class that the requirement names ("Research assistants (RA) are assigned to at least one institute"), and replaces the association class with an inline annotation. Model 2 also uses non-standard multiplicity literal `"many"` on the source side of three associations, which is not valid UML multiplicity notation (standard values are integers, ranges, or `*`).
3. Practicability: Model 1 = 4, Model 2 = 3; Evidence: Model 1 covers all requirement elements comprehensively: University–Faculty–Institute composition with names and address; dean as `Employee` linked to `Faculty`; `totalEmployees` on `University`; Employee attributes (SSN, name, email); research/administrative staff distinction; RA assigned to `"1..*"` Institute with `fieldOfResearch`; project involvement with hours via `ProjectInvolvement`; project name/start/end; Lecturer subclass teaching courses; Course with id, name, weeklyDurationHours. Model 2 covers most elements but has gaps: no University–Employee association (employees not linked to university despite "employee of the university"); no explicit ResearchAssistant class (requirement names RA as a distinct concept); non-standard `"many"` multiplicities reduce implementation clarity; the inline `(hours : int)` annotation is less rigorous than an association class for testing and maintenance. Both models are readable, but Model 1's standard notation and complete coverage make it more practical for programming, testing, and maintenance.
Total: Model 1 = 12, Model 2 = 9
Choice: A
Reason:
1. Cohesion and Decoupling: Model 1's `ProjectInvolvement` class cleanly separates the hours-tracking concern from both `ResearchAssistant` and `Project`, whereas Model 2 embeds it as an inline annotation. Model 1 also preserves the `ResearchStaff` vs `ResearchAssistant` distinction from the requirement, keeping each class focused on one concept. Model 2's omission of the University–Employee association lowers coupling but also lowers requirement fidelity, which is not a genuine decoupling improvement.
2. Complexity: Model 1's additional classes (`ResearchAssistant`, `ProjectInvolvement`) are each justified by explicit requirement statements ("Research assistants (RA)" and "involved in projects for a certain number of hours"). The inheritance depth of 3 mirrors the requirement's own conceptual hierarchy. Model 2's lower class count and depth-2 hierarchy come from omitting the RA concept and the association class, not from superior simplification. Model 2's non-standard `"many"` multiplicity is a notation weakness.
3. Practicability: Model 1 achieves full requirement coverage with standard UML constructs, supporting clear unit testing (e.g., `ProjectInvolvement` as an independent testable unit) and straightforward implementation. Model 2's gaps (no University–Employee link, no RA class, non-standard multiplicities, inline association attribute) reduce its practicality for development and testing.
4. Rejected or checked issues: I did not penalize Model 1 for using opposite-direction unidirectional associations instead of bidirectional lines (forbidden penalty). I did not penalize either model for primitive type aliases (`int` vs `Integer`, `double` vs `Double`). I did not reward Model 1 for the extra `name` attribute on `University` (not in requirement) since it does not improve requirement coverage. The abstract/non-abstract status of superclasses was not used as differentiating evidence. The `id : String` (Model 2) vs `id : int` (Model 1) for Course was noted but not weighted heavily, as the requirement says "unique number (ID)" — `int` is closer but the difference is minor.
5. Overall judgment: Model 1 is better because it provides more complete and faithful coverage of the requirement with standard UML notation and well-justified modeling choices (association class, RA as distinct class), while Model 2 has meaningful gaps and non-standard notation that reduce its design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</si>
  <si>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</si>
  <si>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 Criterion-by-Criterion Evaluation
## 1. Cohesion and Decoupling
**Model 1:**
- `University` → `Faculty` (composition), `Faculty` → `Institute` (composition), `Faculty` → `Employee` (dean) — clear, unidirectional dependencies.
- `ResearchStaff → Institute`, `ResearchStaff → Project`, `Lecturer → Course` — all simple, unidirectional associations.
- `ResearchStaff` holds `fieldOfResearch` — cohesive, since it only applies to research staff.
- `Lecturer` is empty but inherits from `ResearchStaff` — serves purely as a discriminator.
- No redundant or circular links. Very low coupling.
**Model 2:**
- Introduces `ProjectInvolvement` as an association class holding `hours: int` — this is a legitimate decoupling of the "hours" attribute from a bare association, preventing data loss in a pure many-to-many link. Cohesive.
- However, introduces **bidirectional links everywhere**: `Faculty ↔ Employee` (dean), `ResearchAssistant ↔ Institute`, `Lecturer ↔ Course`, `University ↔ Employee`. These are semantically valid but increase coupling — each pair creates a mutual dependency. While PlantUML comments note these as "opposite" directions, they are genuinely distinct navigable associations in the model, which increases coupling.
- `Lecturer` is empty, inheriting from `ResearchAssistant` which inherits from `ResearchStaff`.
- `ResearchAssistant` holds `fieldOfResearch` — cohesive, but adds an extra layer (`ResearchStaff` is now empty/abstract intermediate).
**Scores:** Model 1 = 5, Model 2 = 3
---
## 2. Complexity
**Model 1:**
- **Classes:** 10 (University, Faculty, Institute, Employee, AdministrativeStaff, ResearchStaff, Lecturer, Project, Course). Wait,10 counting University through Course.
- **Inheritance depth:** Employee → ResearchStaff → Lecturer = depth 3.
- **Methods per class:** 0 — all are conceptual classes with attributes only, which is appropriate for a domain model.
- **Class granularity:** `ResearchStaff` carries `fieldOfResearch`, `Lecturer` is an empty subclass acting as a role discriminator — acceptable. The requirement says "some RAs teach courses... referred to as lecturers," which is captured via inheritance.
- **Hours** is modeled as an attribute on the association label (`involved in (hours : int)`) — lightweight, avoids an extra class. Appropriate.
- **Total complexity:** balanced, no over-engineering.
**Model 2:**
- **Classes:** 12 (adds `ProjectInvolvement`, `ResearchAssistant` as separate from `ResearchStaff`).
- **Inheritance depth:** Employee → ResearchStaff → ResearchAssistant → Lecturer = depth 4.
- `ResearchStaff` is now an **empty intermediate class** — adds a layer without carrying any attribute. The requirement says "A distinction is made between research and administrative staff" then "Research assistants (RA) are assigned..." — having both `ResearchStaff` and `ResearchAssistant` as separate classes is defensible (RA is a specific kind of research staff), but it does add an inheritance layer with no attribute on `ResearchStaff`.
- `ProjectInvolvement` is a reasonable association class for `hours`, but it's an extra class the requirement doesn't explicitly demand. It's a transparent refinement (not penalized per guidelines), but it does add complexity.
- **weeklyDurationHours: double** vs **int** — requirement says "weekly duration in hours" — `int` is fine but `double` is also valid (could be 1.5 hours). Not a significant difference.
**Scores:** Model 1 = 4, Model 2 = 3
---
## 3. Practicability
**Model 1:**
- Very readable, compact, clean structure. Every class maps to a clear domain concept.
- Associations are labeled and directional, easy to trace: `Faculty "1" --&gt; "1" Employee : has dean` cleanly captures "each faculty is headed by a dean."
- `ResearchStaff "many" --&gt; "0..*" Project : involved in (hours : int)` — the hours attribute on the association is readable but slightly unusual in pure UML (it's an association attribute shown as a label, not a formal association class). Practically, it conveys the information but a strict UML reader might want an association class. Still, it's understandable.
- `University "1" *-- "many" Faculty` uses `many` instead of `*` or `0..*` — non-standard multiplicity literal. However, `many` is a PlantUML convention and semantically means `*`. Per the forbidden penalties, `*` vs `0..*` is equivalent, and `many` maps to `*`.
- `ResearchStaff --&gt; "1..*" Institute` correctly captures "at least one institute."
- Course has `id: String` — requirement says "unique number (ID)" — `String` or `int` both work; not a significant issue.
- Missing `totalEmployees` on `University`: **Model 1 has** `totalEmployees: int` on University. ✓
**Model 2:**
- Also readable, well-structured. Uses explicit bidirectional associations with role labels (`dean`, `headedFaculty`, `assignedInstitutes`, etc.) — very explicit and supports thorough understanding.
- `ProjectInvolvement` as a separate class makes the "hours" concept testable and traceable — slightly more practical for implementation.
- `University --&gt; "*" Employee : employees` and `Employee --&gt; "1" University : university` — captures the university-employee relationship explicitly. The requirement says "employees of the university," so this is a direct, faithful modeling. Model 1 does NOT show this association at all (only the dean link from Faculty to Employee). **This is a notable completeness advantage for Model 2.**
- `Faculty --&gt; "1" Employee : dean` — correct, clean.
- `ResearchAssistant --&gt; "1..*" Institute` — correct "at least one."
- `Course --&gt; "*" Lecturer : lecturers` — bidirectional, captures that courses can have multiple lecturers (or the same course taught by multiple). The requirement says "Some RAs teach courses... referred to as lecturers" — doesn't specify multiplicity from Course side. `*` is acceptable.
- **Missing check:** Both models have `totalEmployees` on University, `name` on Faculty/Institute, `address` on Institute, `SSN/name/email` on Employee, `fieldOfResearch` on research staff, project `name/startDate/endDate`, course `id/name/weeklyDurationHours`. Both cover all stated attributes.
- **Dean check:** Model 1 says `Faculty "1" --&gt; "1" Employee : has dean` — means each faculty has one dean. Model 2 says `Faculty --&gt; "1" Employee : dean` and `Employee --&gt; "0..1" Faculty : headedFaculty` — same but bidirectional, and the `0..1` on Employee side correctly implies not all employees head a faculty. Both correct; Model 2 is slightly more precise.
**Scores:** Model 1 = 4, Model 2 = 4
---
## Summary
**Scores:**
1. Cohesion and Decoupling: Model 1 = 5, Model 2 = 3
2. Complexity: Model 1 = 4, Model 2 = 3
3. Practicability: Model 1 = 4, Model 2 = 4
**Total: Model 1 = 13, Model 2 = 10**
```result
Scores:
1. Cohesion and Decoupling: Model 1 = 5, Model 2 = 3; Evidence: Model 1 uses clean unidirectional links throughout (Faculty "1" --&gt; "1" Employee : has dean; ResearchStaff "many" --&gt; "0..*" Project). Model 2 introduces bidirectional associations on every relationship (Faculty ↔ Employee, ResearchAssistant ↔ Institute, Lecturer ↔ Course, University ↔ Employee), increasing mutual coupling. Both place fieldOfResearch on the research-staff subclass, which is cohesive.
2. Complexity: Model 1 = 4, Model 2 = 3; Evidence: Model 1 has 10 classes and inheritance depth 3 (Employee → ResearchStaff → Lecturer). Model 2 has 12 classes (adds ProjectInvolvement and ResearchAssistant) and inheritance depth 4 (Employee → ResearchStaff → ResearchAssistant → Lecturer), with ResearchStaff as an empty intermediate class; ProjectInvolvement is a transparent refinement but still adds structural weight.
3. Practicability: Model 1 = 4, Model 2 = 4; Evidence: Both cover all required attributes and multiplicities. Model 1 is more compact and readable but puts hours as a label on the association and omits the University→Employee general link. Model 2 explicitly models University ↔ Employee and uses ProjectInvolvement for hours, improving traceability, but the bidirectional pairs add navigational overhead. Model 2's Employee "0..1" Faculty : headedFaculty correctly indicates not all employees are deans.
Total: Model 1 = 13, Model 2 = 10
Choice: A
Reason:
1. Cohesion and Decoupling: Model 1 maintains low coupling with all unidirectional associations (Faculty→Employee dean, ResearchStaff→Institute, ResearchStaff→Project, Lecturer→Course). Model 2 creates bidirectional pairs on every major link (Faculty↔Employee, ResearchAssistant↔Institute, Lecturer↔Course, University↔Employee), which doubles navigability and mutual dependency without the requirement asking for it.
2. Complexity: Model 1's inheritance tree (Employee→ResearchStaff→Lecturer, depth 3) and 10 classes match the requirement's concepts cleanly. Model 2 adds ResearchAssistant as a fourth inheritance level with an empty ResearchStaff intermediate and a ProjectInvolvement association class, increasing class count to 12 and depth to 4 for refinements the requirement does not explicitly demand.
3. Practicability: Both models are readable and cover all required attributes and multiplicities. Model 2 gains a slight edge in completeness by explicitly modeling the University↔Employee relationship and using a proper association class for hours, but this does not outweigh its coupling and complexity disadvantages.
4. Rejected or checked issues: Did not penalize Model 1 for using "many" instead of "*" (equivalent multiplicity per guidelines). Did not penalize Model 2 for PlantUML 'opposite comments. Did not penalize either model for primitive type choices (int vs String vs double) or for whether superclasses are marked abstract. Model 1's omission of a University→Employee general association was noted but only affects completeness, not correctness, since totalEmployees is still present.
5. Overall judgment: Model 1 achieves better cohesion/decoupling and a more balanced complexity while remaining fully readable and complete, making it the stronger design against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</si>
  <si>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</si>
  <si>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composition &amp; multiplicities: Model 1 = 5, Model 2 = 4; Evidence: Model 1 uses `University *-- "1..*" Faculty` and `Faculty *-- "1..*" Institute`, correctly reflecting "several" and "various" (at least one). Model 2 uses `University "1" *-- "0..*" Faculty` and `Faculty "1" *-- "0..*" Institute`, allowing zero faculties/institutes, which contradicts "several"/"various".
2. Faculty and Institute names: Model 1 = 5, Model 2 = 5; Evidence: Both define `name : String` on Faculty and Institute.
3. Institute address: Model 1 = 5, Model 2 = 4; Evidence: Model 1 has `address : String` as a simple attribute on Institute, matching "The address of each institute is known." Model 2 introduces a separate `Address` class with `street`, `city`, `zipCode` and composes it via `Institute "1" *-- "1" Address` — an over-specification not grounded in the requirement.
4. Dean relationship: Model 1 = 5, Model 2 = 5; Evidence: Both model `Faculty --&gt; "1" Employee : dean`, capturing "Each faculty is headed by a dean, who is an employee."
5. University employees (total + association): Model 1 = 5, Model 2 = 4; Evidence: Both have `totalEmployees : int` on University. Model 1 additionally models `University --&gt; "*" Employee` and `Employee --&gt; "1" University`, reflecting "dean, who is an employee of the university." Model 2 lacks any University–Employee association.
6. Employee attributes: Model 1 = 5, Model 2 = 5; Evidence: Both define `socialSecurityNumber`, `name`, `email` on Employee.
7. Research vs. Administrative staff distinction: Model 1 = 5, Model 2 = 5; Evidence: Both have `Employee &lt;|-- ResearchStaff` and `Employee &lt;|-- AdministrativeStaff`.
8. RA assigned to at least one institute: Model 1 = 5, Model 2 = 5; Evidence: Model 1 has `ResearchAssistant --&gt; "1..*" Institute`; Model 2 has `ResearchAssistant "1..*" -- "0..*" Institute`. Both enforce "at least one."
9. RA field of research: Model 1 = 5, Model 2 = 5; Evidence: Both define `fieldOfResearch : String` on ResearchAssistant.
10. RA project involvement with hours: Model 1 = 5, Model 2 = 5; Evidence: Both use a `ProjectInvolvement` class with `hours : int` linking ResearchAssistant to Project.
11. Project attributes: Model 1 = 5, Model 2 = 5; Evidence: Both define `name`, `startDate`, `endDate` on Project.
12. Lecturer concept and course teaching: Model 1 = 5, Model 2 = 5; Evidence: Both define `ResearchAssistant &lt;|-- Lecturer` and associate Lecturer with Course (`Lecturer --&gt; "0..*" Course` / `Lecturer "0..*" -- "0..*" Course`). Neither enforces "at least one course" but both are equally reasonable.
13. Course attributes: Model 1 = 5, Model 2 = 5; Evidence: Both define `id`, `name`, `weeklyDurationHours` on Course. Type differences (int vs String, double vs int) are acceptable per forbidden penalties.
14. Overall faithfulness (no ungrounded additions): Model 1 = 4, Model 2 = 3; Evidence: Model 1 adds `name : String` on University (not in requirement) — minor. Model 2 adds a full `Address` class with decomposed fields and omits the University–Employee association entirely — more significant deviation.
Total: Model 1 = 69, Model 2 = 65
Choice: A
Reason:
1. University-Faculty-Institute multiplicities: Model 1 correctly uses 1..* for both faculties and institutes; Model 2 uses 0..*, allowing zero, which contradicts "several" and "various."
2. Institute address: Model 1 models it as a simple attribute per the requirement; Model 2 over-engineers it into a separate Address class with fields not mentioned in the requirement.
3. University–Employee association: Model 1 explicitly links University to Employee; Model 2 omits this implied relationship, relying only on a count attribute.
4. Rejected or checked issues: University.name in Model 1 is a minor ungrounded addition but far less impactful than Model 2's Address class. Course id type (int vs String) and weeklyDurationHours type (double vs int) differences were not penalized per forbidden penalties. Opposite-direction unidirectional associations in Model 1 were treated as equivalent to bidirectional lines.
5. Overall judgment: Model 1 is more faithful to the requirement with correct multiplicities, simpler address modeling, and the University–Employee association. Model 2 deviates more through over-specification (Address class) and weaker multiplicities.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</si>
  <si>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</si>
  <si>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hallucinations/additions): Model 1 = 3, Model 2 = 4; Evidence: Both models cover all required classes (University, Faculty, Institute, Employee, ResearchStaff, AdministrativeStaff, ResearchAssistant, Lecturer, Project, ProjectInvolvement, Course). Model 1 introduces an `Address` class with `street`, `city`, `zipCode` — a reasonable design choice, not a hallucination. Model 2 adds `name : String` to `University`, which is not mentioned in the requirement (hallucination), plus `University --&gt; "*" Employee` / `Employee --&gt; "1" University` associations (reasonable inference from "employee of the university" and "total number of employees is known"). However, Model 1's `ResearchAssistant "1..*" -- "0..*" Institute : assigned to` uses `"0..*"` on the Institute side, allowing an RA to be assigned to zero institutes, which contradicts the requirement's "RAs are assigned to at least one institute." Model 2 uses `ResearchAssistant --&gt; "1..*" Institute : assignedInstitutes`, correctly enforcing "at least one."
2. Accurate representation of associations, cardinalities, and relationship types (inheritance, aggregation, composition): Model 1 = 3, Model 2 = 5; Evidence: Model 1 uses composition for `University "1" *-- "0..*" Faculty` and `Faculty "1" *-- "0..*" Institute` (allowing zero faculties/institutes, slightly loose vs. "several"/"various"). Its `ResearchAssistant "1..*" -- "0..*" Institute` is wrong in both directions: `"0..*"` on Institute side contradicts "at least one," and `"1..*"` on RA side over-constrains (institutes need not have any RA). `ResearchAssistant "0..*" -- "0..*" ProjectInvolvement` is imprecise (each involvement should link to exactly 1 RA). `Project "1" -- "0..*" ProjectInvolvement` and inheritance hierarchy are correct. Model 2 uses `University *-- "1..*" Faculty` and `Faculty *-- "1..*" Institute` (aligned with "several"/"various"), `ResearchAssistant --&gt; "1..*" Institute` (correct "at least one"), `Institute --&gt; "*" ResearchAssistant` (correct — institute may have 0 RAs), `ProjectInvolvement --&gt; "1" Project` (correct), and correct inheritance hierarchy `Employee &lt;|-- ResearchStaff/AdministrativeStaff`, `ResearchStaff &lt;|-- ResearchAssistant &lt;|-- Lecturer`.
3. Clarity in class names and optional inclusion of attributes: Model 1 = 4, Model 2 = 4; Evidence: Both use clear, recognizable class names and appropriate attributes. Model 1: `Faculty.name`, `Institute.name`, `Employee.socialSecurityNumber/name/email`, `ResearchAssistant.fieldOfResearch`, `Project.name/startDate/endDate`, `ProjectInvolvement.hours`, `Course.id/name/weeklyDurationHours`. Model 2: identical attributes, with `Course.id : int` (aligns with "unique number (ID)") and `Course.weeklyDurationHours : double`. Model 1 models address as a separate `Address` class; Model 2 uses `Institute.address : String` — both are clear and acceptable.
Total: Model 1 = 10, Model 2 = 13
Choice: B
Reason:
1. Strict alignment: Model 2 correctly implements the "at least one institute" constraint via `ResearchAssistant --&gt; "1..*" Institute`, while Model 1's `"0..*"` on the Institute side directly contradicts this hard requirement — an explicitly invalid multiplicity, which is the most severe type of error per the calibration guidelines. Model 2's extra `University.name` is a minor hallucination but does not contradict any requirement fact.
2. Cardinalities and relationship types: Model 2 is consistently more accurate: `"1..*"` for University-Faculty and Faculty-Institute aligns with "several"/"various," `"1..*"` on Institute side for RA is correct, and `"*"` on the RA side for Institute is correct (an institute need not have RAs). Model 1 over-constrains the RA side to `"1..*"` and under-constrains the Institute side to `"0..*"`, both errors. Model 1's `ProjectInvolvement`-RA link at `"0..*"` is also imprecise.
3. Rejected or checked issues: I did not penalize Model 2 for using opposite unidirectional associations (e.g., `Faculty --&gt; "1" Employee : dean` and `Employee --&gt; "0..1" Faculty : headedFaculty`) per the forbidden-penalty rule on association styles. I did not penalize Model 1 for modeling `Employee` as abstract vs. Model 2 not marking it abstract, per the optional-abstractness rule. I did not reward Model 1's `Address` class for being more detailed, nor penalize Model 2's `address : String` attribute for being simpler — both are valid design choices. I did not penalize either model for `int`/`String`/`double` type choices per the primitive-types rule.
4. Overall judgment: Model 2 is better because it accurately captures the critical "at least one institute" cardinality and uses more appropriate multiplicities throughout (University-Faculty, Faculty-Institute, RA-Institute), whereas Model 1 contains an explicitly invalid multiplicity that contradicts a hard requirement constraint. Model 2's minor hallucination (`University.name`) is outweighed by its superior domain-faithful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</si>
  <si>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</si>
  <si>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core domain classes: University, Faculty, Institute, Employee, ResearchStaff, AdministrativeStaff, ResearchAssistant, Lecturer, Project, Course, plus ProjectInvolvement to capture the "certain number of hours" involvement. Model 1 adds a `name` attribute to University (not required, harmless); Model 2 introduces a separate `Address` class (street/city/zipCode), which is a reasonable refinement of "the address of each institute is known." All required conceptual classes are present in both.
2. Associations/Multiplicities between classes for domain reasoning: Model 1 = 5, Model 2 = 3; Evidence: Model 1 uses `University *-- "1..*" Faculty` and `Faculty *-- "1..*" Institute`, correctly reflecting "several"/"various" as at least one; `ResearchAssistant --&gt; "1..*" Institute` correctly enforces "assigned to at least one institute"; `Faculty --&gt; "1" Employee : dean` models one dean; `Lecturer --&gt; "0..*" Course` models "some RAs teach." Model 2 uses `University *-- "0..*"` Faculty and `Faculty *-- "0..*" Institute`, allowing zero faculties/institutes (less precise for "several"/"various"); critically, `ResearchAssistant "1..*" -- "0..*" Institute : assigned to` places `0..*` at the Institute end, meaning each RA could be assigned to zero institutes, directly contradicting "assigned to at least one institute." Model 2's dean and Lecturer-Course multiplicities are correct, but the RA-Institute error plus the two 0..* composition errors compromise domain reasoning.
3. Model attributes with appropriate data types: Model 1 = 5, Model 2 = 4; Evidence: Model 1 has all required attributes with fitting types: `socialSecurityNumber/name/email : String`, `totalEmployees : int`, `fieldOfResearch : String`, `Project{name, startDate:Date, endDate:Date}`, `ProjectInvolvement{hours:int}`, `Course{id:int, name:String, weeklyDurationHours:double}`. Model 2 also has all required attributes, but `Course.id` is typed `String` where the requirement says "unique number (ID)," a minor type mismatch; `weeklyDurationHours:int` is acceptable. Model 2's `Address{street,city,zipCode}` is extra unspecified detail but not wrong.
4. Consistencies of Terminology with given context: Model 1 = 5, Model 2 = 5; Evidence: Both use terminology directly from the requirement: Faculty, Institute, dean, Employee, ResearchStaff, AdministrativeStaff, ResearchAssistant, Lecturer, fieldOfResearch, Project, Course, weeklyDurationHours, totalEmployees. Model 2's `Address` class and "assigned to"/"teaches" role labels remain recognizable and consistent with the domain context.
5. Adherence of UML class diagram standards: Model 1 = 5, Model 2 = 5; Evidence: Both use valid PlantUML class-diagram syntax: classes with typed attributes, generalization (`&lt;|--`), composition (`*--`), and associations with multiplicities and role labels. Model 1 models some bidirectional links as two opposite unidirectional associations (semantically equivalent per rules); Model 2 marks `Employee` as `abstract` (neutral per forbidden-penalty rule). Neither has notation errors that impede comprehension.
Total: Model 1 = 25, Model 2 = 22
Choice: A
Reason:
1. Associations/Multiplicities: Model 1 enforces "at least one institute" with `ResearchAssistant --&gt; "1..*" Institute` and "several/various" with `1..*` on both University-Faculty and Faculty-Institute. Model 2 reverses/under-constrains the RA-Institute link (`0..*` at the Institute end, allowing an RA with zero institutes) and uses `0..*` for University-Faculty and Faculty-Institute, weakening the "several"/"various" semantics. This is the decisive difference.
2. Model attributes: Both models cover all required attributes; Model 2's `Course.id : String` for a "unique number" is a minor type issue, while Model 1 uses `int`, slightly better aligned. This is a secondary, smaller gap.
3. Rejected/checked issues: I did not penalize Model 1 for the extra `University.name` attribute (harmless), nor Model 2 for the `Address` class (a transparent, recognizable refinement) or for marking `Employee` abstract (forbidden penalty). I did not penalize either model for using opposite unidirectional associations instead of bidirectional lines (forbidden penalty), or for `int` vs `Integer`/`double` aliases (forbidden penalty).
4. Overall judgment: Model 1 is better primarily because its multiplicities faithfully capture the hard constraints in the requirement — especially "assigned to at least one institute" (1..*) and "several/various" faculties and institutes (1..*) — whereas Model 2 allows zero institutes for an RA and zero faculties/institutes for a university, which contradict the stated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</si>
  <si>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</si>
  <si>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University, Faculty, Institute, Employee, AdministrativeStaff, ResearchStaff, ResearchAssistant, Lecturer, Project, Course, and ProjectInvolvement (for the "certain number of hours" ternary relationship). Model 1 models Address as a separate class (Address with street, city, zipCode), while Model 2 models it as an attribute (address: String) on Institute — both are valid interpretations of "The address of each institute is known." Neither model is missing a required class.
2. Associations/Multiplicities between classes for domain reasoning: Model 1 = 4, Model 2 = 5; Evidence: For University–Faculty ("several faculties"), Model 1 uses `University "1" *-- "0..*" Faculty` (0..* allows zero faculties, but "several" implies 1..*), while Model 2 uses `University *-- "1..*" Faculty` (correct). For Faculty–Institute ("various institutes"), Model 1 uses `Faculty "1" *-- "0..*" Institute` (0..* allows zero), while Model 2 uses `Faculty *-- "1..*" Institute` (correct). For the dean relationship, both correctly model `Faculty --&gt; "1" Employee : dean`. Critically, the requirement states the dean "is an employee of the university," implying a University–Employee relationship: Model 2 includes `University --&gt; "*" Employee : employees` while Model 1 has NO direct University–Employee association. Both correctly model RA–Institute as 1..* (at least one institute), the ProjectInvolvement ternary, and Lecturer–Course as 0..*.
3. Model attributes with appropriate data types: Model 1 = 5, Model 2 = 5; Evidence: Both models capture all required attributes with appropriate types: totalEmployees (int), name (String), socialSecurityNumber (String), email (String), fieldOfResearch (String), Project name/startDate/endDate (String/Date/Date), ProjectInvolvement hours (int), Course id/name/weeklyDurationHours. Model 1 uses String for Course id and int for weeklyDurationHours; Model 2 uses int for Course id and double for weeklyDurationHours. The requirement says "unique number (ID)" — int is arguably more aligned with "number," but String is a common ID representation. For weekly duration "in hours," int and double are both reasonable. These are minor type choices, not errors. All required attributes are present in both.
4. Consistencies of Terminology with given context: Model 1 = 5, Model 2 = 5; Evidence: Both models use terminology fully consistent with the requirement: "dean," "assigned to/assignedInstitutes," "teaches/taughtCourses," "fieldOfResearch," "weeklyDurationHours," "socialSecurityNumber," "totalEmployees," "AdministrativeStaff," "ResearchStaff," "ResearchAssistant," "Lecturer," "Project," "Course." Model 2 adds role labels like "faculties," "institutes," "researchAssistants," "headedFaculty" — all consistent with the domain. No terminology is misused or inconsistent in either model.
5. Adherence of UML class diagram standards: Model 1 = 5, Model 2 = 5; Evidence: Both models produce valid PlantUML class diagrams using correct notation: composition (*--), association (--/--&gt;), generalization (&lt;|--) with properly formatted multiplicities. Model 1 marks Employee as abstract and uses bidirectional `--` associations; Model 2 uses unidirectional `--&gt;` with opposite-direction pairs and `'opposite` comments (which are standard PlantUML annotations, to be ignored per scoring rules). Neither model has UML/PlantUML syntax errors or invalid notation.
Total: Model 1 = 24, Model 2 = 25
Choice: B
Reason:
1. Appropriate conceptual classes: Both models are equivalent — all required classes are present. The only structural difference (Address as class vs. attribute) is a valid modeling choice, not a defect.
2. Associations/Multiplicities: This is the decisive criterion. Model 2 correctly uses 1..* for University–Faculty and Faculty–Institute, matching "several" and "various" in the requirement. Model 1 uses 0..* for both, which incorrectly permits zero faculties or zero institutes. Additionally, Model 2 includes the University–Employee association (`University --&gt; "*" Employee`), capturing the requirement fact that the dean "is an employee of the university." Model 1 omits this relationship entirely, only linking Employee to Faculty via the dean role.
3. Rejected or checked issues: I did not penalize Model 1 for using String vs. int for Course id, or int vs. double for weeklyDurationHours — these are minor type choices within acceptable bounds. I did not penalize Model 2 for opposite-direction associations or `'opposite` comments per the forbidden penalties rules. I did not reward Model 1's separate Address class over Model 2's attribute, as both are valid. I did not penalize Model 1 for marking Employee as abstract (optional abstractness per rules).
4. Overall judgment: Model 2 is better due to more accurate multiplicities (1..* vs. 0..*) on two key composition relationships and inclusion of the University–Employee association that Model 1 misses. The difference is small but meaningful for domain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</si>
  <si>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</si>
  <si>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diagrams against the requirement and each criterion carefully.
```result
Scores:
1. Cohesion and Decoupling: Model 1 = 4, Model 2 = 4; Evidence: Both models use a ProjectInvolvement intermediate class to decouple RA-Project hours, which is a good separation of concerns. Model 1 models University–Employee bidirectionally (University --&gt; "*" Employee, Employee --&gt; "1" University), adding coupling but reflecting the requirement's "employee of the university." Model 2 introduces a separate Address class (Institute "1" *-- "1" Address) rather than a simple String attribute, creating an additional class-to-class dependency not required by the requirement. Both have clear single-responsibility classes; neither is significantly more cohesive or decoupled than the other.
2. Complexity: Model 1 = 4, Model 2 = 3; Evidence: Model 1 has 11 classes with inheritance depth 3 (Employee→ResearchStaff→ResearchAssistant→Lecturer); Model 2 has 12 classes with the same inheritance depth but adds an Address class (street, city, zipCode) not required by the requirement ("The address of each institute is known" — a String attribute suffices). Model 1 adds a minor extra attribute (name on University, not in requirement) and extra University–Employee associations, but the Address class in Model 2 represents more unjustified complexity (a full class with 3 attributes and a composition link). Per the rules, extra classes should not be rewarded unless they improve coverage of a stated requirement fact; Address does not.
3. Practicability: Model 1 = 4, Model 2 = 3; Evidence: Model 1 uses more domain-accurate multiplicities: University *-- "1..*" Faculty and Faculty *-- "1..*" Institute, matching "several faculties" and "various institutes" (at least one). Model 2 uses "0..*" for both (University "1" *-- "0..*" Faculty, Faculty "1" *-- "0..*" Institute), allowing zero faculties or zero institutes, which contradicts "consists of several faculties" and "made up of various institutes." Model 1 also models the University–Employee association explicitly, reflecting "dean, who is an employee of the university." Both correctly use ProjectInvolvement for hours, model RA assigned to 1..* institutes, and have the same inheritance hierarchy. Model 1 has clearer role labels (dean, assignedInstitutes, taughtCourses) improving readability; Model 2 uses fewer labels.
Total: Model 1 = 12, Model 2 = 10
Choice: A
Reason:
1. Cohesion and Decoupling: Both models achieve comparable cohesion with well-focused classes and the shared ProjectInvolvement pattern. Model 2's Address class adds a dependency not required by the requirement, while Model 1's University–Employee association is justified by "employee of the university." Net effect is roughly even.
2. Complexity: Model 2 introduces an Address class with three attributes (street, city, zipCode) and a composition relationship that the requirement does not demand — "The address of each institute is known" is fully covered by a String attribute. Model 1 avoids this extra class; its minor extras (name on University, University–Employee association) are lighter. Model 1 is better balanced.
3. Practicability: Model 1's multiplicities (1..* for University–Faculty and Faculty–Institute) correctly reflect "several" and "various," whereas Model 2's 0..* allows the invalid case of zero faculties or zero institutes. Model 1 also provides the University–Employee association implied by the requirement and clearer role labels. Model 2's domain accuracy is weaker on these points.
4. Rejected or checked issues: I did not penalize Model 1 for using opposite unidirectional associations instead of bidirectional lines (semantically equivalent per rules). I did not penalize Model 2 for using String vs int for Course id (both acceptable for "unique number (ID)"). I did not reward or penalize either model for abstract vs non-abstract Employee (requirement is silent). I did not penalize Model 1's extra `name` on University as a significant factor since it is minor and harmless. The Address class was assessed under complexity/practicability, not penalized for UML notation.
5. Overall judgment: Model 1 is better due to more domain-accurate multiplicities on composition relationships, absence of an unjustified Address class, and explicit modeling of the University–Employee relationship. The differences are meaningful but not large; Model 1 wins on complexity and practicability while tying on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</si>
  <si>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</si>
  <si>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UML class diagrams against the requirement, I'll evaluate each criterion independently.
```result
Scores:
1. Cohesion and Decoupling: Model 1 = 4, Model 2 = 4; Evidence: Both models assign clear single responsibilities to classes (e.g., ProjectInvolvement isolates the hours concept in both). Model 1 keeps most associations unidirectional (e.g., `Faculty "1" --&gt; "1" Employee : dean` is one-directional), yielding slightly lower coupling, but it omits the University–Employee relationship entirely. Model 2 models `University --&gt; "*" Employee` and `Employee --&gt; "1" University`, capturing the "employee of the university" requirement, but also adds reverse directions not mandated by the domain (e.g., `Course --&gt; "*" Lecturer`, `Employee --&gt; "0..1" Faculty`). These trade-offs roughly cancel out.
2. Complexity: Model 1 = 4, Model 2 = 4; Evidence: Both share the same inheritance hierarchy (Employee → ResearchStaff → ResearchAssistant → Lecturer, depth 4 from root) and similar class counts (Model 1: 12 classes including a separate `Address` with street/city/zipCode not explicitly required; Model 2: 11 classes but with extra associations and an unrequired `University.name`). Model 1's Address class adds minor unwarranted detail; Model 2's extra bidirectional associations add minor structural complexity. Both are balanced.
3. Practicability: Model 1 = 3, Model 2 = 4; Evidence: Model 1 has a clear multiplicity error: `ResearchAssistant "1..*" -- "0..*" Institute : assigned to` allows a RA to be assigned to zero institutes, contradicting "RAs are assigned to at least one institute" (should be 1..* on the Institute side). Model 1 also uses `University "1" *-- "0..*" Faculty` and `Faculty "1" *-- "0..*" Institute` where "several" and "various" imply at least one (1..*). Model 2 correctly uses `ResearchAssistant --&gt; "1..*" Institute`, `University *-- "1..*" Faculty`, and `Faculty *-- "1..*" Institute`. Model 2 also explicitly models the University–Employee association implied by "employee of the university," which Model 1 represents only as the scalar `totalEmployees : int`. Both are otherwise readable and modular.
Total: Model 1 = 11, Model 2 = 12
Choice: B
Reason:
1. Cohesion and Decoupling: Both models are comparable. Model 1 has lower coupling via unidirectional associations but misses the University–Employee link; Model 2 captures that link but introduces unnecessary reverse navigability (e.g., Course→Lecturer). Net effect is a wash.
2. Complexity: Both have identical inheritance depth and nearly identical class counts. Model 1's extra Address class and Model 2's extra associations/attributes are minor and offsetting. Neither is over- or under-engineered relative to the requirement.
3. Rejected or checked issues: I did not penalize Model 2 for using opposite unidirectional associations instead of bidirectional lines (forbidden per guidelines). I did not penalize either model for Employee abstractness (Model 1 marks it abstract, Model 2 does not — optional per rules). I did not reward Model 2's extra `University.name` attribute or penalize Model 1's `Course.id : String` vs Model 2's `Course.id : int` (primitive type freedom). I noted but did not weigh heavily that both models allow a Lecturer to teach zero courses (0..* instead of 1..*), since this is a shared minor imprecision.
4. Overall judgment: Model 2 wins primarily on domain-faithful multiplicities. Model 1's `0..*` on the Institute side of the RA–Institute association directly contradicts the hard requirement "assigned to at least one institute," and its `0..*` on University–Faculty and Faculty–Institute are less faithful to "several" and "various." Model 2 correctly uses `1..*` throughout and additionally models the University–Employee relationship. These differences make Model 2 the more practicable and domain-accurate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</si>
  <si>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</si>
  <si>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(all functionalities achieved): Model 1 = 5, Model 2 = 4; Evidence: Both models cover University with totalEmployees, Faculty/Institute names, dean as Employee, Employee attributes, research/admin distinction, fieldOfResearch, Project attributes, Course attributes, and Lecturer teaching. However, Model 2's `ResearchAssistant "1..*" -- "0..*" Institute : assigned to` uses 0..* on the Institute side, allowing an RA to be assigned to zero institutes, which contradicts the requirement "Research assistants (RA) are assigned to at least one institute." Model 1 correctly uses `ResearchStaff "many" --&gt; "1..*" Institute : assigned to` with 1..* capturing "at least one."
2. Class Accuracy (conceptual classes represent essentials): Model 1 = 5, Model 2 = 4; Evidence: Model 1 maps classes cleanly to the requirement: ResearchStaff serves as the RA class with fieldOfResearch, Lecturer inherits for teaching RAs. Model 2 adds an extra layer with both `ResearchStaff` and `ResearchAssistant` classes (a transparent refinement, not heavily penalized) and an `Address` class decomposed into `street`, `city`, `zipCode` — attributes not stated in the requirement which only says "The address of each institute is known."
3. Associations, Cardinalities &amp; Relationship Types: Model 1 = 5, Model 2 = 4; Evidence: Both use composition for University→Faculty and Faculty→Institute, unidirectional association for dean (Faculty "1" --&gt; "1" Employee), and correct inheritance hierarchies. Model 1 correctly captures RA→Institute as 1..* (at least one). Model 2's 0..* on Institute assignment is a domain multiplicity error. Model 2's `ProjectInvolvement` association class is good UML practice for modeling hours on the many-to-many RA→Project relationship, slightly offsetting the multiplicity issue, but the Institute error remains.
4. No Hallucinations/Additions: Model 1 = 5, Model 2 = 4; Evidence: Model 1 introduces no classes or attributes beyond the requirement; hours is modeled as an association annotation `(hours : int)`. Model 2 adds an `Address` class with street/city/zipCode decomposition and a `ResearchStaff`/`ResearchAssistant` split — the Address decomposition in particular adds attributes not supported by the requirement text. Per rules, `ProjectInvolvement` is justified as it improves coverage of the "hours" fact, so it is not penalized.
5. Clarity of Class Names &amp; Attributes: Model 1 = 5, Model 2 = 4; Evidence: Both models use clear, recognizable class names and appropriately include key attributes. Model 1 places attributes directly where the requirement implies (address on Institute, fieldOfResearch on research staff). Model 2 is also clear but the extra `Address` class and `ResearchStaff`/`ResearchAssistant` layer add structural complexity without requirement support.
Total: Model 1 = 25, Model 2 = 20
Choice: A
Reason:
1. Requirement Coverage: Model 1 fully achieves all functionalities including the "at least one institute" constraint (1..* multiplicity). Model 2 fails this with 0..* on the Institute side of the RA assignment, a direct domain contradiction.
2. Associations, Cardinalities &amp; Relationship Types: Model 1's multiplicities are all correct. Model 2's `ProjectInvolvement` association class is commendable for properly modeling the hours attribute, but the Institute assignment multiplicity error is a more significant domain accuracy problem.
3. Rejected or checked issues: I did not penalize Model 2 for marking Employee as `abstract` (optional per rules), for using `ResearchStaff`/`ResearchAssistant` as a transparent refinement, or for Model 1 using "many" instead of "*" (equivalent multiplicity). I did not reward Model 2's `Address` class decomposition as it adds attributes not in the requirement. I did not penalize Model 1's informal `(hours : int)` association annotation since it captures the required hours fact.
4. Overall judgment: Model 1 is better because it aligns strictly with the requirement with correct multiplicities throughout and no unsupported additions. Model 2 contains a domain multiplicity error (0..* instead of 1..* for RA→Institute) and adds an Address class with attributes not supported by the requirement. While Model 2's ProjectInvolvement association class is good modeling practice, it does not compensate for the multiplicity error and extra Address decomposition.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</si>
  <si>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</si>
  <si>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hierarchy: Model 1 = 5, Model 2 = 5; Evidence: Both model University *-- Faculty and Faculty *-- Institute with composition. Model 1 uses "0..*" multiplicities; Model 2 uses "many" (= *). Both place `name` on Faculty and Institute.
2. Institute address: Model 1 = 5, Model 2 = 5; Evidence: Model 1 creates an `Address` class (street, city, zipCode) with `Institute "1" *-- "1" Address`. Model 2 uses `address : String` directly on Institute. Both capture the requirement; Model 1 adds unrequired address sub-fields but this is not penalised.
3. Dean: Model 1 = 5, Model 2 = 5; Evidence: Both model `Faculty "1" --&gt; "1" Employee : dean/has dean`, correctly linking the dean to Employee per "an employee of the university."
4. Employee attributes and total employees: Model 1 = 5, Model 2 = 5; Evidence: Both place `totalEmployees : int` on University and `socialSecurityNumber`, `name`, `email` on Employee.
5. Research vs administrative staff distinction: Model 1 = 5, Model 2 = 5; Evidence: Both use `Employee &lt;|-- AdministrativeStaff` and `Employee &lt;|-- ResearchStaff`.
6. RA assigned to at least one institute: Model 1 = 2, Model 2 = 5; Evidence: Model 1 writes `ResearchAssistant "1..*" -- "0..*" Institute : assigned to` — the multiplicity at the Institute end is 0..*, meaning each RA may have zero institutes, directly contradicting "at least one institute." The 1..* is at the RA end, meaning each institute has ≥1 RA (not the stated constraint). Model 2 writes `ResearchStaff "many" --&gt; "1..*" Institute : assigned to` — the 1..* at the Institute end correctly means each RA is assigned to at least one institute.
7. RA field of research: Model 1 = 5, Model 2 = 5; Evidence: Model 1 has `fieldOfResearch : String` on ResearchAssistant; Model 2 has it on ResearchStaff. Both capture the attribute.
8. RA project involvement with hours: Model 1 = 4, Model 2 = 3; Evidence: Model 1 reifies the relationship via `ProjectInvolvement {hours : int}` linked to both RA and Project — the correct UML approach for a many-to-many with an attribute. Minor issue: `ResearchAssistant "0..*" -- "0..*" ProjectInvolvement` should read 1 at the RA end (each involvement record is for exactly one RA). Model 2 annotates `involved in (hours : int)` as a label on `ResearchStaff --&gt; Project`, which conveys intent but does not properly model the hours attribute as an association class in UML.
9. Lecturer teaches courses: Model 1 = 5, Model 2 = 5; Evidence: Model 1 has `ResearchAssistant &lt;|-- Lecturer` and `Lecturer "0..*" -- "0..*" Course : teaches`. Model 2 has `ResearchStaff &lt;|-- Lecturer` and `Lecturer "many" --&gt; "0..*" Course : teaches`. Both correctly model lecturers as RAs who teach courses.
10. Course attributes: Model 1 = 5, Model 2 = 5; Evidence: Both model `Course {id, name, weeklyDurationHours}`, matching unique number (ID), name, and weekly duration in hours.
Total: Model 1 = 46, Model 2 = 48
Choice: B
Reason:
1. RA-Institute assignment: Model 1 reverses the critical multiplicity — `ResearchAssistant "1..*" -- "0..*" Institute` allows an RA to have zero institutes (0..* at the Institute end), directly contradicting "assigned to at least one institute." Model 2 correctly places 1..* at the Institute end (`ResearchStaff "many" --&gt; "1..*" Institute`), satisfying the constraint. This is the decisive difference.
2. Project involvement with hours: Model 1 is stronger here, properly reifying the many-to-many with a `ProjectInvolvement` class carrying the `hours` attribute — the correct UML pattern. Model 2 only annotates hours informally on the association label, which is not proper UML for a relationship attribute. However, Model 1's minor multiplicity slip on the RA–ProjectInvolvement end (0..* instead of 1) slightly reduces its advantage.
3. Rejected or checked issues: I did not penalise Model 1 for the extra `Address` class with sub-fields (acceptable refinement), the extra `ResearchStaff &lt;|-- ResearchAssistant` hierarchy (defensible interpretation), or Model 2's use of "many" instead of numeric multiplicities (semantically equivalent to *). Neither model explicitly models a University–Employee employment association, but both capture `totalEmployees` as an attribute, so this is an equal minor omission.
4. Overall judgment: The two models are close in overall coverage, but Model 2 has correct domain semantics on the "at least one institute" constraint — a hard requirement — while Model 1 contradicts it. Model 1's superior project-involvement modeling partially compensates, but a direct contradiction of a stated multiplicity outweighs an informal (non-contradictory) annotation. Model 2 wins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</si>
  <si>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</si>
  <si>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cover the core domain classes: University, Faculty, Institute, Employee, AdministrativeStaff, ResearchStaff, Project, Course, and Lecturer. Model 1 merges RA into ResearchStaff (giving ResearchStaff the fieldOfResearch attribute) and uses ResearchStaff directly for the "assigned to institute" and "involved in project" relations, which is a reasonable interpretation since the requirement says "research assistants (RA)" are the research staff. Model 2 separates ResearchStaff (abstract role) from a concrete ResearchAssistant class, which more explicitly matches the "RA" terminology. Model 2 introduces an Address class and a ProjectInvolvement association class; the Address class is a refinement but the requirement only says "the address of each institute is known" — it does not demand a full Address entity, so this is an optional refinement. ProjectInvolvement is a justified association class to hold the "hours" attribute. Both models omit a standalone Dean class, correctly modeling the dean as an Employee via association. Neither model is missing major domain concepts.
2. Associations/Multiplicities between classes for domain reasoning: Model 1 = 4, Model 2 = 4; Evidence: Both model University "1" *-- Faculty and Faculty "1" *-- Institute (composition, matching "consists of"/"made up of"). Both model Faculty "1" --&gt; "1" Employee : dean, correctly capturing that each faculty is headed by one dean who is an employee. For RA-to-institute, the requirement says RAs are "assigned to at least one institute" — Model 1 uses ResearchStaff "many" --&gt; "1..*" Institute and Model 2 uses ResearchAssistant "1..*" -- "0..*" Institute. Model 2's institute side is "0..*" which weakly allows an RA with zero institutes, but the "1..*" on the RA side does not enforce the "at least one institute" constraint from the RA's perspective correctly — it should be "1..*" on the institute side. Model 1 puts "1..*" on the institute side, which is the correct direction. For project involvement, Model 1 uses ResearchStaff "many" --&gt; "0..*" Project with an inline "(hours : int)" annotation, while Model 2 properly uses a ProjectInvolvement association class linking ResearchAssistant "0..*" to Project "1" via "0..*" ProjectInvolvement, which is the cleaner UML way to model the hours attribute. Both allow RAs involved in zero projects (the requirement says "can be," so 0..* is acceptable). For teaching, both use Lecturer "many/0..*" --&gt; "0..*" Course. Model 2's address as Institute "1" *-- "1" Address is a fine refinement but not required.
3. Model attributes with appropriate data types: Model 1 = 5, Model 2 = 5; Evidence: Both models capture all required attributes with appropriate types. University.totalEmployees:int, Faculty.name:String, Institute.name:String, Employee.socialSecurityNumber:String, Employee.name:String, Employee.email:String, Project.name:String, Project.startDate:Date, Project.endDate:Date, Course.id:String, Course.name:String, Course.weeklyDurationHours:int. Model 1 places fieldOfResearch:String on ResearchStaff; Model 2 places it on ResearchAssistant — both are acceptable. Model 2 additionally models the "hours" of project involvement via ProjectInvolvement.hours:int, and breaks Address into street/city/zipCode:String — these are valid refinements. Model 1 represents hours only as an inline annotation "(hours : int)" on the association, which is less rigorous as UML but semantically present.
4. Consistencies of Terminology with given context: Model 1 = 4, Model 2 = 5; Evidence: Model 1 uses ResearchStaff to carry fieldOfResearch and the "assigned to institute"/"involved in project" relations, but the requirement explicitly introduces the term "Research Assistant (RA)" as the entity with a field of research and project involvement. By not having a distinct RA-named class, Model 1's terminology is slightly less faithful, though ResearchStaff is a reasonable synonym. Model 2 introduces a dedicated ResearchAssistant class matching the "RA" term, and uses ProjectInvolvement for the hours — more directly aligned with the requirement's terminology. Both correctly use Dean (as role label), Lecturer, Course, Project, Faculty, Institute, AdministrativeStaff, ResearchStaff.
5. Adherence of UML class diagram standards: Model 1 = 4, Model 2 = 5; Evidence: Both use valid PlantUML class diagram syntax (classes, attributes with types, composition *--, association --&gt;, inheritance &lt;|--, multiplicity labels). Model 1's inline "(hours : int)" on the association line is not standard UML for modeling an association attribute — it should be an association class, which Model 2 correctly does with ProjectInvolvement. Model 1 also uses "many" as a multiplicity label in several places (e.g., ResearchStaff "many" --&gt; ...), which is less precise than numeric multiplicities like "0..*" or "1..*"; Model 2 consistently uses numeric multiplicities. Model 2 uses "abstract class Employee" which is a valid UML convention (not penalized or rewarded per the optional-abstractness rule).
Total: Model 1 = 21, Model 2 = 23
Choice: B
Reason:
1. Appropriate conceptual classes: Both models are comparable (4 vs 4). Model 2's explicit ResearchAssistant class matches the requirement's "RA" term more directly, while Model 1's merging of RA into ResearchStaff is a reasonable but less precise choice. Neither model has missing major concepts.
2. Associations/Multiplicities: Close (4 vs 4). Model 1 correctly places "1..*" on the institute side for the RA-to-institute "at least one" constraint, which is actually more accurate than Model 2's placement. However, Model 2 models the project-involvement hours via a proper association class (ProjectInvolvement), which is semantically and notationally cleaner than Model 1's inline annotation. These offset each other.
3. Model attributes: Both score 5 — all required attributes are present with appropriate types in both models. Model 2's refinements (Address, ProjectInvolvement.hours) are valid but not required by the domain.
4. Terminology: Model 2 (5) edges ahead (4) by introducing a dedicated ResearchAssistant class matching the "RA" term and using ProjectInvolvement, whereas Model 1 relies on ResearchStaff to carry RA-specific attributes and relations.
5. UML standards: Model 2 (5) is stronger (4) because it uses a proper association class for the hours attribute and consistent numeric multiplicities, while Model 1 uses the non-standard inline "(hours : int)" annotation and the imprecise "many" multiplicity label in several places.
3. Rejected or checked issues: I did not penalize Model 1 for using ResearchStaff in place of RA as a "missing class" since the requirement treats research staff and RA as the same distinction. I did not penalize either model for abstract-vs-non-abstract Employee (optional per rules). I did not reward Model 2 merely for having more classes (Address, ProjectInvolvement) — only where they improved domain fidelity or UML correctness. I did not penalize Model 2 for the "0..*" institute multiplicity under the forbidden "equivalent multiplicity" rule, but I did note the genuine semantic weakness that it under-constrains the "at least one institute" requirement.
4. Overall judgment: Model 2 is modestly better. The deciding factors are its more faithful terminology (explicit ResearchAssistant matching "RA") and cleaner UML standards (proper association class for hours, consistent numeric multiplicities). Model 1's advantage on the institute multiplicity direction is real but not enough to overcome Model 2's gains in terminology and UML adherence. The gap is small, but Model 2 is the stronger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</si>
  <si>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</si>
  <si>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essential domain classes: University, Faculty, Institute, Employee, AdministrativeStaff, ResearchStaff/Lecturer, Project, and Course. Model 1 introduces a separate `ResearchAssistant` class (with `ResearchStaff` as its abstract parent) and adds refinement classes `Address` (decomposing the institute address into street/city/zipCode) and `ProjectInvolvement` (an association class for project hours). These are reasonable design refinements that do not misalign with the domain but go beyond what the requirement strictly specifies. Model 2 uses `ResearchStaff` directly as the RA class and models `address` as a simple `String` attribute on `Institute`, which is simpler but equally valid. Neither model has missing or contradicting domain classes.
2. Associations/Multiplicities between classes for domain reasoning: Model 1 = 3, Model 2 = 4; Evidence: Model 1 models the critical RA-to-Institute association as `ResearchAssistant "1..*" -- "0..*" Institute : assigned to`. The `"0..*"` multiplicity at the Institute end means each RA can be assigned to zero or more institutes, which directly contradicts the requirement: "Research assistants (RA) are assigned to at least one institute" — the correct multiplicity should be `"1..*"`. Additionally, `"1..*"` at the ResearchAssistant end over-constrains by requiring every institute to have at least one RA, which is not stated. All other associations in Model 1 are correct (Faculty→Employee dean = 1..1, Lecturer→Course = 0..*, ProjectInvolvement modeling = correct). Model 2 models the same association as `ResearchStaff "many" --&gt; "1..*" Institute : assigned to`, where `"1..*"` correctly enforces that each RA is assigned to at least one institute. Model 2's other multiplicities are also correct (`Faculty "1" --&gt; "1" Employee : has dean`, `ResearchStaff "many" --&gt; "0..*" Project`, `Lecturer "many" --&gt; "0..*" Course`). The only weakness in Model 2 is the use of `"many"` instead of a standard literal, but this does not affect domain reasoning.
3. Model attributes with appropriate data types: Model 1 = 5, Model 2 = 4; Evidence: Model 1 models all required attributes with correct types: `University.totalEmployees : int`, `Faculty.name : String`, `Institute.name : String`, `Employee.socialSecurityNumber/name/email : String`, `ResearchAssistant.fieldOfResearch : String`, `Project.name : String / startDate : Date / endDate : Date`, `Course.id : String / name : String / weeklyDurationHours : int`. Critically, the "certain number of hours" for project involvement is properly modeled as `ProjectInvolvement.hours : int` — a dedicated association class attribute, which is the correct UML approach for an attribute that belongs to the RA-Project relationship. Model 2 has all the same required attributes with correct types, but models the project hours as an annotation on the association label: `involved in (hours : int)`. This is not a properly modeled attribute — it is a label annotation rather than a class attribute — making it a minor modeling deficiency. All other attributes in Model 2 are correct.
4. Consistencies of Terminology with given context: Model 1 = 4, Model 2 = 4; Evidence: Model 1 uses `ResearchAssistant` (matching the requirement's "Research assistants (RA)"), `AdministrativeStaff`, `fieldOfResearch`, `socialSecurityNumber`, `totalEmployees`, `weeklyDurationHours`, `dean` — all consistent with the requirement's terminology. Model 2 uses `ResearchStaff` as the class for RAs; the requirement uses both "research staff" (as the general category in "A distinction is made between research and administrative staff") and "Research assistants (RA)" (as the specific role). Using `ResearchStaff` is acceptable but does not precisely match the "Research assistants (RA)" term. Both models use consistent terminology for all other domain terms. Minor differences in either direction prevent a perfect score.
5. Adherence of UML class diagram standards: Model 1 = 5, Model 2 = 4; Evidence: Model 1 fully adheres to UML/PlantUML conventions: standard multiplicities (`1`, `0..*`, `1..*`), proper composition (`*--`), directed associations (`--&gt;`), undirected associations (`--`), inheritance (`&lt;|--`), abstract class declaration (`abstract class Employee`), and role labels on associations. No syntax violations are present. Model 2 uses `"many"` as a multiplicity literal on five associations (e.g., `University "1" *-- "many" Faculty`, `ResearchStaff "many" --&gt; "1..*" Institute`), which is not standard UML notation — the correct equivalents would be `"*"` or `"0..*"`. Additionally, the project-hours annotation `involved in (hours : int)` on the association label is not standard UML; association attributes should be modeled via association classes. These are minor notation errors, and the diagram remains understandable, but they prevent full adherence.
Total: Model 1 = 21, Model 2 = 20
Choice: A
Reason:
1. Appropriate conceptual classes: Both models identify all essential domain classes. Model 1 adds refinement classes (`Address`, `ProjectInvolvement`) and distinguishes `ResearchStaff` from `ResearchAssistant`, while Model 2 uses `ResearchStaff` as the RA class and models `address` as a simple attribute. Neither approach misaligns with the domain; both score equally.
2. Associations/Multiplicities: Model 2 is stronger here. Model 1's `ResearchAssistant "1..*" -- "0..*" Institute` has a critical multiplicity error: `"0..*"` at the Institute end contradicts the requirement that RAs are "assigned to at least one institute" (should be `"1..*"`). Model 2 correctly uses `"1..*"` at the Institute end. This is a noticeable domain reasoning error in Model 1.
3. Model attributes: Model 1 is stronger. It properly models the project-hours attribute via a dedicated `ProjectInvolvement` class with `hours : int`, which is the correct UML approach for an attribute on a relationship. Model 2 annotates `(hours : int)` on the association label, which captures the intent but is not a properly modeled attribute.
4. Terminology: Both models are largely consistent with the requirement's terminology. Model 1 uses `ResearchAssistant` matching "Research assistants (RA)"; Model 2 uses `ResearchStaff` matching "research staff." Both are acceptable; the difference is minor.
5. UML standards: Model 1 is stronger. It uses fully standard multiplicities and notation throughout. Model 2 uses `"many"` (non-standard) on five associations and annotates hours on an association label instead of using an association class.
6. Rejected or checked issues: I did not penalize Model 2 for not marking `Employee` as abstract (forbidden penalty: optional abstractness). I did not penalize either model for using `int`/`String` (forbidden penalty: primitive type aliases). I did not penalize Model 1 for using separate `Address` and `ProjectInvolvement` classes, as these are transparent refinements with recognizable base terms (forbidden penalty: do not penalize transparent refinements). I did not reward either model for visibility markers (`-` in Model 2) as they are presentation-only.
7. Overall judgment: Model 1 scores higher overall (21 vs 20) due to superior UML standards adherence and proper attribute modeling (association class for hours). Model 2's advantage in the RA-to-Institute multiplicity (correct `1..*` vs Model 1's incorrect `0..*`) partially offsets this, but Model 1's consistent use of standard UML notation and proper association class modeling gives it the edge. The difference is meaningful but modest.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</si>
  <si>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</si>
  <si>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I've analyzed both models against every requirement clause. Here is my evaluation.
```result
Scores:
1. Cohesion and Decoupling: Model 1 = 4, Model 2 = 4; Evidence: M1 keeps classes focused with minimal coupling: `fieldOfResearch` sits on `ResearchStaff` (the RA concept), `address` is an inline `String` attribute of `Institute`, and "hours" is an association annotation `involved in (hours : int)` — no extra classes or links. M2 reifies "hours" into a `ProjectInvolvement` class (cohesive encapsulation of hours, but adds two extra associations: `ResearchAssistant "0..*" -- "0..*" ProjectInvolvement` and `Project "1" -- "0..*" ProjectInvolvement`) and separates `Address` as a composed class (`Institute "1" *-- "1" Address`), increasing inter-class coupling. M2's `ResearchStaff` is an empty abstract marker (low content), while M1's `ResearchStaff` carries `fieldOfResearch`. The tradeoff is roughly balanced: M1 has lower coupling, M2 has marginally higher per-class cohesion via reification.
2. Complexity: Model 1 = 5, Model 2 = 3; Evidence: M1 has 9 classes and inheritance depth 3 (`Employee &lt;|-- ResearchStaff &lt;|-- Lecturer`), well-matched to the requirement. M2 has 12 classes and depth 4 (`Employee &lt;|-- ResearchStaff &lt;|-- ResearchAssistant &lt;|-- Lecturer`). The requirement only distinguishes research/administrative staff and then equates research staff with RAs ("Research assistants (RA) are assigned to at least one institute. The field of research of each RA is known"), so the intermediate `ResearchStaff → ResearchAssistant` split is unjustified, adding an inheritance level with no requirement benefit. The separate `Address` class (street/city/zipCode) and `ProjectInvolvement` class go beyond the stated facts ("the address of each institute is known"; "involved in projects for a certain number of hours"), increasing class count and association count without improving requirement coverage.
3. Practicability: Model 1 = 5, Model 2 = 3; Evidence: M1 captures every requirement with correct multiplicities, notably `ResearchStaff "many" --&gt; "1..*" Institute : assigned to`, correctly enforcing "at least one institute" per RA. M2 uses `ResearchAssistant "1..*" -- "0..*" Institute : assigned to`, where the `0..*` on the Institute end permits a ResearchAssistant to be assigned to zero institutes, directly failing the "assigned to at least one institute" constraint — a domain-accuracy flaw that would surface in validation/acceptance tests. Both correctly model dean (`Faculty "1" --&gt; "1" Employee : dean`), employee attributes (`socialSecurityNumber`, `name`, `email`), `totalEmployees`, project attributes (`name`, `startDate`, `endDate`), and course attributes (`id`, `name`, `weeklyDurationHours`); M1 additionally remains more readable due to fewer classes and a flatter hierarchy.
Total: Model 1 = 14, Model 2 = 10
Choice: A
Reason:
1. Cohesion and Decoupling: Both are acceptable; M1 favors lower coupling (inline address, association-annotation hours, fewer links), while M2 favors per-class encapsulation (ProjectInvolvement, Address) at the cost of more associations. Net effect is a wash, so 4–4.
2. Complexity: M1 is right-sized (9 classes, depth 3) for the requirement; M2 adds an unjustified `ResearchStaff → ResearchAssistant` inheritance level plus `Address` and `ProjectInvolvement` classes that exceed the stated facts, yielding 12 classes and depth 4. M1 is clearly better balanced.
3. Practicability: M1 enforces the "at least one institute" constraint correctly (`1..*`); M2's `0..*` on the Institute end allows zero, violating the requirement and undermining correctness. M1 is also more readable and easier to test due to the flatter, smaller structure.
4. Rejected or checked issues: I did not penalize M2 for using `abstract class Employee` (optional abstractness is forbidden as a penalty), for `int`/`String` aliases (forbidden), or for using bidirectional `--` vs unidirectional `--&gt;` (forbidden association-style penalty). I also did not reward M2's extra `Address` fields (street/city/zipCode) since the requirement only states "the address of each institute is known" and does not mandate decomposition. The deciding factor is the combination of M2's unjustified complexity and its RA–Institute multiplicity error.
5. Overall judgment: Model 1 is better. It covers all requirement facts with correct multiplicities and an appropriately balanced complexity, whereas Model 2 over-models the domain and fails the "at least one institute" constraint on the RA–Institute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</si>
  <si>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</si>
  <si>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12 classes with a separate `Address` class (street, city, zipCode) and a `ProjectInvolvement` class that decouples the hours-per-project concept, but adds coupling among `ResearchAssistant → ProjectInvolvement → Project` and an extra inheritance layer `ResearchStaff &lt;|-- ResearchAssistant &lt;|-- Lecturer`. Model 2 uses 9 classes with `address : String` folded into `Institute` and `hours : int` as an association attribute on `ResearchStaff --&gt; Project`, reducing inter-class coupling. Both share the same `Faculty → Institute` composition and `Faculty → Employee (dean)` structure; net coupling is comparable, with M1 marginally more decoupled via `Address` and M2 marginally more cohesive via fewer classes.
2. Complexity: Model 1 = 3, Model 2 = 4; Evidence: Model 1 has 12 classes and inheritance depth 4 (`Employee → ResearchStaff → ResearchAssistant → Lecturer`); the `Address` and `ProjectInvolvement` classes add structural complexity beyond what the requirement strictly demands, though `ResearchAssistant` is justified by the requirement text. Model 2 has 9 classes and depth 3 (`Employee → ResearchStaff → Lecturer`), with `address` as a simple attribute and `hours` as an association attribute — a leaner, well-balanced design for this requirement. M1 is not excessively complex, but M2 is better proportioned to the requirement scope.
3. Practicability: Model 1 = 3, Model 2 = 4; Evidence: Model 1 is readable and clearly separates concerns, but its association `ResearchAssistant "1..*" -- "0..*" Institute : assigned to` places `0..*` at the Institute end, meaning a RA could be assigned to zero institutes — contradicting the requirement "RAs are assigned to at least one institute." This domain-faithfulness weakness undermines behavioral correctness. Model 2's `ResearchStaff "many" --&gt; "1..*" Institute : assigned to` correctly enforces ≥1 institute per RA, and its association attribute `(hours : int)` on `ResearchStaff --&gt; Project` concisely captures the hours-per-project involvement. Both model `Course (id, name, weeklyDurationHours)`, `Project (name, startDate, endDate)`, and the dean relationship identically, but M2's correct multiplicity gives it the edge.
Total: Model 1 = 10, Model 2 = 12
Choice: B
Reason:
1. Cohesion and Decoupling: Both models are comparable — M1 introduces a decoupled `Address` class and `ProjectInvolvement` while M2 keeps `address` and `hours` as attributes, trading a small cohesion gain for slightly less coupling. Net result: roughly equal.
2. Complexity: Model 2 is better balanced at 9 classes / depth 3 vs Model 1's 12 classes / depth 4; M1's extra `Address` and `ProjectInvolvement` classes add marginal complexity without clearly improving requirement coverage.
3. Rejected or checked issues: I did not penalize Model 2 for lacking a dedicated `ResearchAssistant` class — `ResearchStaff` with `fieldOfResearch` is a recognizable synonym for the requirement's RA. I did not penalize either model for primitive types (`int`, `String`), visibility markers, or `*` vs `0..*` equivalences per the forbidden-penalties rules. I did not reward M1's `Address` class as "extra detail" since the requirement only states "the address of each institute is known," which M2 satisfies with a single attribute.
4. Overall judgment: Model 2 wins primarily on Practicability — it correctly models the "at least one institute" constraint (`1..*` at the Institute end), whereas Model 1's `0..*` at the Institute end contradicts that hard requirement. Model 2 also achieves a leaner, appropriately balanced complexity. Model 1 is a solid design with good conceptual separation, but the multiplicity error on a stated hard constraint is a meaningful domain-faithfulness problem that tips the decision to Model 2.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</si>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</sst>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7">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8">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0" fillId="0" borderId="0" xfId="0" applyFont="1" applyFill="1" applyAlignment="1"/>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7" fillId="0" borderId="0" xfId="0" applyFont="1" applyFill="1" applyAlignment="1">
      <alignment vertic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24.2477876106195" customWidth="1"/>
  </cols>
  <sheetData>
    <row r="1" ht="13" customHeight="1" spans="1:13">
      <c r="A1" s="12" t="s">
        <v>0</v>
      </c>
      <c r="B1" s="12" t="s">
        <v>1</v>
      </c>
      <c r="C1" s="12" t="s">
        <v>2</v>
      </c>
      <c r="D1" s="12" t="s">
        <v>3</v>
      </c>
      <c r="E1" s="12" t="s">
        <v>4</v>
      </c>
      <c r="F1" s="13" t="s">
        <v>5</v>
      </c>
      <c r="G1" s="12" t="s">
        <v>6</v>
      </c>
      <c r="H1" s="12" t="s">
        <v>7</v>
      </c>
      <c r="I1" s="13" t="s">
        <v>8</v>
      </c>
      <c r="J1" s="12" t="s">
        <v>9</v>
      </c>
      <c r="K1" s="12" t="s">
        <v>10</v>
      </c>
      <c r="L1" s="12" t="s">
        <v>11</v>
      </c>
      <c r="M1" t="s">
        <v>12</v>
      </c>
    </row>
    <row r="2" ht="18" customHeight="1" spans="1:13">
      <c r="A2" t="s">
        <v>13</v>
      </c>
      <c r="B2" s="14" t="s">
        <v>14</v>
      </c>
      <c r="C2" t="s">
        <v>15</v>
      </c>
      <c r="D2" t="s">
        <v>16</v>
      </c>
      <c r="E2" t="s">
        <v>17</v>
      </c>
      <c r="F2" s="14" t="s">
        <v>18</v>
      </c>
      <c r="G2" t="s">
        <v>19</v>
      </c>
      <c r="H2" t="s">
        <v>20</v>
      </c>
      <c r="I2" t="s">
        <v>21</v>
      </c>
      <c r="J2" t="s">
        <v>22</v>
      </c>
      <c r="K2" t="str">
        <f t="shared" ref="K2:K65" si="0">IF(OR(J2="",C2="",E2=""),"",IF(J2="C","D(平局)",IF(J2=IF(E2="l2r","A","B"),LEFT(C2,1),RIGHT(C2,1))))</f>
        <v>A</v>
      </c>
      <c r="L2" t="s">
        <v>22</v>
      </c>
      <c r="M2">
        <f t="shared" ref="M2:M65" si="1">IF(OR(K2="",L2=""),"",--(K2=L2))</f>
        <v>1</v>
      </c>
    </row>
    <row r="3" s="11" customFormat="1" ht="18" customHeight="1" spans="1:13">
      <c r="A3" s="11" t="s">
        <v>13</v>
      </c>
      <c r="B3" s="14" t="s">
        <v>14</v>
      </c>
      <c r="C3" s="11" t="s">
        <v>15</v>
      </c>
      <c r="D3" s="11" t="s">
        <v>16</v>
      </c>
      <c r="E3" s="11" t="s">
        <v>23</v>
      </c>
      <c r="F3" s="14" t="s">
        <v>24</v>
      </c>
      <c r="G3" s="11" t="s">
        <v>19</v>
      </c>
      <c r="H3" s="11" t="s">
        <v>20</v>
      </c>
      <c r="I3" s="16" t="s">
        <v>25</v>
      </c>
      <c r="J3" s="16" t="s">
        <v>26</v>
      </c>
      <c r="K3" s="16" t="str">
        <f t="shared" si="0"/>
        <v>A</v>
      </c>
      <c r="L3" t="s">
        <v>22</v>
      </c>
      <c r="M3">
        <f t="shared" si="1"/>
        <v>1</v>
      </c>
    </row>
    <row r="4" ht="18" customHeight="1" spans="1:13">
      <c r="A4" t="s">
        <v>13</v>
      </c>
      <c r="B4" s="14" t="s">
        <v>14</v>
      </c>
      <c r="C4" t="s">
        <v>15</v>
      </c>
      <c r="D4" t="s">
        <v>27</v>
      </c>
      <c r="E4" t="s">
        <v>17</v>
      </c>
      <c r="F4" s="14" t="s">
        <v>28</v>
      </c>
      <c r="G4" t="s">
        <v>19</v>
      </c>
      <c r="H4" t="s">
        <v>20</v>
      </c>
      <c r="I4" t="s">
        <v>29</v>
      </c>
      <c r="J4" t="s">
        <v>22</v>
      </c>
      <c r="K4" t="str">
        <f t="shared" si="0"/>
        <v>A</v>
      </c>
      <c r="L4" t="s">
        <v>22</v>
      </c>
      <c r="M4">
        <f t="shared" si="1"/>
        <v>1</v>
      </c>
    </row>
    <row r="5" ht="18" customHeight="1" spans="1:13">
      <c r="A5" t="s">
        <v>13</v>
      </c>
      <c r="B5" s="14" t="s">
        <v>14</v>
      </c>
      <c r="C5" t="s">
        <v>15</v>
      </c>
      <c r="D5" t="s">
        <v>27</v>
      </c>
      <c r="E5" t="s">
        <v>23</v>
      </c>
      <c r="F5" s="14" t="s">
        <v>30</v>
      </c>
      <c r="G5" t="s">
        <v>19</v>
      </c>
      <c r="H5" t="s">
        <v>20</v>
      </c>
      <c r="I5" t="s">
        <v>31</v>
      </c>
      <c r="J5" t="s">
        <v>26</v>
      </c>
      <c r="K5" t="str">
        <f t="shared" si="0"/>
        <v>A</v>
      </c>
      <c r="L5" t="s">
        <v>22</v>
      </c>
      <c r="M5">
        <f t="shared" si="1"/>
        <v>1</v>
      </c>
    </row>
    <row r="6" ht="18" customHeight="1" spans="1:13">
      <c r="A6" t="s">
        <v>13</v>
      </c>
      <c r="B6" s="14" t="s">
        <v>14</v>
      </c>
      <c r="C6" t="s">
        <v>15</v>
      </c>
      <c r="D6" t="s">
        <v>32</v>
      </c>
      <c r="E6" t="s">
        <v>17</v>
      </c>
      <c r="F6" s="14" t="s">
        <v>33</v>
      </c>
      <c r="G6" t="s">
        <v>19</v>
      </c>
      <c r="H6" t="s">
        <v>20</v>
      </c>
      <c r="I6" t="s">
        <v>34</v>
      </c>
      <c r="J6" t="s">
        <v>22</v>
      </c>
      <c r="K6" t="str">
        <f t="shared" si="0"/>
        <v>A</v>
      </c>
      <c r="L6" t="s">
        <v>22</v>
      </c>
      <c r="M6">
        <f t="shared" si="1"/>
        <v>1</v>
      </c>
    </row>
    <row r="7" s="11" customFormat="1" ht="18" customHeight="1" spans="1:13">
      <c r="A7" s="11" t="s">
        <v>13</v>
      </c>
      <c r="B7" s="14" t="s">
        <v>14</v>
      </c>
      <c r="C7" s="11" t="s">
        <v>15</v>
      </c>
      <c r="D7" s="11" t="s">
        <v>32</v>
      </c>
      <c r="E7" s="11" t="s">
        <v>23</v>
      </c>
      <c r="F7" s="14" t="s">
        <v>35</v>
      </c>
      <c r="G7" s="11" t="s">
        <v>19</v>
      </c>
      <c r="H7" s="11" t="s">
        <v>20</v>
      </c>
      <c r="I7" s="16" t="s">
        <v>36</v>
      </c>
      <c r="J7" s="16" t="s">
        <v>37</v>
      </c>
      <c r="K7" s="16" t="str">
        <f t="shared" si="0"/>
        <v>D(平局)</v>
      </c>
      <c r="L7" t="s">
        <v>22</v>
      </c>
      <c r="M7">
        <f t="shared" si="1"/>
        <v>0</v>
      </c>
    </row>
    <row r="8" ht="18" customHeight="1" spans="1:13">
      <c r="A8" t="s">
        <v>13</v>
      </c>
      <c r="B8" s="14" t="s">
        <v>14</v>
      </c>
      <c r="C8" t="s">
        <v>38</v>
      </c>
      <c r="D8" t="s">
        <v>16</v>
      </c>
      <c r="E8" t="s">
        <v>17</v>
      </c>
      <c r="F8" s="14" t="s">
        <v>39</v>
      </c>
      <c r="G8" t="s">
        <v>19</v>
      </c>
      <c r="H8" t="s">
        <v>20</v>
      </c>
      <c r="I8" t="s">
        <v>40</v>
      </c>
      <c r="J8" t="s">
        <v>22</v>
      </c>
      <c r="K8" t="str">
        <f t="shared" si="0"/>
        <v>A</v>
      </c>
      <c r="L8" t="s">
        <v>22</v>
      </c>
      <c r="M8">
        <f t="shared" si="1"/>
        <v>1</v>
      </c>
    </row>
    <row r="9" ht="18" customHeight="1" spans="1:13">
      <c r="A9" t="s">
        <v>13</v>
      </c>
      <c r="B9" s="14" t="s">
        <v>14</v>
      </c>
      <c r="C9" t="s">
        <v>38</v>
      </c>
      <c r="D9" t="s">
        <v>16</v>
      </c>
      <c r="E9" t="s">
        <v>23</v>
      </c>
      <c r="F9" s="14" t="s">
        <v>41</v>
      </c>
      <c r="G9" t="s">
        <v>19</v>
      </c>
      <c r="H9" t="s">
        <v>20</v>
      </c>
      <c r="I9" t="s">
        <v>42</v>
      </c>
      <c r="J9" t="s">
        <v>26</v>
      </c>
      <c r="K9" t="str">
        <f t="shared" si="0"/>
        <v>A</v>
      </c>
      <c r="L9" t="s">
        <v>22</v>
      </c>
      <c r="M9">
        <f t="shared" si="1"/>
        <v>1</v>
      </c>
    </row>
    <row r="10" ht="18" customHeight="1" spans="1:13">
      <c r="A10" t="s">
        <v>13</v>
      </c>
      <c r="B10" s="14" t="s">
        <v>14</v>
      </c>
      <c r="C10" t="s">
        <v>38</v>
      </c>
      <c r="D10" t="s">
        <v>27</v>
      </c>
      <c r="E10" t="s">
        <v>17</v>
      </c>
      <c r="F10" s="14" t="s">
        <v>43</v>
      </c>
      <c r="G10" t="s">
        <v>19</v>
      </c>
      <c r="H10" t="s">
        <v>20</v>
      </c>
      <c r="I10" t="s">
        <v>44</v>
      </c>
      <c r="J10" t="s">
        <v>22</v>
      </c>
      <c r="K10" t="str">
        <f t="shared" si="0"/>
        <v>A</v>
      </c>
      <c r="L10" t="s">
        <v>22</v>
      </c>
      <c r="M10">
        <f t="shared" si="1"/>
        <v>1</v>
      </c>
    </row>
    <row r="11" ht="18" customHeight="1" spans="1:13">
      <c r="A11" t="s">
        <v>13</v>
      </c>
      <c r="B11" s="14" t="s">
        <v>14</v>
      </c>
      <c r="C11" t="s">
        <v>38</v>
      </c>
      <c r="D11" t="s">
        <v>27</v>
      </c>
      <c r="E11" t="s">
        <v>23</v>
      </c>
      <c r="F11" s="14" t="s">
        <v>45</v>
      </c>
      <c r="G11" t="s">
        <v>19</v>
      </c>
      <c r="H11" t="s">
        <v>20</v>
      </c>
      <c r="I11" t="s">
        <v>46</v>
      </c>
      <c r="J11" t="s">
        <v>26</v>
      </c>
      <c r="K11" t="str">
        <f t="shared" si="0"/>
        <v>A</v>
      </c>
      <c r="L11" t="s">
        <v>22</v>
      </c>
      <c r="M11">
        <f t="shared" si="1"/>
        <v>1</v>
      </c>
    </row>
    <row r="12" ht="18" customHeight="1" spans="1:13">
      <c r="A12" t="s">
        <v>13</v>
      </c>
      <c r="B12" s="14" t="s">
        <v>14</v>
      </c>
      <c r="C12" t="s">
        <v>38</v>
      </c>
      <c r="D12" t="s">
        <v>32</v>
      </c>
      <c r="E12" t="s">
        <v>17</v>
      </c>
      <c r="F12" s="14" t="s">
        <v>47</v>
      </c>
      <c r="G12" t="s">
        <v>19</v>
      </c>
      <c r="H12" t="s">
        <v>20</v>
      </c>
      <c r="I12" t="s">
        <v>48</v>
      </c>
      <c r="J12" t="s">
        <v>22</v>
      </c>
      <c r="K12" t="str">
        <f t="shared" si="0"/>
        <v>A</v>
      </c>
      <c r="L12" t="s">
        <v>22</v>
      </c>
      <c r="M12">
        <f t="shared" si="1"/>
        <v>1</v>
      </c>
    </row>
    <row r="13" ht="18" customHeight="1" spans="1:13">
      <c r="A13" t="s">
        <v>13</v>
      </c>
      <c r="B13" s="14" t="s">
        <v>14</v>
      </c>
      <c r="C13" t="s">
        <v>38</v>
      </c>
      <c r="D13" t="s">
        <v>32</v>
      </c>
      <c r="E13" t="s">
        <v>23</v>
      </c>
      <c r="F13" s="14" t="s">
        <v>49</v>
      </c>
      <c r="G13" t="s">
        <v>19</v>
      </c>
      <c r="H13" t="s">
        <v>20</v>
      </c>
      <c r="I13" t="s">
        <v>50</v>
      </c>
      <c r="J13" t="s">
        <v>26</v>
      </c>
      <c r="K13" t="str">
        <f t="shared" si="0"/>
        <v>A</v>
      </c>
      <c r="L13" t="s">
        <v>22</v>
      </c>
      <c r="M13">
        <f t="shared" si="1"/>
        <v>1</v>
      </c>
    </row>
    <row r="14" ht="18" customHeight="1" spans="1:13">
      <c r="A14" t="s">
        <v>13</v>
      </c>
      <c r="B14" s="14" t="s">
        <v>14</v>
      </c>
      <c r="C14" t="s">
        <v>51</v>
      </c>
      <c r="D14" t="s">
        <v>16</v>
      </c>
      <c r="E14" t="s">
        <v>17</v>
      </c>
      <c r="F14" s="14" t="s">
        <v>52</v>
      </c>
      <c r="G14" t="s">
        <v>19</v>
      </c>
      <c r="H14" t="s">
        <v>20</v>
      </c>
      <c r="I14" t="s">
        <v>53</v>
      </c>
      <c r="J14" t="s">
        <v>22</v>
      </c>
      <c r="K14" t="str">
        <f t="shared" si="0"/>
        <v>B</v>
      </c>
      <c r="L14" t="s">
        <v>26</v>
      </c>
      <c r="M14">
        <f t="shared" si="1"/>
        <v>1</v>
      </c>
    </row>
    <row r="15" ht="18" customHeight="1" spans="1:13">
      <c r="A15" t="s">
        <v>13</v>
      </c>
      <c r="B15" s="14" t="s">
        <v>14</v>
      </c>
      <c r="C15" t="s">
        <v>51</v>
      </c>
      <c r="D15" t="s">
        <v>16</v>
      </c>
      <c r="E15" t="s">
        <v>23</v>
      </c>
      <c r="F15" s="14" t="s">
        <v>54</v>
      </c>
      <c r="G15" t="s">
        <v>19</v>
      </c>
      <c r="H15" t="s">
        <v>20</v>
      </c>
      <c r="I15" t="s">
        <v>55</v>
      </c>
      <c r="J15" t="s">
        <v>26</v>
      </c>
      <c r="K15" t="str">
        <f t="shared" si="0"/>
        <v>B</v>
      </c>
      <c r="L15" t="s">
        <v>26</v>
      </c>
      <c r="M15">
        <f t="shared" si="1"/>
        <v>1</v>
      </c>
    </row>
    <row r="16" ht="18" customHeight="1" spans="1:13">
      <c r="A16" t="s">
        <v>13</v>
      </c>
      <c r="B16" s="14" t="s">
        <v>14</v>
      </c>
      <c r="C16" t="s">
        <v>51</v>
      </c>
      <c r="D16" t="s">
        <v>27</v>
      </c>
      <c r="E16" t="s">
        <v>17</v>
      </c>
      <c r="F16" s="14" t="s">
        <v>56</v>
      </c>
      <c r="G16" t="s">
        <v>19</v>
      </c>
      <c r="H16" t="s">
        <v>20</v>
      </c>
      <c r="I16" t="s">
        <v>57</v>
      </c>
      <c r="J16" t="s">
        <v>22</v>
      </c>
      <c r="K16" t="str">
        <f t="shared" si="0"/>
        <v>B</v>
      </c>
      <c r="L16" t="s">
        <v>26</v>
      </c>
      <c r="M16">
        <f t="shared" si="1"/>
        <v>1</v>
      </c>
    </row>
    <row r="17" ht="18" customHeight="1" spans="1:13">
      <c r="A17" t="s">
        <v>13</v>
      </c>
      <c r="B17" s="14" t="s">
        <v>14</v>
      </c>
      <c r="C17" t="s">
        <v>51</v>
      </c>
      <c r="D17" t="s">
        <v>27</v>
      </c>
      <c r="E17" t="s">
        <v>23</v>
      </c>
      <c r="F17" s="14" t="s">
        <v>58</v>
      </c>
      <c r="G17" t="s">
        <v>19</v>
      </c>
      <c r="H17" t="s">
        <v>20</v>
      </c>
      <c r="I17" t="s">
        <v>59</v>
      </c>
      <c r="J17" t="s">
        <v>26</v>
      </c>
      <c r="K17" t="str">
        <f t="shared" si="0"/>
        <v>B</v>
      </c>
      <c r="L17" t="s">
        <v>26</v>
      </c>
      <c r="M17">
        <f t="shared" si="1"/>
        <v>1</v>
      </c>
    </row>
    <row r="18" ht="18" customHeight="1" spans="1:13">
      <c r="A18" t="s">
        <v>13</v>
      </c>
      <c r="B18" s="14" t="s">
        <v>14</v>
      </c>
      <c r="C18" t="s">
        <v>51</v>
      </c>
      <c r="D18" t="s">
        <v>32</v>
      </c>
      <c r="E18" t="s">
        <v>17</v>
      </c>
      <c r="F18" s="14" t="s">
        <v>60</v>
      </c>
      <c r="G18" t="s">
        <v>19</v>
      </c>
      <c r="H18" t="s">
        <v>20</v>
      </c>
      <c r="I18" t="s">
        <v>61</v>
      </c>
      <c r="J18" t="s">
        <v>22</v>
      </c>
      <c r="K18" t="str">
        <f t="shared" si="0"/>
        <v>B</v>
      </c>
      <c r="L18" t="s">
        <v>26</v>
      </c>
      <c r="M18">
        <f t="shared" si="1"/>
        <v>1</v>
      </c>
    </row>
    <row r="19" ht="18" customHeight="1" spans="1:13">
      <c r="A19" t="s">
        <v>13</v>
      </c>
      <c r="B19" s="14" t="s">
        <v>14</v>
      </c>
      <c r="C19" t="s">
        <v>51</v>
      </c>
      <c r="D19" t="s">
        <v>32</v>
      </c>
      <c r="E19" t="s">
        <v>23</v>
      </c>
      <c r="F19" s="14" t="s">
        <v>62</v>
      </c>
      <c r="G19" t="s">
        <v>19</v>
      </c>
      <c r="H19" t="s">
        <v>20</v>
      </c>
      <c r="I19" t="s">
        <v>63</v>
      </c>
      <c r="J19" t="s">
        <v>26</v>
      </c>
      <c r="K19" t="str">
        <f t="shared" si="0"/>
        <v>B</v>
      </c>
      <c r="L19" t="s">
        <v>26</v>
      </c>
      <c r="M19">
        <f t="shared" si="1"/>
        <v>1</v>
      </c>
    </row>
    <row r="20" ht="18" customHeight="1" spans="1:13">
      <c r="A20" t="s">
        <v>64</v>
      </c>
      <c r="B20" s="14" t="s">
        <v>65</v>
      </c>
      <c r="C20" t="s">
        <v>15</v>
      </c>
      <c r="D20" t="s">
        <v>16</v>
      </c>
      <c r="E20" t="s">
        <v>17</v>
      </c>
      <c r="F20" s="14" t="s">
        <v>66</v>
      </c>
      <c r="G20" t="s">
        <v>19</v>
      </c>
      <c r="H20" t="s">
        <v>20</v>
      </c>
      <c r="I20" t="s">
        <v>67</v>
      </c>
      <c r="J20" t="s">
        <v>22</v>
      </c>
      <c r="K20" t="str">
        <f t="shared" si="0"/>
        <v>A</v>
      </c>
      <c r="L20" t="s">
        <v>22</v>
      </c>
      <c r="M20">
        <f t="shared" si="1"/>
        <v>1</v>
      </c>
    </row>
    <row r="21" s="11" customFormat="1" ht="18" customHeight="1" spans="1:13">
      <c r="A21" s="11" t="s">
        <v>64</v>
      </c>
      <c r="B21" s="14" t="s">
        <v>65</v>
      </c>
      <c r="C21" s="11" t="s">
        <v>15</v>
      </c>
      <c r="D21" s="11" t="s">
        <v>16</v>
      </c>
      <c r="E21" s="11" t="s">
        <v>23</v>
      </c>
      <c r="F21" s="14" t="s">
        <v>68</v>
      </c>
      <c r="G21" s="11" t="s">
        <v>19</v>
      </c>
      <c r="H21" s="11" t="s">
        <v>20</v>
      </c>
      <c r="I21" s="16" t="s">
        <v>69</v>
      </c>
      <c r="J21" s="16" t="s">
        <v>22</v>
      </c>
      <c r="K21" s="16" t="str">
        <f t="shared" si="0"/>
        <v>B</v>
      </c>
      <c r="L21" t="s">
        <v>22</v>
      </c>
      <c r="M21">
        <f t="shared" si="1"/>
        <v>0</v>
      </c>
    </row>
    <row r="22" ht="18" customHeight="1" spans="1:13">
      <c r="A22" t="s">
        <v>64</v>
      </c>
      <c r="B22" s="14" t="s">
        <v>65</v>
      </c>
      <c r="C22" t="s">
        <v>15</v>
      </c>
      <c r="D22" t="s">
        <v>27</v>
      </c>
      <c r="E22" t="s">
        <v>17</v>
      </c>
      <c r="F22" s="14" t="s">
        <v>70</v>
      </c>
      <c r="G22" t="s">
        <v>19</v>
      </c>
      <c r="H22" t="s">
        <v>20</v>
      </c>
      <c r="I22" t="s">
        <v>71</v>
      </c>
      <c r="J22" t="s">
        <v>22</v>
      </c>
      <c r="K22" t="str">
        <f t="shared" si="0"/>
        <v>A</v>
      </c>
      <c r="L22" t="s">
        <v>22</v>
      </c>
      <c r="M22">
        <f t="shared" si="1"/>
        <v>1</v>
      </c>
    </row>
    <row r="23" s="11" customFormat="1" ht="18" customHeight="1" spans="1:13">
      <c r="A23" s="11" t="s">
        <v>64</v>
      </c>
      <c r="B23" s="14" t="s">
        <v>65</v>
      </c>
      <c r="C23" s="11" t="s">
        <v>15</v>
      </c>
      <c r="D23" s="11" t="s">
        <v>27</v>
      </c>
      <c r="E23" s="11" t="s">
        <v>23</v>
      </c>
      <c r="F23" s="14" t="s">
        <v>72</v>
      </c>
      <c r="G23" s="11" t="s">
        <v>19</v>
      </c>
      <c r="H23" s="11" t="s">
        <v>20</v>
      </c>
      <c r="I23" s="16" t="s">
        <v>73</v>
      </c>
      <c r="J23" s="16" t="s">
        <v>26</v>
      </c>
      <c r="K23" s="16" t="str">
        <f t="shared" si="0"/>
        <v>A</v>
      </c>
      <c r="L23" t="s">
        <v>22</v>
      </c>
      <c r="M23">
        <f t="shared" si="1"/>
        <v>1</v>
      </c>
    </row>
    <row r="24" ht="18" customHeight="1" spans="1:13">
      <c r="A24" t="s">
        <v>64</v>
      </c>
      <c r="B24" s="14" t="s">
        <v>65</v>
      </c>
      <c r="C24" t="s">
        <v>15</v>
      </c>
      <c r="D24" t="s">
        <v>32</v>
      </c>
      <c r="E24" t="s">
        <v>17</v>
      </c>
      <c r="F24" s="14" t="s">
        <v>74</v>
      </c>
      <c r="G24" t="s">
        <v>19</v>
      </c>
      <c r="H24" t="s">
        <v>20</v>
      </c>
      <c r="I24" t="s">
        <v>75</v>
      </c>
      <c r="J24" t="s">
        <v>22</v>
      </c>
      <c r="K24" t="str">
        <f t="shared" si="0"/>
        <v>A</v>
      </c>
      <c r="L24" t="s">
        <v>22</v>
      </c>
      <c r="M24">
        <f t="shared" si="1"/>
        <v>1</v>
      </c>
    </row>
    <row r="25" s="11" customFormat="1" ht="18" customHeight="1" spans="1:13">
      <c r="A25" s="11" t="s">
        <v>64</v>
      </c>
      <c r="B25" s="14" t="s">
        <v>65</v>
      </c>
      <c r="C25" s="11" t="s">
        <v>15</v>
      </c>
      <c r="D25" s="11" t="s">
        <v>32</v>
      </c>
      <c r="E25" s="11" t="s">
        <v>23</v>
      </c>
      <c r="F25" s="14" t="s">
        <v>76</v>
      </c>
      <c r="G25" s="11" t="s">
        <v>19</v>
      </c>
      <c r="H25" s="11" t="s">
        <v>20</v>
      </c>
      <c r="I25" s="16" t="s">
        <v>77</v>
      </c>
      <c r="J25" s="16" t="s">
        <v>22</v>
      </c>
      <c r="K25" s="16" t="str">
        <f t="shared" si="0"/>
        <v>B</v>
      </c>
      <c r="L25" t="s">
        <v>22</v>
      </c>
      <c r="M25">
        <f t="shared" si="1"/>
        <v>0</v>
      </c>
    </row>
    <row r="26" ht="18" customHeight="1" spans="1:13">
      <c r="A26" t="s">
        <v>64</v>
      </c>
      <c r="B26" s="14" t="s">
        <v>65</v>
      </c>
      <c r="C26" t="s">
        <v>38</v>
      </c>
      <c r="D26" t="s">
        <v>16</v>
      </c>
      <c r="E26" t="s">
        <v>17</v>
      </c>
      <c r="F26" s="14" t="s">
        <v>78</v>
      </c>
      <c r="G26" t="s">
        <v>19</v>
      </c>
      <c r="H26" t="s">
        <v>20</v>
      </c>
      <c r="I26" t="s">
        <v>79</v>
      </c>
      <c r="J26" t="s">
        <v>22</v>
      </c>
      <c r="K26" t="str">
        <f t="shared" si="0"/>
        <v>A</v>
      </c>
      <c r="L26" t="s">
        <v>22</v>
      </c>
      <c r="M26">
        <f t="shared" si="1"/>
        <v>1</v>
      </c>
    </row>
    <row r="27" ht="18" customHeight="1" spans="1:13">
      <c r="A27" t="s">
        <v>64</v>
      </c>
      <c r="B27" s="14" t="s">
        <v>65</v>
      </c>
      <c r="C27" t="s">
        <v>38</v>
      </c>
      <c r="D27" t="s">
        <v>16</v>
      </c>
      <c r="E27" t="s">
        <v>23</v>
      </c>
      <c r="F27" s="14" t="s">
        <v>80</v>
      </c>
      <c r="G27" t="s">
        <v>19</v>
      </c>
      <c r="H27" t="s">
        <v>20</v>
      </c>
      <c r="I27" t="s">
        <v>81</v>
      </c>
      <c r="J27" t="s">
        <v>26</v>
      </c>
      <c r="K27" t="str">
        <f t="shared" si="0"/>
        <v>A</v>
      </c>
      <c r="L27" t="s">
        <v>22</v>
      </c>
      <c r="M27">
        <f t="shared" si="1"/>
        <v>1</v>
      </c>
    </row>
    <row r="28" ht="18" customHeight="1" spans="1:13">
      <c r="A28" t="s">
        <v>64</v>
      </c>
      <c r="B28" s="14" t="s">
        <v>65</v>
      </c>
      <c r="C28" t="s">
        <v>38</v>
      </c>
      <c r="D28" t="s">
        <v>27</v>
      </c>
      <c r="E28" t="s">
        <v>17</v>
      </c>
      <c r="F28" s="14" t="s">
        <v>82</v>
      </c>
      <c r="G28" t="s">
        <v>19</v>
      </c>
      <c r="H28" t="s">
        <v>20</v>
      </c>
      <c r="I28" t="s">
        <v>83</v>
      </c>
      <c r="J28" t="s">
        <v>22</v>
      </c>
      <c r="K28" t="str">
        <f t="shared" si="0"/>
        <v>A</v>
      </c>
      <c r="L28" t="s">
        <v>22</v>
      </c>
      <c r="M28">
        <f t="shared" si="1"/>
        <v>1</v>
      </c>
    </row>
    <row r="29" ht="18" customHeight="1" spans="1:13">
      <c r="A29" t="s">
        <v>64</v>
      </c>
      <c r="B29" s="14" t="s">
        <v>65</v>
      </c>
      <c r="C29" t="s">
        <v>38</v>
      </c>
      <c r="D29" t="s">
        <v>27</v>
      </c>
      <c r="E29" t="s">
        <v>23</v>
      </c>
      <c r="F29" s="14" t="s">
        <v>84</v>
      </c>
      <c r="G29" t="s">
        <v>19</v>
      </c>
      <c r="H29" t="s">
        <v>20</v>
      </c>
      <c r="I29" t="s">
        <v>85</v>
      </c>
      <c r="J29" t="s">
        <v>26</v>
      </c>
      <c r="K29" t="str">
        <f t="shared" si="0"/>
        <v>A</v>
      </c>
      <c r="L29" t="s">
        <v>22</v>
      </c>
      <c r="M29">
        <f t="shared" si="1"/>
        <v>1</v>
      </c>
    </row>
    <row r="30" ht="18" customHeight="1" spans="1:13">
      <c r="A30" t="s">
        <v>64</v>
      </c>
      <c r="B30" s="14" t="s">
        <v>65</v>
      </c>
      <c r="C30" t="s">
        <v>38</v>
      </c>
      <c r="D30" t="s">
        <v>32</v>
      </c>
      <c r="E30" t="s">
        <v>17</v>
      </c>
      <c r="F30" s="14" t="s">
        <v>86</v>
      </c>
      <c r="G30" t="s">
        <v>19</v>
      </c>
      <c r="H30" t="s">
        <v>20</v>
      </c>
      <c r="I30" t="s">
        <v>87</v>
      </c>
      <c r="J30" t="s">
        <v>22</v>
      </c>
      <c r="K30" t="str">
        <f t="shared" si="0"/>
        <v>A</v>
      </c>
      <c r="L30" t="s">
        <v>22</v>
      </c>
      <c r="M30">
        <f t="shared" si="1"/>
        <v>1</v>
      </c>
    </row>
    <row r="31" ht="18" customHeight="1" spans="1:13">
      <c r="A31" t="s">
        <v>64</v>
      </c>
      <c r="B31" s="14" t="s">
        <v>65</v>
      </c>
      <c r="C31" t="s">
        <v>38</v>
      </c>
      <c r="D31" t="s">
        <v>32</v>
      </c>
      <c r="E31" t="s">
        <v>23</v>
      </c>
      <c r="F31" s="14" t="s">
        <v>88</v>
      </c>
      <c r="G31" t="s">
        <v>19</v>
      </c>
      <c r="H31" t="s">
        <v>20</v>
      </c>
      <c r="I31" t="s">
        <v>89</v>
      </c>
      <c r="J31" t="s">
        <v>26</v>
      </c>
      <c r="K31" t="str">
        <f t="shared" si="0"/>
        <v>A</v>
      </c>
      <c r="L31" t="s">
        <v>22</v>
      </c>
      <c r="M31">
        <f t="shared" si="1"/>
        <v>1</v>
      </c>
    </row>
    <row r="32" ht="18" customHeight="1" spans="1:13">
      <c r="A32" t="s">
        <v>64</v>
      </c>
      <c r="B32" s="14" t="s">
        <v>65</v>
      </c>
      <c r="C32" t="s">
        <v>51</v>
      </c>
      <c r="D32" t="s">
        <v>16</v>
      </c>
      <c r="E32" t="s">
        <v>17</v>
      </c>
      <c r="F32" s="14" t="s">
        <v>90</v>
      </c>
      <c r="G32" t="s">
        <v>19</v>
      </c>
      <c r="H32" t="s">
        <v>20</v>
      </c>
      <c r="I32" t="s">
        <v>91</v>
      </c>
      <c r="J32" t="s">
        <v>22</v>
      </c>
      <c r="K32" t="str">
        <f t="shared" si="0"/>
        <v>B</v>
      </c>
      <c r="L32" t="s">
        <v>26</v>
      </c>
      <c r="M32">
        <f t="shared" si="1"/>
        <v>1</v>
      </c>
    </row>
    <row r="33" ht="18" customHeight="1" spans="1:13">
      <c r="A33" t="s">
        <v>64</v>
      </c>
      <c r="B33" s="14" t="s">
        <v>65</v>
      </c>
      <c r="C33" t="s">
        <v>51</v>
      </c>
      <c r="D33" t="s">
        <v>16</v>
      </c>
      <c r="E33" t="s">
        <v>23</v>
      </c>
      <c r="F33" s="14" t="s">
        <v>92</v>
      </c>
      <c r="G33" t="s">
        <v>19</v>
      </c>
      <c r="H33" t="s">
        <v>20</v>
      </c>
      <c r="I33" t="s">
        <v>93</v>
      </c>
      <c r="J33" t="s">
        <v>26</v>
      </c>
      <c r="K33" t="str">
        <f t="shared" si="0"/>
        <v>B</v>
      </c>
      <c r="L33" t="s">
        <v>26</v>
      </c>
      <c r="M33">
        <f t="shared" si="1"/>
        <v>1</v>
      </c>
    </row>
    <row r="34" ht="18" customHeight="1" spans="1:13">
      <c r="A34" t="s">
        <v>64</v>
      </c>
      <c r="B34" s="14" t="s">
        <v>65</v>
      </c>
      <c r="C34" t="s">
        <v>51</v>
      </c>
      <c r="D34" t="s">
        <v>27</v>
      </c>
      <c r="E34" t="s">
        <v>17</v>
      </c>
      <c r="F34" s="14" t="s">
        <v>94</v>
      </c>
      <c r="G34" t="s">
        <v>19</v>
      </c>
      <c r="H34" t="s">
        <v>20</v>
      </c>
      <c r="I34" t="s">
        <v>95</v>
      </c>
      <c r="J34" t="s">
        <v>22</v>
      </c>
      <c r="K34" t="str">
        <f t="shared" si="0"/>
        <v>B</v>
      </c>
      <c r="L34" t="s">
        <v>26</v>
      </c>
      <c r="M34">
        <f t="shared" si="1"/>
        <v>1</v>
      </c>
    </row>
    <row r="35" ht="18" customHeight="1" spans="1:13">
      <c r="A35" t="s">
        <v>64</v>
      </c>
      <c r="B35" s="14" t="s">
        <v>65</v>
      </c>
      <c r="C35" t="s">
        <v>51</v>
      </c>
      <c r="D35" t="s">
        <v>27</v>
      </c>
      <c r="E35" t="s">
        <v>23</v>
      </c>
      <c r="F35" s="14" t="s">
        <v>96</v>
      </c>
      <c r="G35" t="s">
        <v>19</v>
      </c>
      <c r="H35" t="s">
        <v>20</v>
      </c>
      <c r="I35" t="s">
        <v>97</v>
      </c>
      <c r="J35" t="s">
        <v>26</v>
      </c>
      <c r="K35" t="str">
        <f t="shared" si="0"/>
        <v>B</v>
      </c>
      <c r="L35" t="s">
        <v>26</v>
      </c>
      <c r="M35">
        <f t="shared" si="1"/>
        <v>1</v>
      </c>
    </row>
    <row r="36" ht="18" customHeight="1" spans="1:13">
      <c r="A36" t="s">
        <v>64</v>
      </c>
      <c r="B36" s="14" t="s">
        <v>65</v>
      </c>
      <c r="C36" t="s">
        <v>51</v>
      </c>
      <c r="D36" t="s">
        <v>32</v>
      </c>
      <c r="E36" t="s">
        <v>17</v>
      </c>
      <c r="F36" s="14" t="s">
        <v>98</v>
      </c>
      <c r="G36" t="s">
        <v>19</v>
      </c>
      <c r="H36" t="s">
        <v>20</v>
      </c>
      <c r="I36" t="s">
        <v>99</v>
      </c>
      <c r="J36" t="s">
        <v>22</v>
      </c>
      <c r="K36" t="str">
        <f t="shared" si="0"/>
        <v>B</v>
      </c>
      <c r="L36" t="s">
        <v>26</v>
      </c>
      <c r="M36">
        <f t="shared" si="1"/>
        <v>1</v>
      </c>
    </row>
    <row r="37" ht="18" customHeight="1" spans="1:13">
      <c r="A37" t="s">
        <v>64</v>
      </c>
      <c r="B37" s="14" t="s">
        <v>65</v>
      </c>
      <c r="C37" t="s">
        <v>51</v>
      </c>
      <c r="D37" t="s">
        <v>32</v>
      </c>
      <c r="E37" t="s">
        <v>23</v>
      </c>
      <c r="F37" s="14" t="s">
        <v>100</v>
      </c>
      <c r="G37" t="s">
        <v>19</v>
      </c>
      <c r="H37" t="s">
        <v>20</v>
      </c>
      <c r="I37" t="s">
        <v>101</v>
      </c>
      <c r="J37" t="s">
        <v>26</v>
      </c>
      <c r="K37" t="str">
        <f t="shared" si="0"/>
        <v>B</v>
      </c>
      <c r="L37" t="s">
        <v>26</v>
      </c>
      <c r="M37">
        <f t="shared" si="1"/>
        <v>1</v>
      </c>
    </row>
    <row r="38" s="11" customFormat="1" ht="18" customHeight="1" spans="1:13">
      <c r="A38" s="11" t="s">
        <v>102</v>
      </c>
      <c r="B38" s="14" t="s">
        <v>103</v>
      </c>
      <c r="C38" s="11" t="s">
        <v>15</v>
      </c>
      <c r="D38" s="11" t="s">
        <v>16</v>
      </c>
      <c r="E38" s="11" t="s">
        <v>17</v>
      </c>
      <c r="F38" s="14" t="s">
        <v>104</v>
      </c>
      <c r="G38" s="11" t="s">
        <v>19</v>
      </c>
      <c r="H38" s="11" t="s">
        <v>20</v>
      </c>
      <c r="I38" s="16" t="s">
        <v>105</v>
      </c>
      <c r="J38" s="16" t="s">
        <v>22</v>
      </c>
      <c r="K38" s="16" t="str">
        <f t="shared" si="0"/>
        <v>A</v>
      </c>
      <c r="L38" t="s">
        <v>106</v>
      </c>
      <c r="M38">
        <f t="shared" si="1"/>
        <v>0</v>
      </c>
    </row>
    <row r="39" ht="18" customHeight="1" spans="1:13">
      <c r="A39" t="s">
        <v>102</v>
      </c>
      <c r="B39" s="14" t="s">
        <v>103</v>
      </c>
      <c r="C39" t="s">
        <v>15</v>
      </c>
      <c r="D39" t="s">
        <v>16</v>
      </c>
      <c r="E39" t="s">
        <v>23</v>
      </c>
      <c r="F39" s="14" t="s">
        <v>107</v>
      </c>
      <c r="G39" t="s">
        <v>19</v>
      </c>
      <c r="H39" t="s">
        <v>20</v>
      </c>
      <c r="I39" t="s">
        <v>108</v>
      </c>
      <c r="J39" t="s">
        <v>37</v>
      </c>
      <c r="K39" t="str">
        <f t="shared" si="0"/>
        <v>D(平局)</v>
      </c>
      <c r="L39" t="s">
        <v>106</v>
      </c>
      <c r="M39">
        <f t="shared" si="1"/>
        <v>1</v>
      </c>
    </row>
    <row r="40" s="11" customFormat="1" ht="18" customHeight="1" spans="1:13">
      <c r="A40" s="11" t="s">
        <v>102</v>
      </c>
      <c r="B40" s="14" t="s">
        <v>103</v>
      </c>
      <c r="C40" s="11" t="s">
        <v>15</v>
      </c>
      <c r="D40" s="11" t="s">
        <v>27</v>
      </c>
      <c r="E40" s="11" t="s">
        <v>17</v>
      </c>
      <c r="F40" s="14" t="s">
        <v>109</v>
      </c>
      <c r="G40" s="11" t="s">
        <v>19</v>
      </c>
      <c r="H40" s="11" t="s">
        <v>20</v>
      </c>
      <c r="I40" s="16" t="s">
        <v>110</v>
      </c>
      <c r="J40" s="16" t="s">
        <v>22</v>
      </c>
      <c r="K40" s="16" t="str">
        <f t="shared" si="0"/>
        <v>A</v>
      </c>
      <c r="L40" t="s">
        <v>106</v>
      </c>
      <c r="M40">
        <f t="shared" si="1"/>
        <v>0</v>
      </c>
    </row>
    <row r="41" s="11" customFormat="1" ht="18" customHeight="1" spans="1:13">
      <c r="A41" s="11" t="s">
        <v>102</v>
      </c>
      <c r="B41" s="14" t="s">
        <v>103</v>
      </c>
      <c r="C41" s="11" t="s">
        <v>15</v>
      </c>
      <c r="D41" s="11" t="s">
        <v>27</v>
      </c>
      <c r="E41" s="11" t="s">
        <v>23</v>
      </c>
      <c r="F41" s="14" t="s">
        <v>111</v>
      </c>
      <c r="G41" s="11" t="s">
        <v>19</v>
      </c>
      <c r="H41" s="11" t="s">
        <v>20</v>
      </c>
      <c r="I41" s="16" t="s">
        <v>112</v>
      </c>
      <c r="J41" s="16" t="s">
        <v>26</v>
      </c>
      <c r="K41" s="16" t="str">
        <f t="shared" si="0"/>
        <v>A</v>
      </c>
      <c r="L41" t="s">
        <v>106</v>
      </c>
      <c r="M41">
        <f t="shared" si="1"/>
        <v>0</v>
      </c>
    </row>
    <row r="42" s="11" customFormat="1" ht="18" customHeight="1" spans="1:13">
      <c r="A42" s="11" t="s">
        <v>102</v>
      </c>
      <c r="B42" s="14" t="s">
        <v>103</v>
      </c>
      <c r="C42" s="11" t="s">
        <v>15</v>
      </c>
      <c r="D42" s="11" t="s">
        <v>32</v>
      </c>
      <c r="E42" s="11" t="s">
        <v>17</v>
      </c>
      <c r="F42" s="14" t="s">
        <v>113</v>
      </c>
      <c r="G42" s="11" t="s">
        <v>19</v>
      </c>
      <c r="H42" s="11" t="s">
        <v>20</v>
      </c>
      <c r="I42" s="16" t="s">
        <v>114</v>
      </c>
      <c r="J42" s="16" t="s">
        <v>22</v>
      </c>
      <c r="K42" s="16" t="str">
        <f t="shared" si="0"/>
        <v>A</v>
      </c>
      <c r="L42" t="s">
        <v>106</v>
      </c>
      <c r="M42">
        <f t="shared" si="1"/>
        <v>0</v>
      </c>
    </row>
    <row r="43" ht="18" customHeight="1" spans="1:13">
      <c r="A43" t="s">
        <v>102</v>
      </c>
      <c r="B43" s="14" t="s">
        <v>103</v>
      </c>
      <c r="C43" t="s">
        <v>15</v>
      </c>
      <c r="D43" t="s">
        <v>32</v>
      </c>
      <c r="E43" t="s">
        <v>23</v>
      </c>
      <c r="F43" s="14" t="s">
        <v>115</v>
      </c>
      <c r="G43" t="s">
        <v>19</v>
      </c>
      <c r="H43" t="s">
        <v>20</v>
      </c>
      <c r="I43" t="s">
        <v>116</v>
      </c>
      <c r="J43" t="s">
        <v>37</v>
      </c>
      <c r="K43" t="str">
        <f t="shared" si="0"/>
        <v>D(平局)</v>
      </c>
      <c r="L43" t="s">
        <v>106</v>
      </c>
      <c r="M43">
        <f t="shared" si="1"/>
        <v>1</v>
      </c>
    </row>
    <row r="44" ht="18" customHeight="1" spans="1:13">
      <c r="A44" t="s">
        <v>102</v>
      </c>
      <c r="B44" s="14" t="s">
        <v>103</v>
      </c>
      <c r="C44" t="s">
        <v>38</v>
      </c>
      <c r="D44" t="s">
        <v>16</v>
      </c>
      <c r="E44" t="s">
        <v>17</v>
      </c>
      <c r="F44" s="14" t="s">
        <v>117</v>
      </c>
      <c r="G44" t="s">
        <v>19</v>
      </c>
      <c r="H44" t="s">
        <v>20</v>
      </c>
      <c r="I44" t="s">
        <v>118</v>
      </c>
      <c r="J44" t="s">
        <v>22</v>
      </c>
      <c r="K44" t="str">
        <f t="shared" si="0"/>
        <v>A</v>
      </c>
      <c r="L44" t="s">
        <v>22</v>
      </c>
      <c r="M44">
        <f t="shared" si="1"/>
        <v>1</v>
      </c>
    </row>
    <row r="45" ht="18" customHeight="1" spans="1:13">
      <c r="A45" t="s">
        <v>102</v>
      </c>
      <c r="B45" s="14" t="s">
        <v>103</v>
      </c>
      <c r="C45" t="s">
        <v>38</v>
      </c>
      <c r="D45" t="s">
        <v>16</v>
      </c>
      <c r="E45" t="s">
        <v>23</v>
      </c>
      <c r="F45" s="14" t="s">
        <v>119</v>
      </c>
      <c r="G45" t="s">
        <v>19</v>
      </c>
      <c r="H45" t="s">
        <v>20</v>
      </c>
      <c r="I45" t="s">
        <v>120</v>
      </c>
      <c r="J45" t="s">
        <v>26</v>
      </c>
      <c r="K45" t="str">
        <f t="shared" si="0"/>
        <v>A</v>
      </c>
      <c r="L45" t="s">
        <v>22</v>
      </c>
      <c r="M45">
        <f t="shared" si="1"/>
        <v>1</v>
      </c>
    </row>
    <row r="46" ht="18" customHeight="1" spans="1:13">
      <c r="A46" t="s">
        <v>102</v>
      </c>
      <c r="B46" s="14" t="s">
        <v>103</v>
      </c>
      <c r="C46" t="s">
        <v>38</v>
      </c>
      <c r="D46" t="s">
        <v>27</v>
      </c>
      <c r="E46" t="s">
        <v>17</v>
      </c>
      <c r="F46" s="14" t="s">
        <v>121</v>
      </c>
      <c r="G46" t="s">
        <v>19</v>
      </c>
      <c r="H46" t="s">
        <v>20</v>
      </c>
      <c r="I46" t="s">
        <v>122</v>
      </c>
      <c r="J46" t="s">
        <v>22</v>
      </c>
      <c r="K46" t="str">
        <f t="shared" si="0"/>
        <v>A</v>
      </c>
      <c r="L46" t="s">
        <v>22</v>
      </c>
      <c r="M46">
        <f t="shared" si="1"/>
        <v>1</v>
      </c>
    </row>
    <row r="47" ht="18" customHeight="1" spans="1:13">
      <c r="A47" t="s">
        <v>102</v>
      </c>
      <c r="B47" s="14" t="s">
        <v>103</v>
      </c>
      <c r="C47" t="s">
        <v>38</v>
      </c>
      <c r="D47" t="s">
        <v>27</v>
      </c>
      <c r="E47" t="s">
        <v>23</v>
      </c>
      <c r="F47" s="14" t="s">
        <v>123</v>
      </c>
      <c r="G47" t="s">
        <v>19</v>
      </c>
      <c r="H47" t="s">
        <v>20</v>
      </c>
      <c r="I47" t="s">
        <v>124</v>
      </c>
      <c r="J47" t="s">
        <v>26</v>
      </c>
      <c r="K47" t="str">
        <f t="shared" si="0"/>
        <v>A</v>
      </c>
      <c r="L47" t="s">
        <v>22</v>
      </c>
      <c r="M47">
        <f t="shared" si="1"/>
        <v>1</v>
      </c>
    </row>
    <row r="48" ht="18" customHeight="1" spans="1:13">
      <c r="A48" t="s">
        <v>102</v>
      </c>
      <c r="B48" s="14" t="s">
        <v>103</v>
      </c>
      <c r="C48" t="s">
        <v>38</v>
      </c>
      <c r="D48" t="s">
        <v>32</v>
      </c>
      <c r="E48" t="s">
        <v>17</v>
      </c>
      <c r="F48" s="14" t="s">
        <v>125</v>
      </c>
      <c r="G48" t="s">
        <v>19</v>
      </c>
      <c r="H48" t="s">
        <v>20</v>
      </c>
      <c r="I48" t="s">
        <v>126</v>
      </c>
      <c r="J48" t="s">
        <v>22</v>
      </c>
      <c r="K48" t="str">
        <f t="shared" si="0"/>
        <v>A</v>
      </c>
      <c r="L48" t="s">
        <v>22</v>
      </c>
      <c r="M48">
        <f t="shared" si="1"/>
        <v>1</v>
      </c>
    </row>
    <row r="49" ht="18" customHeight="1" spans="1:13">
      <c r="A49" t="s">
        <v>102</v>
      </c>
      <c r="B49" s="14" t="s">
        <v>103</v>
      </c>
      <c r="C49" t="s">
        <v>38</v>
      </c>
      <c r="D49" t="s">
        <v>32</v>
      </c>
      <c r="E49" t="s">
        <v>23</v>
      </c>
      <c r="F49" s="14" t="s">
        <v>127</v>
      </c>
      <c r="G49" t="s">
        <v>19</v>
      </c>
      <c r="H49" t="s">
        <v>20</v>
      </c>
      <c r="I49" t="s">
        <v>128</v>
      </c>
      <c r="J49" t="s">
        <v>26</v>
      </c>
      <c r="K49" t="str">
        <f t="shared" si="0"/>
        <v>A</v>
      </c>
      <c r="L49" t="s">
        <v>22</v>
      </c>
      <c r="M49">
        <f t="shared" si="1"/>
        <v>1</v>
      </c>
    </row>
    <row r="50" ht="18" customHeight="1" spans="1:13">
      <c r="A50" t="s">
        <v>102</v>
      </c>
      <c r="B50" s="14" t="s">
        <v>103</v>
      </c>
      <c r="C50" t="s">
        <v>51</v>
      </c>
      <c r="D50" t="s">
        <v>16</v>
      </c>
      <c r="E50" t="s">
        <v>17</v>
      </c>
      <c r="F50" s="14" t="s">
        <v>129</v>
      </c>
      <c r="G50" t="s">
        <v>19</v>
      </c>
      <c r="H50" t="s">
        <v>20</v>
      </c>
      <c r="I50" t="s">
        <v>130</v>
      </c>
      <c r="J50" t="s">
        <v>22</v>
      </c>
      <c r="K50" t="str">
        <f t="shared" si="0"/>
        <v>B</v>
      </c>
      <c r="L50" t="s">
        <v>26</v>
      </c>
      <c r="M50">
        <f t="shared" si="1"/>
        <v>1</v>
      </c>
    </row>
    <row r="51" ht="18" customHeight="1" spans="1:13">
      <c r="A51" t="s">
        <v>102</v>
      </c>
      <c r="B51" s="14" t="s">
        <v>103</v>
      </c>
      <c r="C51" t="s">
        <v>51</v>
      </c>
      <c r="D51" t="s">
        <v>16</v>
      </c>
      <c r="E51" t="s">
        <v>23</v>
      </c>
      <c r="F51" s="14" t="s">
        <v>131</v>
      </c>
      <c r="G51" t="s">
        <v>19</v>
      </c>
      <c r="H51" t="s">
        <v>20</v>
      </c>
      <c r="I51" t="s">
        <v>132</v>
      </c>
      <c r="J51" t="s">
        <v>26</v>
      </c>
      <c r="K51" t="str">
        <f t="shared" si="0"/>
        <v>B</v>
      </c>
      <c r="L51" t="s">
        <v>26</v>
      </c>
      <c r="M51">
        <f t="shared" si="1"/>
        <v>1</v>
      </c>
    </row>
    <row r="52" ht="18" customHeight="1" spans="1:13">
      <c r="A52" t="s">
        <v>102</v>
      </c>
      <c r="B52" s="14" t="s">
        <v>103</v>
      </c>
      <c r="C52" t="s">
        <v>51</v>
      </c>
      <c r="D52" t="s">
        <v>27</v>
      </c>
      <c r="E52" t="s">
        <v>17</v>
      </c>
      <c r="F52" s="14" t="s">
        <v>133</v>
      </c>
      <c r="G52" t="s">
        <v>19</v>
      </c>
      <c r="H52" t="s">
        <v>20</v>
      </c>
      <c r="I52" t="s">
        <v>134</v>
      </c>
      <c r="J52" t="s">
        <v>22</v>
      </c>
      <c r="K52" t="str">
        <f t="shared" si="0"/>
        <v>B</v>
      </c>
      <c r="L52" t="s">
        <v>26</v>
      </c>
      <c r="M52">
        <f t="shared" si="1"/>
        <v>1</v>
      </c>
    </row>
    <row r="53" ht="18" customHeight="1" spans="1:13">
      <c r="A53" t="s">
        <v>102</v>
      </c>
      <c r="B53" s="14" t="s">
        <v>103</v>
      </c>
      <c r="C53" t="s">
        <v>51</v>
      </c>
      <c r="D53" t="s">
        <v>27</v>
      </c>
      <c r="E53" t="s">
        <v>23</v>
      </c>
      <c r="F53" s="14" t="s">
        <v>135</v>
      </c>
      <c r="G53" t="s">
        <v>19</v>
      </c>
      <c r="H53" t="s">
        <v>20</v>
      </c>
      <c r="I53" t="s">
        <v>136</v>
      </c>
      <c r="J53" t="s">
        <v>26</v>
      </c>
      <c r="K53" t="str">
        <f t="shared" si="0"/>
        <v>B</v>
      </c>
      <c r="L53" t="s">
        <v>26</v>
      </c>
      <c r="M53">
        <f t="shared" si="1"/>
        <v>1</v>
      </c>
    </row>
    <row r="54" ht="18" customHeight="1" spans="1:13">
      <c r="A54" t="s">
        <v>102</v>
      </c>
      <c r="B54" s="14" t="s">
        <v>103</v>
      </c>
      <c r="C54" t="s">
        <v>51</v>
      </c>
      <c r="D54" t="s">
        <v>32</v>
      </c>
      <c r="E54" t="s">
        <v>17</v>
      </c>
      <c r="F54" s="14" t="s">
        <v>137</v>
      </c>
      <c r="G54" t="s">
        <v>19</v>
      </c>
      <c r="H54" t="s">
        <v>20</v>
      </c>
      <c r="I54" t="s">
        <v>138</v>
      </c>
      <c r="J54" t="s">
        <v>22</v>
      </c>
      <c r="K54" t="str">
        <f t="shared" si="0"/>
        <v>B</v>
      </c>
      <c r="L54" t="s">
        <v>26</v>
      </c>
      <c r="M54">
        <f t="shared" si="1"/>
        <v>1</v>
      </c>
    </row>
    <row r="55" ht="18" customHeight="1" spans="1:13">
      <c r="A55" t="s">
        <v>102</v>
      </c>
      <c r="B55" s="14" t="s">
        <v>103</v>
      </c>
      <c r="C55" t="s">
        <v>51</v>
      </c>
      <c r="D55" t="s">
        <v>32</v>
      </c>
      <c r="E55" t="s">
        <v>23</v>
      </c>
      <c r="F55" s="14" t="s">
        <v>139</v>
      </c>
      <c r="G55" t="s">
        <v>19</v>
      </c>
      <c r="H55" t="s">
        <v>20</v>
      </c>
      <c r="I55" t="s">
        <v>140</v>
      </c>
      <c r="J55" t="s">
        <v>26</v>
      </c>
      <c r="K55" t="str">
        <f t="shared" si="0"/>
        <v>B</v>
      </c>
      <c r="L55" t="s">
        <v>26</v>
      </c>
      <c r="M55">
        <f t="shared" si="1"/>
        <v>1</v>
      </c>
    </row>
    <row r="56" ht="18" customHeight="1" spans="1:13">
      <c r="A56" t="s">
        <v>141</v>
      </c>
      <c r="B56" s="14" t="s">
        <v>142</v>
      </c>
      <c r="C56" t="s">
        <v>15</v>
      </c>
      <c r="D56" t="s">
        <v>16</v>
      </c>
      <c r="E56" t="s">
        <v>17</v>
      </c>
      <c r="F56" s="15" t="s">
        <v>143</v>
      </c>
      <c r="G56" t="s">
        <v>19</v>
      </c>
      <c r="H56" t="s">
        <v>20</v>
      </c>
      <c r="I56" s="17" t="s">
        <v>144</v>
      </c>
      <c r="J56" t="s">
        <v>37</v>
      </c>
      <c r="K56" t="str">
        <f t="shared" si="0"/>
        <v>D(平局)</v>
      </c>
      <c r="L56" t="s">
        <v>106</v>
      </c>
      <c r="M56">
        <f t="shared" si="1"/>
        <v>1</v>
      </c>
    </row>
    <row r="57" ht="18" customHeight="1" spans="1:13">
      <c r="A57" t="s">
        <v>141</v>
      </c>
      <c r="B57" s="14" t="s">
        <v>142</v>
      </c>
      <c r="C57" t="s">
        <v>15</v>
      </c>
      <c r="D57" t="s">
        <v>16</v>
      </c>
      <c r="E57" t="s">
        <v>23</v>
      </c>
      <c r="F57" s="15" t="s">
        <v>145</v>
      </c>
      <c r="G57" t="s">
        <v>19</v>
      </c>
      <c r="H57" t="s">
        <v>20</v>
      </c>
      <c r="I57" s="17" t="s">
        <v>146</v>
      </c>
      <c r="J57" t="s">
        <v>37</v>
      </c>
      <c r="K57" t="str">
        <f t="shared" si="0"/>
        <v>D(平局)</v>
      </c>
      <c r="L57" t="s">
        <v>106</v>
      </c>
      <c r="M57">
        <f t="shared" si="1"/>
        <v>1</v>
      </c>
    </row>
    <row r="58" ht="18" customHeight="1" spans="1:13">
      <c r="A58" t="s">
        <v>141</v>
      </c>
      <c r="B58" s="14" t="s">
        <v>142</v>
      </c>
      <c r="C58" t="s">
        <v>15</v>
      </c>
      <c r="D58" t="s">
        <v>27</v>
      </c>
      <c r="E58" t="s">
        <v>17</v>
      </c>
      <c r="F58" s="15" t="s">
        <v>147</v>
      </c>
      <c r="G58" t="s">
        <v>19</v>
      </c>
      <c r="H58" t="s">
        <v>20</v>
      </c>
      <c r="I58" s="17" t="s">
        <v>148</v>
      </c>
      <c r="J58" t="s">
        <v>37</v>
      </c>
      <c r="K58" t="str">
        <f t="shared" si="0"/>
        <v>D(平局)</v>
      </c>
      <c r="L58" t="s">
        <v>106</v>
      </c>
      <c r="M58">
        <f t="shared" si="1"/>
        <v>1</v>
      </c>
    </row>
    <row r="59" ht="18" customHeight="1" spans="1:13">
      <c r="A59" t="s">
        <v>141</v>
      </c>
      <c r="B59" s="14" t="s">
        <v>142</v>
      </c>
      <c r="C59" t="s">
        <v>15</v>
      </c>
      <c r="D59" t="s">
        <v>27</v>
      </c>
      <c r="E59" t="s">
        <v>23</v>
      </c>
      <c r="F59" s="15" t="s">
        <v>149</v>
      </c>
      <c r="G59" t="s">
        <v>19</v>
      </c>
      <c r="H59" t="s">
        <v>20</v>
      </c>
      <c r="I59" s="17" t="s">
        <v>150</v>
      </c>
      <c r="J59" t="s">
        <v>37</v>
      </c>
      <c r="K59" t="str">
        <f t="shared" si="0"/>
        <v>D(平局)</v>
      </c>
      <c r="L59" t="s">
        <v>106</v>
      </c>
      <c r="M59">
        <f t="shared" si="1"/>
        <v>1</v>
      </c>
    </row>
    <row r="60" ht="18" customHeight="1" spans="1:13">
      <c r="A60" t="s">
        <v>141</v>
      </c>
      <c r="B60" s="14" t="s">
        <v>142</v>
      </c>
      <c r="C60" t="s">
        <v>15</v>
      </c>
      <c r="D60" t="s">
        <v>32</v>
      </c>
      <c r="E60" t="s">
        <v>17</v>
      </c>
      <c r="F60" s="14" t="s">
        <v>151</v>
      </c>
      <c r="G60" t="s">
        <v>19</v>
      </c>
      <c r="H60" t="s">
        <v>20</v>
      </c>
      <c r="I60" t="s">
        <v>152</v>
      </c>
      <c r="J60" t="s">
        <v>37</v>
      </c>
      <c r="K60" t="str">
        <f t="shared" si="0"/>
        <v>D(平局)</v>
      </c>
      <c r="L60" t="s">
        <v>106</v>
      </c>
      <c r="M60">
        <f t="shared" si="1"/>
        <v>1</v>
      </c>
    </row>
    <row r="61" ht="18" customHeight="1" spans="1:13">
      <c r="A61" t="s">
        <v>141</v>
      </c>
      <c r="B61" s="14" t="s">
        <v>142</v>
      </c>
      <c r="C61" t="s">
        <v>15</v>
      </c>
      <c r="D61" t="s">
        <v>32</v>
      </c>
      <c r="E61" t="s">
        <v>23</v>
      </c>
      <c r="F61" s="15" t="s">
        <v>153</v>
      </c>
      <c r="G61" t="s">
        <v>19</v>
      </c>
      <c r="H61" t="s">
        <v>20</v>
      </c>
      <c r="I61" s="17" t="s">
        <v>154</v>
      </c>
      <c r="J61" t="s">
        <v>37</v>
      </c>
      <c r="K61" t="str">
        <f t="shared" si="0"/>
        <v>D(平局)</v>
      </c>
      <c r="L61" t="s">
        <v>106</v>
      </c>
      <c r="M61">
        <f t="shared" si="1"/>
        <v>1</v>
      </c>
    </row>
    <row r="62" ht="18" customHeight="1" spans="1:13">
      <c r="A62" t="s">
        <v>141</v>
      </c>
      <c r="B62" s="14" t="s">
        <v>142</v>
      </c>
      <c r="C62" t="s">
        <v>38</v>
      </c>
      <c r="D62" t="s">
        <v>16</v>
      </c>
      <c r="E62" t="s">
        <v>17</v>
      </c>
      <c r="F62" s="15" t="s">
        <v>155</v>
      </c>
      <c r="G62" t="s">
        <v>19</v>
      </c>
      <c r="H62" t="s">
        <v>20</v>
      </c>
      <c r="I62" s="17" t="s">
        <v>156</v>
      </c>
      <c r="J62" t="s">
        <v>22</v>
      </c>
      <c r="K62" t="str">
        <f t="shared" si="0"/>
        <v>A</v>
      </c>
      <c r="L62" t="s">
        <v>22</v>
      </c>
      <c r="M62">
        <f t="shared" si="1"/>
        <v>1</v>
      </c>
    </row>
    <row r="63" ht="18" customHeight="1" spans="1:13">
      <c r="A63" t="s">
        <v>141</v>
      </c>
      <c r="B63" s="14" t="s">
        <v>142</v>
      </c>
      <c r="C63" t="s">
        <v>38</v>
      </c>
      <c r="D63" t="s">
        <v>16</v>
      </c>
      <c r="E63" t="s">
        <v>23</v>
      </c>
      <c r="F63" s="15" t="s">
        <v>157</v>
      </c>
      <c r="G63" t="s">
        <v>19</v>
      </c>
      <c r="H63" t="s">
        <v>20</v>
      </c>
      <c r="I63" s="17" t="s">
        <v>158</v>
      </c>
      <c r="J63" t="s">
        <v>26</v>
      </c>
      <c r="K63" t="str">
        <f t="shared" si="0"/>
        <v>A</v>
      </c>
      <c r="L63" t="s">
        <v>22</v>
      </c>
      <c r="M63">
        <f t="shared" si="1"/>
        <v>1</v>
      </c>
    </row>
    <row r="64" ht="18" customHeight="1" spans="1:13">
      <c r="A64" t="s">
        <v>141</v>
      </c>
      <c r="B64" s="14" t="s">
        <v>142</v>
      </c>
      <c r="C64" t="s">
        <v>38</v>
      </c>
      <c r="D64" t="s">
        <v>27</v>
      </c>
      <c r="E64" t="s">
        <v>17</v>
      </c>
      <c r="F64" s="15" t="s">
        <v>159</v>
      </c>
      <c r="G64" t="s">
        <v>19</v>
      </c>
      <c r="H64" t="s">
        <v>20</v>
      </c>
      <c r="I64" s="17" t="s">
        <v>160</v>
      </c>
      <c r="J64" t="s">
        <v>22</v>
      </c>
      <c r="K64" t="str">
        <f t="shared" si="0"/>
        <v>A</v>
      </c>
      <c r="L64" t="s">
        <v>22</v>
      </c>
      <c r="M64">
        <f t="shared" si="1"/>
        <v>1</v>
      </c>
    </row>
    <row r="65" ht="18" customHeight="1" spans="1:13">
      <c r="A65" t="s">
        <v>141</v>
      </c>
      <c r="B65" s="14" t="s">
        <v>142</v>
      </c>
      <c r="C65" t="s">
        <v>38</v>
      </c>
      <c r="D65" t="s">
        <v>27</v>
      </c>
      <c r="E65" t="s">
        <v>23</v>
      </c>
      <c r="F65" s="15" t="s">
        <v>161</v>
      </c>
      <c r="G65" t="s">
        <v>19</v>
      </c>
      <c r="H65" t="s">
        <v>20</v>
      </c>
      <c r="I65" s="17" t="s">
        <v>162</v>
      </c>
      <c r="J65" t="s">
        <v>26</v>
      </c>
      <c r="K65" t="str">
        <f t="shared" si="0"/>
        <v>A</v>
      </c>
      <c r="L65" t="s">
        <v>22</v>
      </c>
      <c r="M65">
        <f t="shared" si="1"/>
        <v>1</v>
      </c>
    </row>
    <row r="66" ht="18" customHeight="1" spans="1:13">
      <c r="A66" t="s">
        <v>141</v>
      </c>
      <c r="B66" s="14" t="s">
        <v>142</v>
      </c>
      <c r="C66" t="s">
        <v>38</v>
      </c>
      <c r="D66" t="s">
        <v>32</v>
      </c>
      <c r="E66" t="s">
        <v>17</v>
      </c>
      <c r="F66" s="15" t="s">
        <v>163</v>
      </c>
      <c r="G66" t="s">
        <v>19</v>
      </c>
      <c r="H66" t="s">
        <v>20</v>
      </c>
      <c r="I66" s="17" t="s">
        <v>164</v>
      </c>
      <c r="J66" t="s">
        <v>22</v>
      </c>
      <c r="K66" t="str">
        <f t="shared" ref="K66:K129" si="2">IF(OR(J66="",C66="",E66=""),"",IF(J66="C","D(平局)",IF(J66=IF(E66="l2r","A","B"),LEFT(C66,1),RIGHT(C66,1))))</f>
        <v>A</v>
      </c>
      <c r="L66" t="s">
        <v>22</v>
      </c>
      <c r="M66">
        <f t="shared" ref="M66:M129" si="3">IF(OR(K66="",L66=""),"",--(K66=L66))</f>
        <v>1</v>
      </c>
    </row>
    <row r="67" ht="18" customHeight="1" spans="1:13">
      <c r="A67" t="s">
        <v>141</v>
      </c>
      <c r="B67" s="14" t="s">
        <v>142</v>
      </c>
      <c r="C67" t="s">
        <v>38</v>
      </c>
      <c r="D67" t="s">
        <v>32</v>
      </c>
      <c r="E67" t="s">
        <v>23</v>
      </c>
      <c r="F67" s="14" t="s">
        <v>165</v>
      </c>
      <c r="G67" t="s">
        <v>19</v>
      </c>
      <c r="H67" t="s">
        <v>20</v>
      </c>
      <c r="I67" t="s">
        <v>166</v>
      </c>
      <c r="J67" t="s">
        <v>26</v>
      </c>
      <c r="K67" t="str">
        <f t="shared" si="2"/>
        <v>A</v>
      </c>
      <c r="L67" t="s">
        <v>22</v>
      </c>
      <c r="M67">
        <f t="shared" si="3"/>
        <v>1</v>
      </c>
    </row>
    <row r="68" ht="18" customHeight="1" spans="1:13">
      <c r="A68" t="s">
        <v>141</v>
      </c>
      <c r="B68" s="14" t="s">
        <v>142</v>
      </c>
      <c r="C68" t="s">
        <v>51</v>
      </c>
      <c r="D68" t="s">
        <v>16</v>
      </c>
      <c r="E68" t="s">
        <v>17</v>
      </c>
      <c r="F68" s="15" t="s">
        <v>167</v>
      </c>
      <c r="G68" t="s">
        <v>19</v>
      </c>
      <c r="H68" t="s">
        <v>20</v>
      </c>
      <c r="I68" s="17" t="s">
        <v>168</v>
      </c>
      <c r="J68" t="s">
        <v>22</v>
      </c>
      <c r="K68" t="str">
        <f t="shared" si="2"/>
        <v>B</v>
      </c>
      <c r="L68" t="s">
        <v>26</v>
      </c>
      <c r="M68">
        <f t="shared" si="3"/>
        <v>1</v>
      </c>
    </row>
    <row r="69" ht="18" customHeight="1" spans="1:13">
      <c r="A69" t="s">
        <v>141</v>
      </c>
      <c r="B69" s="14" t="s">
        <v>142</v>
      </c>
      <c r="C69" t="s">
        <v>51</v>
      </c>
      <c r="D69" t="s">
        <v>16</v>
      </c>
      <c r="E69" t="s">
        <v>23</v>
      </c>
      <c r="F69" s="14" t="s">
        <v>169</v>
      </c>
      <c r="G69" t="s">
        <v>19</v>
      </c>
      <c r="H69" t="s">
        <v>20</v>
      </c>
      <c r="I69" t="s">
        <v>170</v>
      </c>
      <c r="J69" t="s">
        <v>26</v>
      </c>
      <c r="K69" t="str">
        <f t="shared" si="2"/>
        <v>B</v>
      </c>
      <c r="L69" t="s">
        <v>26</v>
      </c>
      <c r="M69">
        <f t="shared" si="3"/>
        <v>1</v>
      </c>
    </row>
    <row r="70" ht="18" customHeight="1" spans="1:13">
      <c r="A70" t="s">
        <v>141</v>
      </c>
      <c r="B70" s="14" t="s">
        <v>142</v>
      </c>
      <c r="C70" t="s">
        <v>51</v>
      </c>
      <c r="D70" t="s">
        <v>27</v>
      </c>
      <c r="E70" t="s">
        <v>17</v>
      </c>
      <c r="F70" s="14" t="s">
        <v>171</v>
      </c>
      <c r="G70" t="s">
        <v>19</v>
      </c>
      <c r="H70" t="s">
        <v>20</v>
      </c>
      <c r="I70" t="s">
        <v>172</v>
      </c>
      <c r="J70" t="s">
        <v>22</v>
      </c>
      <c r="K70" t="str">
        <f t="shared" si="2"/>
        <v>B</v>
      </c>
      <c r="L70" t="s">
        <v>26</v>
      </c>
      <c r="M70">
        <f t="shared" si="3"/>
        <v>1</v>
      </c>
    </row>
    <row r="71" ht="18" customHeight="1" spans="1:13">
      <c r="A71" t="s">
        <v>141</v>
      </c>
      <c r="B71" s="14" t="s">
        <v>142</v>
      </c>
      <c r="C71" t="s">
        <v>51</v>
      </c>
      <c r="D71" t="s">
        <v>27</v>
      </c>
      <c r="E71" t="s">
        <v>23</v>
      </c>
      <c r="F71" s="14" t="s">
        <v>173</v>
      </c>
      <c r="G71" t="s">
        <v>19</v>
      </c>
      <c r="H71" t="s">
        <v>20</v>
      </c>
      <c r="I71" t="s">
        <v>174</v>
      </c>
      <c r="J71" t="s">
        <v>26</v>
      </c>
      <c r="K71" t="str">
        <f t="shared" si="2"/>
        <v>B</v>
      </c>
      <c r="L71" t="s">
        <v>26</v>
      </c>
      <c r="M71">
        <f t="shared" si="3"/>
        <v>1</v>
      </c>
    </row>
    <row r="72" ht="18" customHeight="1" spans="1:13">
      <c r="A72" t="s">
        <v>141</v>
      </c>
      <c r="B72" s="14" t="s">
        <v>142</v>
      </c>
      <c r="C72" t="s">
        <v>51</v>
      </c>
      <c r="D72" t="s">
        <v>32</v>
      </c>
      <c r="E72" t="s">
        <v>17</v>
      </c>
      <c r="F72" s="14" t="s">
        <v>175</v>
      </c>
      <c r="G72" t="s">
        <v>19</v>
      </c>
      <c r="H72" t="s">
        <v>20</v>
      </c>
      <c r="I72" t="s">
        <v>176</v>
      </c>
      <c r="J72" t="s">
        <v>22</v>
      </c>
      <c r="K72" t="str">
        <f t="shared" si="2"/>
        <v>B</v>
      </c>
      <c r="L72" t="s">
        <v>26</v>
      </c>
      <c r="M72">
        <f t="shared" si="3"/>
        <v>1</v>
      </c>
    </row>
    <row r="73" ht="18" customHeight="1" spans="1:13">
      <c r="A73" t="s">
        <v>141</v>
      </c>
      <c r="B73" s="14" t="s">
        <v>142</v>
      </c>
      <c r="C73" t="s">
        <v>51</v>
      </c>
      <c r="D73" t="s">
        <v>32</v>
      </c>
      <c r="E73" t="s">
        <v>23</v>
      </c>
      <c r="F73" s="14" t="s">
        <v>177</v>
      </c>
      <c r="G73" t="s">
        <v>19</v>
      </c>
      <c r="H73" t="s">
        <v>20</v>
      </c>
      <c r="I73" t="s">
        <v>178</v>
      </c>
      <c r="J73" t="s">
        <v>26</v>
      </c>
      <c r="K73" t="str">
        <f t="shared" si="2"/>
        <v>B</v>
      </c>
      <c r="L73" t="s">
        <v>26</v>
      </c>
      <c r="M73">
        <f t="shared" si="3"/>
        <v>1</v>
      </c>
    </row>
    <row r="74" ht="18" customHeight="1" spans="1:13">
      <c r="A74" t="s">
        <v>179</v>
      </c>
      <c r="B74" s="14" t="s">
        <v>180</v>
      </c>
      <c r="C74" t="s">
        <v>15</v>
      </c>
      <c r="D74" t="s">
        <v>16</v>
      </c>
      <c r="E74" t="s">
        <v>17</v>
      </c>
      <c r="F74" s="14" t="s">
        <v>181</v>
      </c>
      <c r="G74" t="s">
        <v>19</v>
      </c>
      <c r="H74" t="s">
        <v>20</v>
      </c>
      <c r="I74" t="s">
        <v>182</v>
      </c>
      <c r="J74" t="s">
        <v>26</v>
      </c>
      <c r="K74" t="str">
        <f t="shared" si="2"/>
        <v>B</v>
      </c>
      <c r="L74" t="s">
        <v>26</v>
      </c>
      <c r="M74">
        <f t="shared" si="3"/>
        <v>1</v>
      </c>
    </row>
    <row r="75" ht="18" customHeight="1" spans="1:13">
      <c r="A75" t="s">
        <v>179</v>
      </c>
      <c r="B75" s="14" t="s">
        <v>180</v>
      </c>
      <c r="C75" t="s">
        <v>15</v>
      </c>
      <c r="D75" t="s">
        <v>16</v>
      </c>
      <c r="E75" t="s">
        <v>23</v>
      </c>
      <c r="F75" s="14" t="s">
        <v>183</v>
      </c>
      <c r="G75" t="s">
        <v>19</v>
      </c>
      <c r="H75" t="s">
        <v>20</v>
      </c>
      <c r="I75" t="s">
        <v>184</v>
      </c>
      <c r="J75" t="s">
        <v>22</v>
      </c>
      <c r="K75" t="str">
        <f t="shared" si="2"/>
        <v>B</v>
      </c>
      <c r="L75" t="s">
        <v>26</v>
      </c>
      <c r="M75">
        <f t="shared" si="3"/>
        <v>1</v>
      </c>
    </row>
    <row r="76" s="11" customFormat="1" ht="18" customHeight="1" spans="1:13">
      <c r="A76" s="11" t="s">
        <v>179</v>
      </c>
      <c r="B76" s="14" t="s">
        <v>180</v>
      </c>
      <c r="C76" s="11" t="s">
        <v>15</v>
      </c>
      <c r="D76" s="11" t="s">
        <v>27</v>
      </c>
      <c r="E76" s="11" t="s">
        <v>17</v>
      </c>
      <c r="F76" s="14" t="s">
        <v>185</v>
      </c>
      <c r="G76" s="11" t="s">
        <v>19</v>
      </c>
      <c r="H76" s="11" t="s">
        <v>20</v>
      </c>
      <c r="I76" s="16" t="s">
        <v>186</v>
      </c>
      <c r="J76" s="16" t="s">
        <v>22</v>
      </c>
      <c r="K76" s="16" t="str">
        <f t="shared" si="2"/>
        <v>A</v>
      </c>
      <c r="L76" t="s">
        <v>26</v>
      </c>
      <c r="M76">
        <f t="shared" si="3"/>
        <v>0</v>
      </c>
    </row>
    <row r="77" ht="18" customHeight="1" spans="1:13">
      <c r="A77" t="s">
        <v>179</v>
      </c>
      <c r="B77" s="14" t="s">
        <v>180</v>
      </c>
      <c r="C77" t="s">
        <v>15</v>
      </c>
      <c r="D77" t="s">
        <v>27</v>
      </c>
      <c r="E77" t="s">
        <v>23</v>
      </c>
      <c r="F77" s="14" t="s">
        <v>187</v>
      </c>
      <c r="G77" t="s">
        <v>19</v>
      </c>
      <c r="H77" t="s">
        <v>20</v>
      </c>
      <c r="I77" t="s">
        <v>188</v>
      </c>
      <c r="J77" t="s">
        <v>22</v>
      </c>
      <c r="K77" t="str">
        <f t="shared" si="2"/>
        <v>B</v>
      </c>
      <c r="L77" t="s">
        <v>26</v>
      </c>
      <c r="M77">
        <f t="shared" si="3"/>
        <v>1</v>
      </c>
    </row>
    <row r="78" s="11" customFormat="1" ht="18" customHeight="1" spans="1:13">
      <c r="A78" s="11" t="s">
        <v>179</v>
      </c>
      <c r="B78" s="14" t="s">
        <v>180</v>
      </c>
      <c r="C78" s="11" t="s">
        <v>15</v>
      </c>
      <c r="D78" s="11" t="s">
        <v>32</v>
      </c>
      <c r="E78" s="11" t="s">
        <v>17</v>
      </c>
      <c r="F78" s="14" t="s">
        <v>189</v>
      </c>
      <c r="G78" s="11" t="s">
        <v>19</v>
      </c>
      <c r="H78" s="11" t="s">
        <v>20</v>
      </c>
      <c r="I78" s="16" t="s">
        <v>190</v>
      </c>
      <c r="J78" s="16" t="s">
        <v>22</v>
      </c>
      <c r="K78" s="16" t="str">
        <f t="shared" si="2"/>
        <v>A</v>
      </c>
      <c r="L78" t="s">
        <v>26</v>
      </c>
      <c r="M78">
        <f t="shared" si="3"/>
        <v>0</v>
      </c>
    </row>
    <row r="79" s="11" customFormat="1" ht="18" customHeight="1" spans="1:13">
      <c r="A79" s="11" t="s">
        <v>179</v>
      </c>
      <c r="B79" s="14" t="s">
        <v>180</v>
      </c>
      <c r="C79" s="11" t="s">
        <v>15</v>
      </c>
      <c r="D79" s="11" t="s">
        <v>32</v>
      </c>
      <c r="E79" s="11" t="s">
        <v>23</v>
      </c>
      <c r="F79" s="14" t="s">
        <v>191</v>
      </c>
      <c r="G79" s="11" t="s">
        <v>19</v>
      </c>
      <c r="H79" s="11" t="s">
        <v>20</v>
      </c>
      <c r="I79" s="16" t="s">
        <v>192</v>
      </c>
      <c r="J79" s="16" t="s">
        <v>22</v>
      </c>
      <c r="K79" s="16" t="str">
        <f t="shared" si="2"/>
        <v>B</v>
      </c>
      <c r="L79" t="s">
        <v>26</v>
      </c>
      <c r="M79">
        <f t="shared" si="3"/>
        <v>1</v>
      </c>
    </row>
    <row r="80" s="11" customFormat="1" ht="18" customHeight="1" spans="1:13">
      <c r="A80" s="11" t="s">
        <v>179</v>
      </c>
      <c r="B80" s="14" t="s">
        <v>180</v>
      </c>
      <c r="C80" s="11" t="s">
        <v>38</v>
      </c>
      <c r="D80" s="11" t="s">
        <v>16</v>
      </c>
      <c r="E80" s="11" t="s">
        <v>17</v>
      </c>
      <c r="F80" s="14" t="s">
        <v>193</v>
      </c>
      <c r="G80" s="11" t="s">
        <v>19</v>
      </c>
      <c r="H80" s="11" t="s">
        <v>20</v>
      </c>
      <c r="I80" s="16" t="s">
        <v>194</v>
      </c>
      <c r="J80" s="16" t="s">
        <v>26</v>
      </c>
      <c r="K80" s="16" t="str">
        <f t="shared" si="2"/>
        <v>C</v>
      </c>
      <c r="L80" t="s">
        <v>22</v>
      </c>
      <c r="M80">
        <f t="shared" si="3"/>
        <v>0</v>
      </c>
    </row>
    <row r="81" s="11" customFormat="1" ht="18" customHeight="1" spans="1:13">
      <c r="A81" s="11" t="s">
        <v>179</v>
      </c>
      <c r="B81" s="14" t="s">
        <v>180</v>
      </c>
      <c r="C81" s="11" t="s">
        <v>38</v>
      </c>
      <c r="D81" s="11" t="s">
        <v>16</v>
      </c>
      <c r="E81" s="11" t="s">
        <v>23</v>
      </c>
      <c r="F81" s="14" t="s">
        <v>195</v>
      </c>
      <c r="G81" s="11" t="s">
        <v>19</v>
      </c>
      <c r="H81" s="11" t="s">
        <v>20</v>
      </c>
      <c r="I81" s="16" t="s">
        <v>196</v>
      </c>
      <c r="J81" s="16" t="s">
        <v>22</v>
      </c>
      <c r="K81" s="16" t="str">
        <f t="shared" si="2"/>
        <v>C</v>
      </c>
      <c r="L81" t="s">
        <v>22</v>
      </c>
      <c r="M81">
        <f t="shared" si="3"/>
        <v>0</v>
      </c>
    </row>
    <row r="82" s="11" customFormat="1" ht="18" customHeight="1" spans="1:13">
      <c r="A82" s="11" t="s">
        <v>179</v>
      </c>
      <c r="B82" s="14" t="s">
        <v>180</v>
      </c>
      <c r="C82" s="11" t="s">
        <v>38</v>
      </c>
      <c r="D82" s="11" t="s">
        <v>27</v>
      </c>
      <c r="E82" s="11" t="s">
        <v>17</v>
      </c>
      <c r="F82" s="14" t="s">
        <v>197</v>
      </c>
      <c r="G82" s="11" t="s">
        <v>19</v>
      </c>
      <c r="H82" s="11" t="s">
        <v>20</v>
      </c>
      <c r="I82" s="16" t="s">
        <v>198</v>
      </c>
      <c r="J82" s="16" t="s">
        <v>37</v>
      </c>
      <c r="K82" s="16" t="str">
        <f t="shared" si="2"/>
        <v>D(平局)</v>
      </c>
      <c r="L82" t="s">
        <v>22</v>
      </c>
      <c r="M82">
        <f t="shared" si="3"/>
        <v>0</v>
      </c>
    </row>
    <row r="83" s="11" customFormat="1" ht="18" customHeight="1" spans="1:13">
      <c r="A83" s="11" t="s">
        <v>179</v>
      </c>
      <c r="B83" s="14" t="s">
        <v>180</v>
      </c>
      <c r="C83" s="11" t="s">
        <v>38</v>
      </c>
      <c r="D83" s="11" t="s">
        <v>27</v>
      </c>
      <c r="E83" s="11" t="s">
        <v>23</v>
      </c>
      <c r="F83" s="14" t="s">
        <v>199</v>
      </c>
      <c r="G83" s="11" t="s">
        <v>19</v>
      </c>
      <c r="H83" s="11" t="s">
        <v>20</v>
      </c>
      <c r="I83" s="16" t="s">
        <v>200</v>
      </c>
      <c r="J83" s="16" t="s">
        <v>22</v>
      </c>
      <c r="K83" s="16" t="str">
        <f t="shared" si="2"/>
        <v>C</v>
      </c>
      <c r="L83" t="s">
        <v>22</v>
      </c>
      <c r="M83">
        <f t="shared" si="3"/>
        <v>0</v>
      </c>
    </row>
    <row r="84" s="11" customFormat="1" ht="18" customHeight="1" spans="1:13">
      <c r="A84" s="11" t="s">
        <v>179</v>
      </c>
      <c r="B84" s="14" t="s">
        <v>180</v>
      </c>
      <c r="C84" s="11" t="s">
        <v>38</v>
      </c>
      <c r="D84" s="11" t="s">
        <v>32</v>
      </c>
      <c r="E84" s="11" t="s">
        <v>17</v>
      </c>
      <c r="F84" s="14" t="s">
        <v>201</v>
      </c>
      <c r="G84" s="11" t="s">
        <v>19</v>
      </c>
      <c r="H84" s="11" t="s">
        <v>20</v>
      </c>
      <c r="I84" s="16" t="s">
        <v>202</v>
      </c>
      <c r="J84" s="16" t="s">
        <v>37</v>
      </c>
      <c r="K84" s="16" t="str">
        <f t="shared" si="2"/>
        <v>D(平局)</v>
      </c>
      <c r="L84" t="s">
        <v>22</v>
      </c>
      <c r="M84">
        <f t="shared" si="3"/>
        <v>0</v>
      </c>
    </row>
    <row r="85" s="11" customFormat="1" ht="18" customHeight="1" spans="1:13">
      <c r="A85" s="11" t="s">
        <v>179</v>
      </c>
      <c r="B85" s="14" t="s">
        <v>180</v>
      </c>
      <c r="C85" s="11" t="s">
        <v>38</v>
      </c>
      <c r="D85" s="11" t="s">
        <v>32</v>
      </c>
      <c r="E85" s="11" t="s">
        <v>23</v>
      </c>
      <c r="F85" s="14" t="s">
        <v>203</v>
      </c>
      <c r="G85" s="11" t="s">
        <v>19</v>
      </c>
      <c r="H85" s="11" t="s">
        <v>20</v>
      </c>
      <c r="I85" s="16" t="s">
        <v>204</v>
      </c>
      <c r="J85" s="16" t="s">
        <v>22</v>
      </c>
      <c r="K85" s="16" t="str">
        <f t="shared" si="2"/>
        <v>C</v>
      </c>
      <c r="L85" t="s">
        <v>22</v>
      </c>
      <c r="M85">
        <f t="shared" si="3"/>
        <v>0</v>
      </c>
    </row>
    <row r="86" s="11" customFormat="1" ht="18" customHeight="1" spans="1:13">
      <c r="A86" s="11" t="s">
        <v>179</v>
      </c>
      <c r="B86" s="14" t="s">
        <v>180</v>
      </c>
      <c r="C86" s="11" t="s">
        <v>51</v>
      </c>
      <c r="D86" s="11" t="s">
        <v>16</v>
      </c>
      <c r="E86" s="11" t="s">
        <v>17</v>
      </c>
      <c r="F86" s="14" t="s">
        <v>205</v>
      </c>
      <c r="G86" s="11" t="s">
        <v>19</v>
      </c>
      <c r="H86" s="11" t="s">
        <v>20</v>
      </c>
      <c r="I86" s="16" t="s">
        <v>206</v>
      </c>
      <c r="J86" s="16" t="s">
        <v>22</v>
      </c>
      <c r="K86" s="16" t="str">
        <f t="shared" si="2"/>
        <v>B</v>
      </c>
      <c r="L86" t="s">
        <v>26</v>
      </c>
      <c r="M86">
        <f t="shared" si="3"/>
        <v>1</v>
      </c>
    </row>
    <row r="87" s="11" customFormat="1" ht="18" customHeight="1" spans="1:13">
      <c r="A87" s="11" t="s">
        <v>179</v>
      </c>
      <c r="B87" s="14" t="s">
        <v>180</v>
      </c>
      <c r="C87" s="11" t="s">
        <v>51</v>
      </c>
      <c r="D87" s="11" t="s">
        <v>16</v>
      </c>
      <c r="E87" s="11" t="s">
        <v>23</v>
      </c>
      <c r="F87" s="14" t="s">
        <v>207</v>
      </c>
      <c r="G87" s="11" t="s">
        <v>19</v>
      </c>
      <c r="H87" s="11" t="s">
        <v>20</v>
      </c>
      <c r="I87" s="16" t="s">
        <v>208</v>
      </c>
      <c r="J87" s="16" t="s">
        <v>22</v>
      </c>
      <c r="K87" s="16" t="str">
        <f t="shared" si="2"/>
        <v>C</v>
      </c>
      <c r="L87" t="s">
        <v>26</v>
      </c>
      <c r="M87">
        <f t="shared" si="3"/>
        <v>0</v>
      </c>
    </row>
    <row r="88" ht="18" customHeight="1" spans="1:13">
      <c r="A88" t="s">
        <v>179</v>
      </c>
      <c r="B88" s="14" t="s">
        <v>180</v>
      </c>
      <c r="C88" t="s">
        <v>51</v>
      </c>
      <c r="D88" t="s">
        <v>27</v>
      </c>
      <c r="E88" t="s">
        <v>17</v>
      </c>
      <c r="F88" s="14" t="s">
        <v>209</v>
      </c>
      <c r="G88" t="s">
        <v>19</v>
      </c>
      <c r="H88" t="s">
        <v>20</v>
      </c>
      <c r="I88" t="s">
        <v>210</v>
      </c>
      <c r="J88" t="s">
        <v>22</v>
      </c>
      <c r="K88" t="str">
        <f t="shared" si="2"/>
        <v>B</v>
      </c>
      <c r="L88" t="s">
        <v>26</v>
      </c>
      <c r="M88">
        <f t="shared" si="3"/>
        <v>1</v>
      </c>
    </row>
    <row r="89" s="11" customFormat="1" ht="18" customHeight="1" spans="1:13">
      <c r="A89" s="11" t="s">
        <v>179</v>
      </c>
      <c r="B89" s="14" t="s">
        <v>180</v>
      </c>
      <c r="C89" s="11" t="s">
        <v>51</v>
      </c>
      <c r="D89" s="11" t="s">
        <v>27</v>
      </c>
      <c r="E89" s="11" t="s">
        <v>23</v>
      </c>
      <c r="F89" s="14" t="s">
        <v>211</v>
      </c>
      <c r="G89" s="11" t="s">
        <v>19</v>
      </c>
      <c r="H89" s="11" t="s">
        <v>20</v>
      </c>
      <c r="I89" s="16" t="s">
        <v>212</v>
      </c>
      <c r="J89" s="16" t="s">
        <v>22</v>
      </c>
      <c r="K89" s="16" t="str">
        <f t="shared" si="2"/>
        <v>C</v>
      </c>
      <c r="L89" t="s">
        <v>26</v>
      </c>
      <c r="M89">
        <f t="shared" si="3"/>
        <v>0</v>
      </c>
    </row>
    <row r="90" ht="18" customHeight="1" spans="1:13">
      <c r="A90" t="s">
        <v>179</v>
      </c>
      <c r="B90" s="14" t="s">
        <v>180</v>
      </c>
      <c r="C90" t="s">
        <v>51</v>
      </c>
      <c r="D90" t="s">
        <v>32</v>
      </c>
      <c r="E90" t="s">
        <v>17</v>
      </c>
      <c r="F90" s="14" t="s">
        <v>213</v>
      </c>
      <c r="G90" t="s">
        <v>19</v>
      </c>
      <c r="H90" t="s">
        <v>20</v>
      </c>
      <c r="I90" t="s">
        <v>214</v>
      </c>
      <c r="J90" t="s">
        <v>22</v>
      </c>
      <c r="K90" t="str">
        <f t="shared" si="2"/>
        <v>B</v>
      </c>
      <c r="L90" t="s">
        <v>26</v>
      </c>
      <c r="M90">
        <f t="shared" si="3"/>
        <v>1</v>
      </c>
    </row>
    <row r="91" s="11" customFormat="1" ht="18" customHeight="1" spans="1:13">
      <c r="A91" s="11" t="s">
        <v>179</v>
      </c>
      <c r="B91" s="14" t="s">
        <v>180</v>
      </c>
      <c r="C91" s="11" t="s">
        <v>51</v>
      </c>
      <c r="D91" s="11" t="s">
        <v>32</v>
      </c>
      <c r="E91" s="11" t="s">
        <v>23</v>
      </c>
      <c r="F91" s="14" t="s">
        <v>215</v>
      </c>
      <c r="G91" s="11" t="s">
        <v>19</v>
      </c>
      <c r="H91" s="11" t="s">
        <v>20</v>
      </c>
      <c r="I91" s="16" t="s">
        <v>216</v>
      </c>
      <c r="J91" s="16" t="s">
        <v>22</v>
      </c>
      <c r="K91" s="16" t="str">
        <f t="shared" si="2"/>
        <v>C</v>
      </c>
      <c r="L91" t="s">
        <v>26</v>
      </c>
      <c r="M91">
        <f t="shared" si="3"/>
        <v>0</v>
      </c>
    </row>
    <row r="92" ht="18" customHeight="1" spans="1:13">
      <c r="A92" t="s">
        <v>217</v>
      </c>
      <c r="B92" s="14" t="s">
        <v>218</v>
      </c>
      <c r="C92" t="s">
        <v>15</v>
      </c>
      <c r="D92" t="s">
        <v>16</v>
      </c>
      <c r="E92" t="s">
        <v>17</v>
      </c>
      <c r="F92" s="14" t="s">
        <v>219</v>
      </c>
      <c r="G92" t="s">
        <v>19</v>
      </c>
      <c r="H92" t="s">
        <v>20</v>
      </c>
      <c r="I92" t="s">
        <v>220</v>
      </c>
      <c r="J92" t="s">
        <v>22</v>
      </c>
      <c r="K92" t="str">
        <f t="shared" si="2"/>
        <v>A</v>
      </c>
      <c r="L92" t="s">
        <v>22</v>
      </c>
      <c r="M92">
        <f t="shared" si="3"/>
        <v>1</v>
      </c>
    </row>
    <row r="93" ht="18" customHeight="1" spans="1:13">
      <c r="A93" t="s">
        <v>217</v>
      </c>
      <c r="B93" s="14" t="s">
        <v>218</v>
      </c>
      <c r="C93" t="s">
        <v>15</v>
      </c>
      <c r="D93" t="s">
        <v>16</v>
      </c>
      <c r="E93" t="s">
        <v>23</v>
      </c>
      <c r="F93" s="14" t="s">
        <v>221</v>
      </c>
      <c r="G93" t="s">
        <v>19</v>
      </c>
      <c r="H93" t="s">
        <v>20</v>
      </c>
      <c r="I93" t="s">
        <v>222</v>
      </c>
      <c r="J93" t="s">
        <v>26</v>
      </c>
      <c r="K93" t="str">
        <f t="shared" si="2"/>
        <v>A</v>
      </c>
      <c r="L93" t="s">
        <v>22</v>
      </c>
      <c r="M93">
        <f t="shared" si="3"/>
        <v>1</v>
      </c>
    </row>
    <row r="94" ht="18" customHeight="1" spans="1:13">
      <c r="A94" t="s">
        <v>217</v>
      </c>
      <c r="B94" s="14" t="s">
        <v>218</v>
      </c>
      <c r="C94" t="s">
        <v>15</v>
      </c>
      <c r="D94" t="s">
        <v>27</v>
      </c>
      <c r="E94" t="s">
        <v>17</v>
      </c>
      <c r="F94" s="14" t="s">
        <v>223</v>
      </c>
      <c r="G94" t="s">
        <v>19</v>
      </c>
      <c r="H94" t="s">
        <v>20</v>
      </c>
      <c r="I94" t="s">
        <v>224</v>
      </c>
      <c r="J94" t="s">
        <v>22</v>
      </c>
      <c r="K94" t="str">
        <f t="shared" si="2"/>
        <v>A</v>
      </c>
      <c r="L94" t="s">
        <v>22</v>
      </c>
      <c r="M94">
        <f t="shared" si="3"/>
        <v>1</v>
      </c>
    </row>
    <row r="95" s="11" customFormat="1" ht="18" customHeight="1" spans="1:13">
      <c r="A95" s="11" t="s">
        <v>217</v>
      </c>
      <c r="B95" s="14" t="s">
        <v>218</v>
      </c>
      <c r="C95" s="11" t="s">
        <v>15</v>
      </c>
      <c r="D95" s="11" t="s">
        <v>27</v>
      </c>
      <c r="E95" s="11" t="s">
        <v>23</v>
      </c>
      <c r="F95" s="14" t="s">
        <v>225</v>
      </c>
      <c r="G95" s="11" t="s">
        <v>19</v>
      </c>
      <c r="H95" s="11" t="s">
        <v>20</v>
      </c>
      <c r="I95" s="16" t="s">
        <v>226</v>
      </c>
      <c r="J95" s="16" t="s">
        <v>26</v>
      </c>
      <c r="K95" s="16" t="str">
        <f t="shared" si="2"/>
        <v>A</v>
      </c>
      <c r="L95" t="s">
        <v>22</v>
      </c>
      <c r="M95">
        <f t="shared" si="3"/>
        <v>1</v>
      </c>
    </row>
    <row r="96" ht="18" customHeight="1" spans="1:13">
      <c r="A96" t="s">
        <v>217</v>
      </c>
      <c r="B96" s="14" t="s">
        <v>218</v>
      </c>
      <c r="C96" t="s">
        <v>15</v>
      </c>
      <c r="D96" t="s">
        <v>32</v>
      </c>
      <c r="E96" t="s">
        <v>17</v>
      </c>
      <c r="F96" s="14" t="s">
        <v>227</v>
      </c>
      <c r="G96" t="s">
        <v>19</v>
      </c>
      <c r="H96" t="s">
        <v>20</v>
      </c>
      <c r="I96" t="s">
        <v>228</v>
      </c>
      <c r="J96" t="s">
        <v>22</v>
      </c>
      <c r="K96" t="str">
        <f t="shared" si="2"/>
        <v>A</v>
      </c>
      <c r="L96" t="s">
        <v>22</v>
      </c>
      <c r="M96">
        <f t="shared" si="3"/>
        <v>1</v>
      </c>
    </row>
    <row r="97" ht="18" customHeight="1" spans="1:13">
      <c r="A97" t="s">
        <v>217</v>
      </c>
      <c r="B97" s="14" t="s">
        <v>218</v>
      </c>
      <c r="C97" t="s">
        <v>15</v>
      </c>
      <c r="D97" t="s">
        <v>32</v>
      </c>
      <c r="E97" t="s">
        <v>23</v>
      </c>
      <c r="F97" s="14" t="s">
        <v>229</v>
      </c>
      <c r="G97" t="s">
        <v>19</v>
      </c>
      <c r="H97" t="s">
        <v>20</v>
      </c>
      <c r="I97" t="s">
        <v>230</v>
      </c>
      <c r="J97" t="s">
        <v>26</v>
      </c>
      <c r="K97" t="str">
        <f t="shared" si="2"/>
        <v>A</v>
      </c>
      <c r="L97" t="s">
        <v>22</v>
      </c>
      <c r="M97">
        <f t="shared" si="3"/>
        <v>1</v>
      </c>
    </row>
    <row r="98" ht="18" customHeight="1" spans="1:13">
      <c r="A98" t="s">
        <v>217</v>
      </c>
      <c r="B98" s="14" t="s">
        <v>218</v>
      </c>
      <c r="C98" t="s">
        <v>38</v>
      </c>
      <c r="D98" t="s">
        <v>16</v>
      </c>
      <c r="E98" t="s">
        <v>17</v>
      </c>
      <c r="F98" s="14" t="s">
        <v>231</v>
      </c>
      <c r="G98" t="s">
        <v>19</v>
      </c>
      <c r="H98" t="s">
        <v>20</v>
      </c>
      <c r="I98" t="s">
        <v>232</v>
      </c>
      <c r="J98" t="s">
        <v>22</v>
      </c>
      <c r="K98" t="str">
        <f t="shared" si="2"/>
        <v>A</v>
      </c>
      <c r="L98" t="s">
        <v>22</v>
      </c>
      <c r="M98">
        <f t="shared" si="3"/>
        <v>1</v>
      </c>
    </row>
    <row r="99" ht="18" customHeight="1" spans="1:13">
      <c r="A99" t="s">
        <v>217</v>
      </c>
      <c r="B99" s="14" t="s">
        <v>218</v>
      </c>
      <c r="C99" t="s">
        <v>38</v>
      </c>
      <c r="D99" t="s">
        <v>16</v>
      </c>
      <c r="E99" t="s">
        <v>23</v>
      </c>
      <c r="F99" s="14" t="s">
        <v>233</v>
      </c>
      <c r="G99" t="s">
        <v>19</v>
      </c>
      <c r="H99" t="s">
        <v>20</v>
      </c>
      <c r="I99" t="s">
        <v>234</v>
      </c>
      <c r="J99" t="s">
        <v>26</v>
      </c>
      <c r="K99" t="str">
        <f t="shared" si="2"/>
        <v>A</v>
      </c>
      <c r="L99" t="s">
        <v>22</v>
      </c>
      <c r="M99">
        <f t="shared" si="3"/>
        <v>1</v>
      </c>
    </row>
    <row r="100" ht="18" customHeight="1" spans="1:13">
      <c r="A100" t="s">
        <v>217</v>
      </c>
      <c r="B100" s="14" t="s">
        <v>218</v>
      </c>
      <c r="C100" t="s">
        <v>38</v>
      </c>
      <c r="D100" t="s">
        <v>27</v>
      </c>
      <c r="E100" t="s">
        <v>17</v>
      </c>
      <c r="F100" s="14" t="s">
        <v>235</v>
      </c>
      <c r="G100" t="s">
        <v>19</v>
      </c>
      <c r="H100" t="s">
        <v>20</v>
      </c>
      <c r="I100" t="s">
        <v>236</v>
      </c>
      <c r="J100" t="s">
        <v>22</v>
      </c>
      <c r="K100" t="str">
        <f t="shared" si="2"/>
        <v>A</v>
      </c>
      <c r="L100" t="s">
        <v>22</v>
      </c>
      <c r="M100">
        <f t="shared" si="3"/>
        <v>1</v>
      </c>
    </row>
    <row r="101" ht="18" customHeight="1" spans="1:13">
      <c r="A101" t="s">
        <v>217</v>
      </c>
      <c r="B101" s="14" t="s">
        <v>218</v>
      </c>
      <c r="C101" t="s">
        <v>38</v>
      </c>
      <c r="D101" t="s">
        <v>27</v>
      </c>
      <c r="E101" t="s">
        <v>23</v>
      </c>
      <c r="F101" s="14" t="s">
        <v>237</v>
      </c>
      <c r="G101" t="s">
        <v>19</v>
      </c>
      <c r="H101" t="s">
        <v>20</v>
      </c>
      <c r="I101" t="s">
        <v>238</v>
      </c>
      <c r="J101" t="s">
        <v>26</v>
      </c>
      <c r="K101" t="str">
        <f t="shared" si="2"/>
        <v>A</v>
      </c>
      <c r="L101" t="s">
        <v>22</v>
      </c>
      <c r="M101">
        <f t="shared" si="3"/>
        <v>1</v>
      </c>
    </row>
    <row r="102" ht="18" customHeight="1" spans="1:13">
      <c r="A102" t="s">
        <v>217</v>
      </c>
      <c r="B102" s="14" t="s">
        <v>218</v>
      </c>
      <c r="C102" t="s">
        <v>38</v>
      </c>
      <c r="D102" t="s">
        <v>32</v>
      </c>
      <c r="E102" t="s">
        <v>17</v>
      </c>
      <c r="F102" s="14" t="s">
        <v>239</v>
      </c>
      <c r="G102" t="s">
        <v>19</v>
      </c>
      <c r="H102" t="s">
        <v>20</v>
      </c>
      <c r="I102" t="s">
        <v>240</v>
      </c>
      <c r="J102" t="s">
        <v>22</v>
      </c>
      <c r="K102" t="str">
        <f t="shared" si="2"/>
        <v>A</v>
      </c>
      <c r="L102" t="s">
        <v>22</v>
      </c>
      <c r="M102">
        <f t="shared" si="3"/>
        <v>1</v>
      </c>
    </row>
    <row r="103" ht="18" customHeight="1" spans="1:13">
      <c r="A103" t="s">
        <v>217</v>
      </c>
      <c r="B103" s="14" t="s">
        <v>218</v>
      </c>
      <c r="C103" t="s">
        <v>38</v>
      </c>
      <c r="D103" t="s">
        <v>32</v>
      </c>
      <c r="E103" t="s">
        <v>23</v>
      </c>
      <c r="F103" s="14" t="s">
        <v>241</v>
      </c>
      <c r="G103" t="s">
        <v>19</v>
      </c>
      <c r="H103" t="s">
        <v>20</v>
      </c>
      <c r="I103" t="s">
        <v>242</v>
      </c>
      <c r="J103" t="s">
        <v>26</v>
      </c>
      <c r="K103" t="str">
        <f t="shared" si="2"/>
        <v>A</v>
      </c>
      <c r="L103" t="s">
        <v>22</v>
      </c>
      <c r="M103">
        <f t="shared" si="3"/>
        <v>1</v>
      </c>
    </row>
    <row r="104" ht="18" customHeight="1" spans="1:13">
      <c r="A104" t="s">
        <v>217</v>
      </c>
      <c r="B104" s="14" t="s">
        <v>218</v>
      </c>
      <c r="C104" t="s">
        <v>51</v>
      </c>
      <c r="D104" t="s">
        <v>16</v>
      </c>
      <c r="E104" t="s">
        <v>17</v>
      </c>
      <c r="F104" s="14" t="s">
        <v>243</v>
      </c>
      <c r="G104" t="s">
        <v>19</v>
      </c>
      <c r="H104" t="s">
        <v>20</v>
      </c>
      <c r="I104" t="s">
        <v>244</v>
      </c>
      <c r="J104" t="s">
        <v>22</v>
      </c>
      <c r="K104" t="str">
        <f t="shared" si="2"/>
        <v>B</v>
      </c>
      <c r="L104" t="s">
        <v>26</v>
      </c>
      <c r="M104">
        <f t="shared" si="3"/>
        <v>1</v>
      </c>
    </row>
    <row r="105" ht="18" customHeight="1" spans="1:13">
      <c r="A105" t="s">
        <v>217</v>
      </c>
      <c r="B105" s="14" t="s">
        <v>218</v>
      </c>
      <c r="C105" t="s">
        <v>51</v>
      </c>
      <c r="D105" t="s">
        <v>16</v>
      </c>
      <c r="E105" t="s">
        <v>23</v>
      </c>
      <c r="F105" s="14" t="s">
        <v>245</v>
      </c>
      <c r="G105" t="s">
        <v>19</v>
      </c>
      <c r="H105" t="s">
        <v>20</v>
      </c>
      <c r="I105" t="s">
        <v>246</v>
      </c>
      <c r="J105" t="s">
        <v>26</v>
      </c>
      <c r="K105" t="str">
        <f t="shared" si="2"/>
        <v>B</v>
      </c>
      <c r="L105" t="s">
        <v>26</v>
      </c>
      <c r="M105">
        <f t="shared" si="3"/>
        <v>1</v>
      </c>
    </row>
    <row r="106" ht="18" customHeight="1" spans="1:13">
      <c r="A106" t="s">
        <v>217</v>
      </c>
      <c r="B106" s="14" t="s">
        <v>218</v>
      </c>
      <c r="C106" t="s">
        <v>51</v>
      </c>
      <c r="D106" t="s">
        <v>27</v>
      </c>
      <c r="E106" t="s">
        <v>17</v>
      </c>
      <c r="F106" s="14" t="s">
        <v>247</v>
      </c>
      <c r="G106" t="s">
        <v>19</v>
      </c>
      <c r="H106" t="s">
        <v>20</v>
      </c>
      <c r="I106" t="s">
        <v>248</v>
      </c>
      <c r="J106" t="s">
        <v>22</v>
      </c>
      <c r="K106" t="str">
        <f t="shared" si="2"/>
        <v>B</v>
      </c>
      <c r="L106" t="s">
        <v>26</v>
      </c>
      <c r="M106">
        <f t="shared" si="3"/>
        <v>1</v>
      </c>
    </row>
    <row r="107" ht="18" customHeight="1" spans="1:13">
      <c r="A107" t="s">
        <v>217</v>
      </c>
      <c r="B107" s="14" t="s">
        <v>218</v>
      </c>
      <c r="C107" t="s">
        <v>51</v>
      </c>
      <c r="D107" t="s">
        <v>27</v>
      </c>
      <c r="E107" t="s">
        <v>23</v>
      </c>
      <c r="F107" s="14" t="s">
        <v>249</v>
      </c>
      <c r="G107" t="s">
        <v>19</v>
      </c>
      <c r="H107" t="s">
        <v>20</v>
      </c>
      <c r="I107" t="s">
        <v>250</v>
      </c>
      <c r="J107" t="s">
        <v>26</v>
      </c>
      <c r="K107" t="str">
        <f t="shared" si="2"/>
        <v>B</v>
      </c>
      <c r="L107" t="s">
        <v>26</v>
      </c>
      <c r="M107">
        <f t="shared" si="3"/>
        <v>1</v>
      </c>
    </row>
    <row r="108" ht="18" customHeight="1" spans="1:13">
      <c r="A108" t="s">
        <v>217</v>
      </c>
      <c r="B108" s="14" t="s">
        <v>218</v>
      </c>
      <c r="C108" t="s">
        <v>51</v>
      </c>
      <c r="D108" t="s">
        <v>32</v>
      </c>
      <c r="E108" t="s">
        <v>17</v>
      </c>
      <c r="F108" s="14" t="s">
        <v>251</v>
      </c>
      <c r="G108" t="s">
        <v>19</v>
      </c>
      <c r="H108" t="s">
        <v>20</v>
      </c>
      <c r="I108" t="s">
        <v>252</v>
      </c>
      <c r="J108" t="s">
        <v>22</v>
      </c>
      <c r="K108" t="str">
        <f t="shared" si="2"/>
        <v>B</v>
      </c>
      <c r="L108" t="s">
        <v>26</v>
      </c>
      <c r="M108">
        <f t="shared" si="3"/>
        <v>1</v>
      </c>
    </row>
    <row r="109" ht="18" customHeight="1" spans="1:13">
      <c r="A109" t="s">
        <v>217</v>
      </c>
      <c r="B109" s="14" t="s">
        <v>218</v>
      </c>
      <c r="C109" t="s">
        <v>51</v>
      </c>
      <c r="D109" t="s">
        <v>32</v>
      </c>
      <c r="E109" t="s">
        <v>23</v>
      </c>
      <c r="F109" s="14" t="s">
        <v>253</v>
      </c>
      <c r="G109" t="s">
        <v>19</v>
      </c>
      <c r="H109" t="s">
        <v>20</v>
      </c>
      <c r="I109" t="s">
        <v>254</v>
      </c>
      <c r="J109" t="s">
        <v>26</v>
      </c>
      <c r="K109" t="str">
        <f t="shared" si="2"/>
        <v>B</v>
      </c>
      <c r="L109" t="s">
        <v>26</v>
      </c>
      <c r="M109">
        <f t="shared" si="3"/>
        <v>1</v>
      </c>
    </row>
    <row r="110" ht="18" customHeight="1" spans="1:13">
      <c r="A110" t="s">
        <v>255</v>
      </c>
      <c r="B110" s="14" t="s">
        <v>256</v>
      </c>
      <c r="C110" t="s">
        <v>15</v>
      </c>
      <c r="D110" t="s">
        <v>16</v>
      </c>
      <c r="E110" t="s">
        <v>17</v>
      </c>
      <c r="F110" s="14" t="s">
        <v>257</v>
      </c>
      <c r="G110" t="s">
        <v>19</v>
      </c>
      <c r="H110" t="s">
        <v>20</v>
      </c>
      <c r="I110" t="s">
        <v>258</v>
      </c>
      <c r="J110" t="s">
        <v>22</v>
      </c>
      <c r="K110" t="str">
        <f t="shared" si="2"/>
        <v>A</v>
      </c>
      <c r="L110" t="s">
        <v>22</v>
      </c>
      <c r="M110">
        <f t="shared" si="3"/>
        <v>1</v>
      </c>
    </row>
    <row r="111" ht="18" customHeight="1" spans="1:13">
      <c r="A111" t="s">
        <v>255</v>
      </c>
      <c r="B111" s="14" t="s">
        <v>256</v>
      </c>
      <c r="C111" t="s">
        <v>15</v>
      </c>
      <c r="D111" t="s">
        <v>16</v>
      </c>
      <c r="E111" t="s">
        <v>23</v>
      </c>
      <c r="F111" s="14" t="s">
        <v>259</v>
      </c>
      <c r="G111" t="s">
        <v>19</v>
      </c>
      <c r="H111" t="s">
        <v>20</v>
      </c>
      <c r="I111" t="s">
        <v>260</v>
      </c>
      <c r="J111" t="s">
        <v>26</v>
      </c>
      <c r="K111" t="str">
        <f t="shared" si="2"/>
        <v>A</v>
      </c>
      <c r="L111" t="s">
        <v>22</v>
      </c>
      <c r="M111">
        <f t="shared" si="3"/>
        <v>1</v>
      </c>
    </row>
    <row r="112" ht="18" customHeight="1" spans="1:13">
      <c r="A112" t="s">
        <v>255</v>
      </c>
      <c r="B112" s="14" t="s">
        <v>256</v>
      </c>
      <c r="C112" t="s">
        <v>15</v>
      </c>
      <c r="D112" t="s">
        <v>27</v>
      </c>
      <c r="E112" t="s">
        <v>17</v>
      </c>
      <c r="F112" s="14" t="s">
        <v>261</v>
      </c>
      <c r="G112" t="s">
        <v>19</v>
      </c>
      <c r="H112" t="s">
        <v>20</v>
      </c>
      <c r="I112" t="s">
        <v>262</v>
      </c>
      <c r="J112" t="s">
        <v>22</v>
      </c>
      <c r="K112" t="str">
        <f t="shared" si="2"/>
        <v>A</v>
      </c>
      <c r="L112" t="s">
        <v>22</v>
      </c>
      <c r="M112">
        <f t="shared" si="3"/>
        <v>1</v>
      </c>
    </row>
    <row r="113" ht="18" customHeight="1" spans="1:13">
      <c r="A113" t="s">
        <v>255</v>
      </c>
      <c r="B113" s="14" t="s">
        <v>256</v>
      </c>
      <c r="C113" t="s">
        <v>15</v>
      </c>
      <c r="D113" t="s">
        <v>27</v>
      </c>
      <c r="E113" t="s">
        <v>23</v>
      </c>
      <c r="F113" s="14" t="s">
        <v>263</v>
      </c>
      <c r="G113" t="s">
        <v>19</v>
      </c>
      <c r="H113" t="s">
        <v>20</v>
      </c>
      <c r="I113" t="s">
        <v>264</v>
      </c>
      <c r="J113" t="s">
        <v>26</v>
      </c>
      <c r="K113" t="str">
        <f t="shared" si="2"/>
        <v>A</v>
      </c>
      <c r="L113" t="s">
        <v>22</v>
      </c>
      <c r="M113">
        <f t="shared" si="3"/>
        <v>1</v>
      </c>
    </row>
    <row r="114" ht="18" customHeight="1" spans="1:13">
      <c r="A114" t="s">
        <v>255</v>
      </c>
      <c r="B114" s="14" t="s">
        <v>256</v>
      </c>
      <c r="C114" t="s">
        <v>15</v>
      </c>
      <c r="D114" t="s">
        <v>32</v>
      </c>
      <c r="E114" t="s">
        <v>17</v>
      </c>
      <c r="F114" s="14" t="s">
        <v>265</v>
      </c>
      <c r="G114" t="s">
        <v>19</v>
      </c>
      <c r="H114" t="s">
        <v>20</v>
      </c>
      <c r="I114" t="s">
        <v>266</v>
      </c>
      <c r="J114" t="s">
        <v>22</v>
      </c>
      <c r="K114" t="str">
        <f t="shared" si="2"/>
        <v>A</v>
      </c>
      <c r="L114" t="s">
        <v>22</v>
      </c>
      <c r="M114">
        <f t="shared" si="3"/>
        <v>1</v>
      </c>
    </row>
    <row r="115" ht="18" customHeight="1" spans="1:13">
      <c r="A115" t="s">
        <v>255</v>
      </c>
      <c r="B115" s="14" t="s">
        <v>256</v>
      </c>
      <c r="C115" t="s">
        <v>15</v>
      </c>
      <c r="D115" t="s">
        <v>32</v>
      </c>
      <c r="E115" t="s">
        <v>23</v>
      </c>
      <c r="F115" s="14" t="s">
        <v>267</v>
      </c>
      <c r="G115" t="s">
        <v>19</v>
      </c>
      <c r="H115" t="s">
        <v>20</v>
      </c>
      <c r="I115" t="s">
        <v>268</v>
      </c>
      <c r="J115" t="s">
        <v>26</v>
      </c>
      <c r="K115" t="str">
        <f t="shared" si="2"/>
        <v>A</v>
      </c>
      <c r="L115" t="s">
        <v>22</v>
      </c>
      <c r="M115">
        <f t="shared" si="3"/>
        <v>1</v>
      </c>
    </row>
    <row r="116" ht="18" customHeight="1" spans="1:13">
      <c r="A116" t="s">
        <v>255</v>
      </c>
      <c r="B116" s="14" t="s">
        <v>256</v>
      </c>
      <c r="C116" t="s">
        <v>38</v>
      </c>
      <c r="D116" t="s">
        <v>16</v>
      </c>
      <c r="E116" t="s">
        <v>17</v>
      </c>
      <c r="F116" s="14" t="s">
        <v>269</v>
      </c>
      <c r="G116" t="s">
        <v>19</v>
      </c>
      <c r="H116" t="s">
        <v>20</v>
      </c>
      <c r="I116" t="s">
        <v>270</v>
      </c>
      <c r="J116" t="s">
        <v>22</v>
      </c>
      <c r="K116" t="str">
        <f t="shared" si="2"/>
        <v>A</v>
      </c>
      <c r="L116" t="s">
        <v>22</v>
      </c>
      <c r="M116">
        <f t="shared" si="3"/>
        <v>1</v>
      </c>
    </row>
    <row r="117" ht="18" customHeight="1" spans="1:13">
      <c r="A117" t="s">
        <v>255</v>
      </c>
      <c r="B117" s="14" t="s">
        <v>256</v>
      </c>
      <c r="C117" t="s">
        <v>38</v>
      </c>
      <c r="D117" t="s">
        <v>16</v>
      </c>
      <c r="E117" t="s">
        <v>23</v>
      </c>
      <c r="F117" s="14" t="s">
        <v>271</v>
      </c>
      <c r="G117" t="s">
        <v>19</v>
      </c>
      <c r="H117" t="s">
        <v>20</v>
      </c>
      <c r="I117" t="s">
        <v>272</v>
      </c>
      <c r="J117" t="s">
        <v>26</v>
      </c>
      <c r="K117" t="str">
        <f t="shared" si="2"/>
        <v>A</v>
      </c>
      <c r="L117" t="s">
        <v>22</v>
      </c>
      <c r="M117">
        <f t="shared" si="3"/>
        <v>1</v>
      </c>
    </row>
    <row r="118" ht="18" customHeight="1" spans="1:13">
      <c r="A118" t="s">
        <v>255</v>
      </c>
      <c r="B118" s="14" t="s">
        <v>256</v>
      </c>
      <c r="C118" t="s">
        <v>38</v>
      </c>
      <c r="D118" t="s">
        <v>27</v>
      </c>
      <c r="E118" t="s">
        <v>17</v>
      </c>
      <c r="F118" s="14" t="s">
        <v>273</v>
      </c>
      <c r="G118" t="s">
        <v>19</v>
      </c>
      <c r="H118" t="s">
        <v>20</v>
      </c>
      <c r="I118" t="s">
        <v>274</v>
      </c>
      <c r="J118" t="s">
        <v>22</v>
      </c>
      <c r="K118" t="str">
        <f t="shared" si="2"/>
        <v>A</v>
      </c>
      <c r="L118" t="s">
        <v>22</v>
      </c>
      <c r="M118">
        <f t="shared" si="3"/>
        <v>1</v>
      </c>
    </row>
    <row r="119" ht="18" customHeight="1" spans="1:13">
      <c r="A119" t="s">
        <v>255</v>
      </c>
      <c r="B119" s="14" t="s">
        <v>256</v>
      </c>
      <c r="C119" t="s">
        <v>38</v>
      </c>
      <c r="D119" t="s">
        <v>27</v>
      </c>
      <c r="E119" t="s">
        <v>23</v>
      </c>
      <c r="F119" s="14" t="s">
        <v>275</v>
      </c>
      <c r="G119" t="s">
        <v>19</v>
      </c>
      <c r="H119" t="s">
        <v>20</v>
      </c>
      <c r="I119" t="s">
        <v>276</v>
      </c>
      <c r="J119" t="s">
        <v>26</v>
      </c>
      <c r="K119" t="str">
        <f t="shared" si="2"/>
        <v>A</v>
      </c>
      <c r="L119" t="s">
        <v>22</v>
      </c>
      <c r="M119">
        <f t="shared" si="3"/>
        <v>1</v>
      </c>
    </row>
    <row r="120" ht="18" customHeight="1" spans="1:13">
      <c r="A120" t="s">
        <v>255</v>
      </c>
      <c r="B120" s="14" t="s">
        <v>256</v>
      </c>
      <c r="C120" t="s">
        <v>38</v>
      </c>
      <c r="D120" t="s">
        <v>32</v>
      </c>
      <c r="E120" t="s">
        <v>17</v>
      </c>
      <c r="F120" s="14" t="s">
        <v>277</v>
      </c>
      <c r="G120" t="s">
        <v>19</v>
      </c>
      <c r="H120" t="s">
        <v>20</v>
      </c>
      <c r="I120" t="s">
        <v>278</v>
      </c>
      <c r="J120" t="s">
        <v>22</v>
      </c>
      <c r="K120" t="str">
        <f t="shared" si="2"/>
        <v>A</v>
      </c>
      <c r="L120" t="s">
        <v>22</v>
      </c>
      <c r="M120">
        <f t="shared" si="3"/>
        <v>1</v>
      </c>
    </row>
    <row r="121" ht="18" customHeight="1" spans="1:13">
      <c r="A121" t="s">
        <v>255</v>
      </c>
      <c r="B121" s="14" t="s">
        <v>256</v>
      </c>
      <c r="C121" t="s">
        <v>38</v>
      </c>
      <c r="D121" t="s">
        <v>32</v>
      </c>
      <c r="E121" t="s">
        <v>23</v>
      </c>
      <c r="F121" s="14" t="s">
        <v>279</v>
      </c>
      <c r="G121" t="s">
        <v>19</v>
      </c>
      <c r="H121" t="s">
        <v>20</v>
      </c>
      <c r="I121" t="s">
        <v>280</v>
      </c>
      <c r="J121" t="s">
        <v>26</v>
      </c>
      <c r="K121" t="str">
        <f t="shared" si="2"/>
        <v>A</v>
      </c>
      <c r="L121" t="s">
        <v>22</v>
      </c>
      <c r="M121">
        <f t="shared" si="3"/>
        <v>1</v>
      </c>
    </row>
    <row r="122" ht="18" customHeight="1" spans="1:13">
      <c r="A122" t="s">
        <v>255</v>
      </c>
      <c r="B122" s="14" t="s">
        <v>256</v>
      </c>
      <c r="C122" t="s">
        <v>51</v>
      </c>
      <c r="D122" t="s">
        <v>16</v>
      </c>
      <c r="E122" t="s">
        <v>17</v>
      </c>
      <c r="F122" s="14" t="s">
        <v>281</v>
      </c>
      <c r="G122" t="s">
        <v>19</v>
      </c>
      <c r="H122" t="s">
        <v>20</v>
      </c>
      <c r="I122" t="s">
        <v>282</v>
      </c>
      <c r="J122" t="s">
        <v>26</v>
      </c>
      <c r="K122" t="str">
        <f t="shared" si="2"/>
        <v>C</v>
      </c>
      <c r="L122" t="s">
        <v>37</v>
      </c>
      <c r="M122">
        <f t="shared" si="3"/>
        <v>1</v>
      </c>
    </row>
    <row r="123" ht="18" customHeight="1" spans="1:13">
      <c r="A123" t="s">
        <v>255</v>
      </c>
      <c r="B123" s="14" t="s">
        <v>256</v>
      </c>
      <c r="C123" t="s">
        <v>51</v>
      </c>
      <c r="D123" t="s">
        <v>16</v>
      </c>
      <c r="E123" t="s">
        <v>23</v>
      </c>
      <c r="F123" s="14" t="s">
        <v>283</v>
      </c>
      <c r="G123" t="s">
        <v>19</v>
      </c>
      <c r="H123" t="s">
        <v>20</v>
      </c>
      <c r="I123" t="s">
        <v>284</v>
      </c>
      <c r="J123" t="s">
        <v>22</v>
      </c>
      <c r="K123" t="str">
        <f t="shared" si="2"/>
        <v>C</v>
      </c>
      <c r="L123" t="s">
        <v>37</v>
      </c>
      <c r="M123">
        <f t="shared" si="3"/>
        <v>1</v>
      </c>
    </row>
    <row r="124" s="11" customFormat="1" ht="18" customHeight="1" spans="1:13">
      <c r="A124" s="11" t="s">
        <v>255</v>
      </c>
      <c r="B124" s="14" t="s">
        <v>256</v>
      </c>
      <c r="C124" s="11" t="s">
        <v>51</v>
      </c>
      <c r="D124" s="11" t="s">
        <v>27</v>
      </c>
      <c r="E124" s="11" t="s">
        <v>17</v>
      </c>
      <c r="F124" s="14" t="s">
        <v>285</v>
      </c>
      <c r="G124" s="11" t="s">
        <v>19</v>
      </c>
      <c r="H124" s="11" t="s">
        <v>20</v>
      </c>
      <c r="I124" s="16" t="s">
        <v>286</v>
      </c>
      <c r="J124" s="16" t="s">
        <v>37</v>
      </c>
      <c r="K124" s="16" t="str">
        <f t="shared" si="2"/>
        <v>D(平局)</v>
      </c>
      <c r="L124" t="s">
        <v>37</v>
      </c>
      <c r="M124">
        <f t="shared" si="3"/>
        <v>0</v>
      </c>
    </row>
    <row r="125" s="11" customFormat="1" ht="18" customHeight="1" spans="1:13">
      <c r="A125" s="11" t="s">
        <v>255</v>
      </c>
      <c r="B125" s="14" t="s">
        <v>256</v>
      </c>
      <c r="C125" s="11" t="s">
        <v>51</v>
      </c>
      <c r="D125" s="11" t="s">
        <v>27</v>
      </c>
      <c r="E125" s="11" t="s">
        <v>23</v>
      </c>
      <c r="F125" s="14" t="s">
        <v>287</v>
      </c>
      <c r="G125" s="11" t="s">
        <v>19</v>
      </c>
      <c r="H125" s="11" t="s">
        <v>20</v>
      </c>
      <c r="I125" s="16" t="s">
        <v>288</v>
      </c>
      <c r="J125" s="16" t="s">
        <v>22</v>
      </c>
      <c r="K125" s="16" t="str">
        <f t="shared" si="2"/>
        <v>C</v>
      </c>
      <c r="L125" t="s">
        <v>37</v>
      </c>
      <c r="M125">
        <f t="shared" si="3"/>
        <v>1</v>
      </c>
    </row>
    <row r="126" s="11" customFormat="1" ht="18" customHeight="1" spans="1:13">
      <c r="A126" s="11" t="s">
        <v>255</v>
      </c>
      <c r="B126" s="14" t="s">
        <v>256</v>
      </c>
      <c r="C126" s="11" t="s">
        <v>51</v>
      </c>
      <c r="D126" s="11" t="s">
        <v>32</v>
      </c>
      <c r="E126" s="11" t="s">
        <v>17</v>
      </c>
      <c r="F126" s="14" t="s">
        <v>289</v>
      </c>
      <c r="G126" s="11" t="s">
        <v>19</v>
      </c>
      <c r="H126" s="11" t="s">
        <v>20</v>
      </c>
      <c r="I126" s="16" t="s">
        <v>290</v>
      </c>
      <c r="J126" s="16" t="s">
        <v>26</v>
      </c>
      <c r="K126" s="16" t="str">
        <f t="shared" si="2"/>
        <v>C</v>
      </c>
      <c r="L126" t="s">
        <v>37</v>
      </c>
      <c r="M126">
        <f t="shared" si="3"/>
        <v>1</v>
      </c>
    </row>
    <row r="127" s="11" customFormat="1" ht="18" customHeight="1" spans="1:13">
      <c r="A127" s="11" t="s">
        <v>255</v>
      </c>
      <c r="B127" s="14" t="s">
        <v>256</v>
      </c>
      <c r="C127" s="11" t="s">
        <v>51</v>
      </c>
      <c r="D127" s="11" t="s">
        <v>32</v>
      </c>
      <c r="E127" s="11" t="s">
        <v>23</v>
      </c>
      <c r="F127" s="14" t="s">
        <v>291</v>
      </c>
      <c r="G127" s="11" t="s">
        <v>19</v>
      </c>
      <c r="H127" s="11" t="s">
        <v>20</v>
      </c>
      <c r="I127" s="16" t="s">
        <v>292</v>
      </c>
      <c r="J127" s="16" t="s">
        <v>22</v>
      </c>
      <c r="K127" s="16" t="str">
        <f t="shared" si="2"/>
        <v>C</v>
      </c>
      <c r="L127" t="s">
        <v>37</v>
      </c>
      <c r="M127">
        <f t="shared" si="3"/>
        <v>1</v>
      </c>
    </row>
    <row r="128" ht="18" customHeight="1" spans="1:13">
      <c r="A128" t="s">
        <v>293</v>
      </c>
      <c r="B128" s="14" t="s">
        <v>294</v>
      </c>
      <c r="C128" t="s">
        <v>15</v>
      </c>
      <c r="D128" t="s">
        <v>16</v>
      </c>
      <c r="E128" t="s">
        <v>17</v>
      </c>
      <c r="F128" s="15" t="s">
        <v>295</v>
      </c>
      <c r="G128" t="s">
        <v>19</v>
      </c>
      <c r="H128" t="s">
        <v>20</v>
      </c>
      <c r="I128" s="17" t="s">
        <v>296</v>
      </c>
      <c r="J128" t="s">
        <v>22</v>
      </c>
      <c r="K128" t="str">
        <f t="shared" si="2"/>
        <v>A</v>
      </c>
      <c r="L128" t="s">
        <v>22</v>
      </c>
      <c r="M128">
        <f t="shared" si="3"/>
        <v>1</v>
      </c>
    </row>
    <row r="129" ht="18" customHeight="1" spans="1:13">
      <c r="A129" t="s">
        <v>293</v>
      </c>
      <c r="B129" s="14" t="s">
        <v>294</v>
      </c>
      <c r="C129" t="s">
        <v>15</v>
      </c>
      <c r="D129" t="s">
        <v>16</v>
      </c>
      <c r="E129" t="s">
        <v>23</v>
      </c>
      <c r="F129" s="14" t="s">
        <v>297</v>
      </c>
      <c r="G129" t="s">
        <v>19</v>
      </c>
      <c r="H129" t="s">
        <v>20</v>
      </c>
      <c r="I129" t="s">
        <v>298</v>
      </c>
      <c r="J129" t="s">
        <v>26</v>
      </c>
      <c r="K129" t="str">
        <f t="shared" si="2"/>
        <v>A</v>
      </c>
      <c r="L129" t="s">
        <v>22</v>
      </c>
      <c r="M129">
        <f t="shared" si="3"/>
        <v>1</v>
      </c>
    </row>
    <row r="130" ht="18" customHeight="1" spans="1:13">
      <c r="A130" t="s">
        <v>293</v>
      </c>
      <c r="B130" s="14" t="s">
        <v>294</v>
      </c>
      <c r="C130" t="s">
        <v>15</v>
      </c>
      <c r="D130" t="s">
        <v>27</v>
      </c>
      <c r="E130" t="s">
        <v>17</v>
      </c>
      <c r="F130" s="14" t="s">
        <v>299</v>
      </c>
      <c r="G130" t="s">
        <v>19</v>
      </c>
      <c r="H130" t="s">
        <v>20</v>
      </c>
      <c r="I130" t="s">
        <v>300</v>
      </c>
      <c r="J130" t="s">
        <v>22</v>
      </c>
      <c r="K130" t="str">
        <f t="shared" ref="K130:K193" si="4">IF(OR(J130="",C130="",E130=""),"",IF(J130="C","D(平局)",IF(J130=IF(E130="l2r","A","B"),LEFT(C130,1),RIGHT(C130,1))))</f>
        <v>A</v>
      </c>
      <c r="L130" t="s">
        <v>22</v>
      </c>
      <c r="M130">
        <f t="shared" ref="M130:M193" si="5">IF(OR(K130="",L130=""),"",--(K130=L130))</f>
        <v>1</v>
      </c>
    </row>
    <row r="131" ht="18" customHeight="1" spans="1:13">
      <c r="A131" t="s">
        <v>293</v>
      </c>
      <c r="B131" s="14" t="s">
        <v>294</v>
      </c>
      <c r="C131" t="s">
        <v>15</v>
      </c>
      <c r="D131" t="s">
        <v>27</v>
      </c>
      <c r="E131" t="s">
        <v>23</v>
      </c>
      <c r="F131" s="14" t="s">
        <v>301</v>
      </c>
      <c r="G131" t="s">
        <v>19</v>
      </c>
      <c r="H131" t="s">
        <v>20</v>
      </c>
      <c r="I131" t="s">
        <v>302</v>
      </c>
      <c r="J131" t="s">
        <v>26</v>
      </c>
      <c r="K131" t="str">
        <f t="shared" si="4"/>
        <v>A</v>
      </c>
      <c r="L131" t="s">
        <v>22</v>
      </c>
      <c r="M131">
        <f t="shared" si="5"/>
        <v>1</v>
      </c>
    </row>
    <row r="132" s="11" customFormat="1" ht="18" customHeight="1" spans="1:13">
      <c r="A132" s="11" t="s">
        <v>293</v>
      </c>
      <c r="B132" s="14" t="s">
        <v>294</v>
      </c>
      <c r="C132" s="11" t="s">
        <v>15</v>
      </c>
      <c r="D132" s="11" t="s">
        <v>32</v>
      </c>
      <c r="E132" s="11" t="s">
        <v>17</v>
      </c>
      <c r="F132" s="14" t="s">
        <v>303</v>
      </c>
      <c r="G132" s="11" t="s">
        <v>19</v>
      </c>
      <c r="H132" s="11" t="s">
        <v>20</v>
      </c>
      <c r="I132" s="16" t="s">
        <v>304</v>
      </c>
      <c r="J132" s="16" t="s">
        <v>26</v>
      </c>
      <c r="K132" s="16" t="str">
        <f t="shared" si="4"/>
        <v>B</v>
      </c>
      <c r="L132" t="s">
        <v>22</v>
      </c>
      <c r="M132">
        <f t="shared" si="5"/>
        <v>0</v>
      </c>
    </row>
    <row r="133" ht="18" customHeight="1" spans="1:13">
      <c r="A133" t="s">
        <v>293</v>
      </c>
      <c r="B133" s="14" t="s">
        <v>294</v>
      </c>
      <c r="C133" t="s">
        <v>15</v>
      </c>
      <c r="D133" t="s">
        <v>32</v>
      </c>
      <c r="E133" t="s">
        <v>23</v>
      </c>
      <c r="F133" s="14" t="s">
        <v>305</v>
      </c>
      <c r="G133" t="s">
        <v>19</v>
      </c>
      <c r="H133" t="s">
        <v>20</v>
      </c>
      <c r="I133" t="s">
        <v>306</v>
      </c>
      <c r="J133" t="s">
        <v>26</v>
      </c>
      <c r="K133" t="str">
        <f t="shared" si="4"/>
        <v>A</v>
      </c>
      <c r="L133" t="s">
        <v>22</v>
      </c>
      <c r="M133">
        <f t="shared" si="5"/>
        <v>1</v>
      </c>
    </row>
    <row r="134" ht="18" customHeight="1" spans="1:13">
      <c r="A134" t="s">
        <v>293</v>
      </c>
      <c r="B134" s="14" t="s">
        <v>294</v>
      </c>
      <c r="C134" t="s">
        <v>38</v>
      </c>
      <c r="D134" t="s">
        <v>16</v>
      </c>
      <c r="E134" t="s">
        <v>17</v>
      </c>
      <c r="F134" s="14" t="s">
        <v>307</v>
      </c>
      <c r="G134" t="s">
        <v>19</v>
      </c>
      <c r="H134" t="s">
        <v>20</v>
      </c>
      <c r="I134" t="s">
        <v>308</v>
      </c>
      <c r="J134" t="s">
        <v>22</v>
      </c>
      <c r="K134" t="str">
        <f t="shared" si="4"/>
        <v>A</v>
      </c>
      <c r="L134" t="s">
        <v>22</v>
      </c>
      <c r="M134">
        <f t="shared" si="5"/>
        <v>1</v>
      </c>
    </row>
    <row r="135" ht="18" customHeight="1" spans="1:13">
      <c r="A135" t="s">
        <v>293</v>
      </c>
      <c r="B135" s="14" t="s">
        <v>294</v>
      </c>
      <c r="C135" t="s">
        <v>38</v>
      </c>
      <c r="D135" t="s">
        <v>16</v>
      </c>
      <c r="E135" t="s">
        <v>23</v>
      </c>
      <c r="F135" s="14" t="s">
        <v>309</v>
      </c>
      <c r="G135" t="s">
        <v>19</v>
      </c>
      <c r="H135" t="s">
        <v>20</v>
      </c>
      <c r="I135" t="s">
        <v>310</v>
      </c>
      <c r="J135" t="s">
        <v>26</v>
      </c>
      <c r="K135" t="str">
        <f t="shared" si="4"/>
        <v>A</v>
      </c>
      <c r="L135" t="s">
        <v>22</v>
      </c>
      <c r="M135">
        <f t="shared" si="5"/>
        <v>1</v>
      </c>
    </row>
    <row r="136" ht="18" customHeight="1" spans="1:13">
      <c r="A136" t="s">
        <v>293</v>
      </c>
      <c r="B136" s="14" t="s">
        <v>294</v>
      </c>
      <c r="C136" t="s">
        <v>38</v>
      </c>
      <c r="D136" t="s">
        <v>27</v>
      </c>
      <c r="E136" t="s">
        <v>17</v>
      </c>
      <c r="F136" s="14" t="s">
        <v>311</v>
      </c>
      <c r="G136" t="s">
        <v>19</v>
      </c>
      <c r="H136" t="s">
        <v>20</v>
      </c>
      <c r="I136" t="s">
        <v>312</v>
      </c>
      <c r="J136" t="s">
        <v>22</v>
      </c>
      <c r="K136" t="str">
        <f t="shared" si="4"/>
        <v>A</v>
      </c>
      <c r="L136" t="s">
        <v>22</v>
      </c>
      <c r="M136">
        <f t="shared" si="5"/>
        <v>1</v>
      </c>
    </row>
    <row r="137" ht="18" customHeight="1" spans="1:13">
      <c r="A137" t="s">
        <v>293</v>
      </c>
      <c r="B137" s="14" t="s">
        <v>294</v>
      </c>
      <c r="C137" t="s">
        <v>38</v>
      </c>
      <c r="D137" t="s">
        <v>27</v>
      </c>
      <c r="E137" t="s">
        <v>23</v>
      </c>
      <c r="F137" s="14" t="s">
        <v>313</v>
      </c>
      <c r="G137" t="s">
        <v>19</v>
      </c>
      <c r="H137" t="s">
        <v>20</v>
      </c>
      <c r="I137" t="s">
        <v>314</v>
      </c>
      <c r="J137" t="s">
        <v>26</v>
      </c>
      <c r="K137" t="str">
        <f t="shared" si="4"/>
        <v>A</v>
      </c>
      <c r="L137" t="s">
        <v>22</v>
      </c>
      <c r="M137">
        <f t="shared" si="5"/>
        <v>1</v>
      </c>
    </row>
    <row r="138" ht="18" customHeight="1" spans="1:13">
      <c r="A138" t="s">
        <v>293</v>
      </c>
      <c r="B138" s="14" t="s">
        <v>294</v>
      </c>
      <c r="C138" t="s">
        <v>38</v>
      </c>
      <c r="D138" t="s">
        <v>32</v>
      </c>
      <c r="E138" t="s">
        <v>17</v>
      </c>
      <c r="F138" s="14" t="s">
        <v>315</v>
      </c>
      <c r="G138" t="s">
        <v>19</v>
      </c>
      <c r="H138" t="s">
        <v>20</v>
      </c>
      <c r="I138" t="s">
        <v>316</v>
      </c>
      <c r="J138" t="s">
        <v>22</v>
      </c>
      <c r="K138" t="str">
        <f t="shared" si="4"/>
        <v>A</v>
      </c>
      <c r="L138" t="s">
        <v>22</v>
      </c>
      <c r="M138">
        <f t="shared" si="5"/>
        <v>1</v>
      </c>
    </row>
    <row r="139" ht="18" customHeight="1" spans="1:13">
      <c r="A139" t="s">
        <v>293</v>
      </c>
      <c r="B139" s="14" t="s">
        <v>294</v>
      </c>
      <c r="C139" t="s">
        <v>38</v>
      </c>
      <c r="D139" t="s">
        <v>32</v>
      </c>
      <c r="E139" t="s">
        <v>23</v>
      </c>
      <c r="F139" s="14" t="s">
        <v>317</v>
      </c>
      <c r="G139" t="s">
        <v>19</v>
      </c>
      <c r="H139" t="s">
        <v>20</v>
      </c>
      <c r="I139" t="s">
        <v>318</v>
      </c>
      <c r="J139" t="s">
        <v>26</v>
      </c>
      <c r="K139" t="str">
        <f t="shared" si="4"/>
        <v>A</v>
      </c>
      <c r="L139" t="s">
        <v>22</v>
      </c>
      <c r="M139">
        <f t="shared" si="5"/>
        <v>1</v>
      </c>
    </row>
    <row r="140" ht="18" customHeight="1" spans="1:13">
      <c r="A140" t="s">
        <v>293</v>
      </c>
      <c r="B140" s="14" t="s">
        <v>294</v>
      </c>
      <c r="C140" t="s">
        <v>51</v>
      </c>
      <c r="D140" t="s">
        <v>16</v>
      </c>
      <c r="E140" t="s">
        <v>17</v>
      </c>
      <c r="F140" s="14" t="s">
        <v>319</v>
      </c>
      <c r="G140" t="s">
        <v>19</v>
      </c>
      <c r="H140" t="s">
        <v>20</v>
      </c>
      <c r="I140" t="s">
        <v>320</v>
      </c>
      <c r="J140" t="s">
        <v>22</v>
      </c>
      <c r="K140" t="str">
        <f t="shared" si="4"/>
        <v>B</v>
      </c>
      <c r="L140" t="s">
        <v>26</v>
      </c>
      <c r="M140">
        <f t="shared" si="5"/>
        <v>1</v>
      </c>
    </row>
    <row r="141" ht="18" customHeight="1" spans="1:13">
      <c r="A141" t="s">
        <v>293</v>
      </c>
      <c r="B141" s="14" t="s">
        <v>294</v>
      </c>
      <c r="C141" t="s">
        <v>51</v>
      </c>
      <c r="D141" t="s">
        <v>16</v>
      </c>
      <c r="E141" t="s">
        <v>23</v>
      </c>
      <c r="F141" s="14" t="s">
        <v>321</v>
      </c>
      <c r="G141" t="s">
        <v>19</v>
      </c>
      <c r="H141" t="s">
        <v>20</v>
      </c>
      <c r="I141" t="s">
        <v>322</v>
      </c>
      <c r="J141" t="s">
        <v>26</v>
      </c>
      <c r="K141" t="str">
        <f t="shared" si="4"/>
        <v>B</v>
      </c>
      <c r="L141" t="s">
        <v>26</v>
      </c>
      <c r="M141">
        <f t="shared" si="5"/>
        <v>1</v>
      </c>
    </row>
    <row r="142" ht="18" customHeight="1" spans="1:13">
      <c r="A142" t="s">
        <v>293</v>
      </c>
      <c r="B142" s="14" t="s">
        <v>294</v>
      </c>
      <c r="C142" t="s">
        <v>51</v>
      </c>
      <c r="D142" t="s">
        <v>27</v>
      </c>
      <c r="E142" t="s">
        <v>17</v>
      </c>
      <c r="F142" s="14" t="s">
        <v>323</v>
      </c>
      <c r="G142" t="s">
        <v>19</v>
      </c>
      <c r="H142" t="s">
        <v>20</v>
      </c>
      <c r="I142" t="s">
        <v>324</v>
      </c>
      <c r="J142" t="s">
        <v>22</v>
      </c>
      <c r="K142" t="str">
        <f t="shared" si="4"/>
        <v>B</v>
      </c>
      <c r="L142" t="s">
        <v>26</v>
      </c>
      <c r="M142">
        <f t="shared" si="5"/>
        <v>1</v>
      </c>
    </row>
    <row r="143" ht="18" customHeight="1" spans="1:13">
      <c r="A143" t="s">
        <v>293</v>
      </c>
      <c r="B143" s="14" t="s">
        <v>294</v>
      </c>
      <c r="C143" t="s">
        <v>51</v>
      </c>
      <c r="D143" t="s">
        <v>27</v>
      </c>
      <c r="E143" t="s">
        <v>23</v>
      </c>
      <c r="F143" s="14" t="s">
        <v>325</v>
      </c>
      <c r="G143" t="s">
        <v>19</v>
      </c>
      <c r="H143" t="s">
        <v>20</v>
      </c>
      <c r="I143" t="s">
        <v>326</v>
      </c>
      <c r="J143" t="s">
        <v>26</v>
      </c>
      <c r="K143" t="str">
        <f t="shared" si="4"/>
        <v>B</v>
      </c>
      <c r="L143" t="s">
        <v>26</v>
      </c>
      <c r="M143">
        <f t="shared" si="5"/>
        <v>1</v>
      </c>
    </row>
    <row r="144" ht="18" customHeight="1" spans="1:13">
      <c r="A144" t="s">
        <v>293</v>
      </c>
      <c r="B144" s="14" t="s">
        <v>294</v>
      </c>
      <c r="C144" t="s">
        <v>51</v>
      </c>
      <c r="D144" t="s">
        <v>32</v>
      </c>
      <c r="E144" t="s">
        <v>17</v>
      </c>
      <c r="F144" s="14" t="s">
        <v>327</v>
      </c>
      <c r="G144" t="s">
        <v>19</v>
      </c>
      <c r="H144" t="s">
        <v>20</v>
      </c>
      <c r="I144" t="s">
        <v>328</v>
      </c>
      <c r="J144" t="s">
        <v>22</v>
      </c>
      <c r="K144" t="str">
        <f t="shared" si="4"/>
        <v>B</v>
      </c>
      <c r="L144" t="s">
        <v>26</v>
      </c>
      <c r="M144">
        <f t="shared" si="5"/>
        <v>1</v>
      </c>
    </row>
    <row r="145" ht="18" customHeight="1" spans="1:13">
      <c r="A145" t="s">
        <v>293</v>
      </c>
      <c r="B145" s="14" t="s">
        <v>294</v>
      </c>
      <c r="C145" t="s">
        <v>51</v>
      </c>
      <c r="D145" t="s">
        <v>32</v>
      </c>
      <c r="E145" t="s">
        <v>23</v>
      </c>
      <c r="F145" s="14" t="s">
        <v>329</v>
      </c>
      <c r="G145" t="s">
        <v>19</v>
      </c>
      <c r="H145" t="s">
        <v>20</v>
      </c>
      <c r="I145" t="s">
        <v>330</v>
      </c>
      <c r="J145" t="s">
        <v>26</v>
      </c>
      <c r="K145" t="str">
        <f t="shared" si="4"/>
        <v>B</v>
      </c>
      <c r="L145" t="s">
        <v>26</v>
      </c>
      <c r="M145">
        <f t="shared" si="5"/>
        <v>1</v>
      </c>
    </row>
    <row r="146" s="11" customFormat="1" ht="18" customHeight="1" spans="1:13">
      <c r="A146" s="11" t="s">
        <v>331</v>
      </c>
      <c r="B146" s="14" t="s">
        <v>332</v>
      </c>
      <c r="C146" s="11" t="s">
        <v>15</v>
      </c>
      <c r="D146" s="11" t="s">
        <v>16</v>
      </c>
      <c r="E146" s="11" t="s">
        <v>17</v>
      </c>
      <c r="F146" s="14" t="s">
        <v>333</v>
      </c>
      <c r="G146" s="11" t="s">
        <v>19</v>
      </c>
      <c r="H146" s="11" t="s">
        <v>20</v>
      </c>
      <c r="I146" s="16" t="s">
        <v>334</v>
      </c>
      <c r="J146" s="16" t="s">
        <v>26</v>
      </c>
      <c r="K146" s="16" t="str">
        <f t="shared" si="4"/>
        <v>B</v>
      </c>
      <c r="L146" t="s">
        <v>106</v>
      </c>
      <c r="M146">
        <f t="shared" si="5"/>
        <v>0</v>
      </c>
    </row>
    <row r="147" s="11" customFormat="1" ht="18" customHeight="1" spans="1:13">
      <c r="A147" s="11" t="s">
        <v>331</v>
      </c>
      <c r="B147" s="14" t="s">
        <v>332</v>
      </c>
      <c r="C147" s="11" t="s">
        <v>15</v>
      </c>
      <c r="D147" s="11" t="s">
        <v>16</v>
      </c>
      <c r="E147" s="11" t="s">
        <v>23</v>
      </c>
      <c r="F147" s="14" t="s">
        <v>335</v>
      </c>
      <c r="G147" s="11" t="s">
        <v>19</v>
      </c>
      <c r="H147" s="11" t="s">
        <v>20</v>
      </c>
      <c r="I147" s="16" t="s">
        <v>336</v>
      </c>
      <c r="J147" s="16" t="s">
        <v>22</v>
      </c>
      <c r="K147" s="16" t="str">
        <f t="shared" si="4"/>
        <v>B</v>
      </c>
      <c r="L147" t="s">
        <v>106</v>
      </c>
      <c r="M147">
        <f t="shared" si="5"/>
        <v>0</v>
      </c>
    </row>
    <row r="148" s="11" customFormat="1" ht="18" customHeight="1" spans="1:13">
      <c r="A148" s="11" t="s">
        <v>331</v>
      </c>
      <c r="B148" s="14" t="s">
        <v>332</v>
      </c>
      <c r="C148" s="11" t="s">
        <v>15</v>
      </c>
      <c r="D148" s="11" t="s">
        <v>27</v>
      </c>
      <c r="E148" s="11" t="s">
        <v>17</v>
      </c>
      <c r="F148" s="14" t="s">
        <v>337</v>
      </c>
      <c r="G148" s="11" t="s">
        <v>19</v>
      </c>
      <c r="H148" s="11" t="s">
        <v>20</v>
      </c>
      <c r="I148" s="16" t="s">
        <v>338</v>
      </c>
      <c r="J148" s="16" t="s">
        <v>22</v>
      </c>
      <c r="K148" s="16" t="str">
        <f t="shared" si="4"/>
        <v>A</v>
      </c>
      <c r="L148" t="s">
        <v>106</v>
      </c>
      <c r="M148">
        <f t="shared" si="5"/>
        <v>0</v>
      </c>
    </row>
    <row r="149" s="11" customFormat="1" ht="18" customHeight="1" spans="1:13">
      <c r="A149" s="11" t="s">
        <v>331</v>
      </c>
      <c r="B149" s="14" t="s">
        <v>332</v>
      </c>
      <c r="C149" s="11" t="s">
        <v>15</v>
      </c>
      <c r="D149" s="11" t="s">
        <v>27</v>
      </c>
      <c r="E149" s="11" t="s">
        <v>23</v>
      </c>
      <c r="F149" s="14" t="s">
        <v>339</v>
      </c>
      <c r="G149" s="11" t="s">
        <v>19</v>
      </c>
      <c r="H149" s="11" t="s">
        <v>20</v>
      </c>
      <c r="I149" s="16" t="s">
        <v>340</v>
      </c>
      <c r="J149" s="16" t="s">
        <v>22</v>
      </c>
      <c r="K149" s="16" t="str">
        <f t="shared" si="4"/>
        <v>B</v>
      </c>
      <c r="L149" t="s">
        <v>106</v>
      </c>
      <c r="M149">
        <f t="shared" si="5"/>
        <v>0</v>
      </c>
    </row>
    <row r="150" s="11" customFormat="1" ht="18" customHeight="1" spans="1:13">
      <c r="A150" s="11" t="s">
        <v>331</v>
      </c>
      <c r="B150" s="14" t="s">
        <v>332</v>
      </c>
      <c r="C150" s="11" t="s">
        <v>15</v>
      </c>
      <c r="D150" s="11" t="s">
        <v>32</v>
      </c>
      <c r="E150" s="11" t="s">
        <v>17</v>
      </c>
      <c r="F150" s="14" t="s">
        <v>341</v>
      </c>
      <c r="G150" s="11" t="s">
        <v>19</v>
      </c>
      <c r="H150" s="11" t="s">
        <v>20</v>
      </c>
      <c r="I150" s="16" t="s">
        <v>342</v>
      </c>
      <c r="J150" s="16" t="s">
        <v>26</v>
      </c>
      <c r="K150" s="16" t="str">
        <f t="shared" si="4"/>
        <v>B</v>
      </c>
      <c r="L150" t="s">
        <v>106</v>
      </c>
      <c r="M150">
        <f t="shared" si="5"/>
        <v>0</v>
      </c>
    </row>
    <row r="151" s="11" customFormat="1" ht="18" customHeight="1" spans="1:13">
      <c r="A151" s="11" t="s">
        <v>331</v>
      </c>
      <c r="B151" s="14" t="s">
        <v>332</v>
      </c>
      <c r="C151" s="11" t="s">
        <v>15</v>
      </c>
      <c r="D151" s="11" t="s">
        <v>32</v>
      </c>
      <c r="E151" s="11" t="s">
        <v>23</v>
      </c>
      <c r="F151" s="14" t="s">
        <v>343</v>
      </c>
      <c r="G151" s="11" t="s">
        <v>19</v>
      </c>
      <c r="H151" s="11" t="s">
        <v>20</v>
      </c>
      <c r="I151" s="16" t="s">
        <v>344</v>
      </c>
      <c r="J151" s="16" t="s">
        <v>26</v>
      </c>
      <c r="K151" s="16" t="str">
        <f t="shared" si="4"/>
        <v>A</v>
      </c>
      <c r="L151" t="s">
        <v>106</v>
      </c>
      <c r="M151">
        <f t="shared" si="5"/>
        <v>0</v>
      </c>
    </row>
    <row r="152" ht="18" customHeight="1" spans="1:13">
      <c r="A152" t="s">
        <v>331</v>
      </c>
      <c r="B152" s="14" t="s">
        <v>332</v>
      </c>
      <c r="C152" t="s">
        <v>38</v>
      </c>
      <c r="D152" t="s">
        <v>16</v>
      </c>
      <c r="E152" t="s">
        <v>17</v>
      </c>
      <c r="F152" s="14" t="s">
        <v>345</v>
      </c>
      <c r="G152" t="s">
        <v>19</v>
      </c>
      <c r="H152" t="s">
        <v>20</v>
      </c>
      <c r="I152" t="s">
        <v>346</v>
      </c>
      <c r="J152" t="s">
        <v>22</v>
      </c>
      <c r="K152" t="str">
        <f t="shared" si="4"/>
        <v>A</v>
      </c>
      <c r="L152" t="s">
        <v>22</v>
      </c>
      <c r="M152">
        <f t="shared" si="5"/>
        <v>1</v>
      </c>
    </row>
    <row r="153" ht="18" customHeight="1" spans="1:13">
      <c r="A153" t="s">
        <v>331</v>
      </c>
      <c r="B153" s="14" t="s">
        <v>332</v>
      </c>
      <c r="C153" t="s">
        <v>38</v>
      </c>
      <c r="D153" t="s">
        <v>16</v>
      </c>
      <c r="E153" t="s">
        <v>23</v>
      </c>
      <c r="F153" s="14" t="s">
        <v>347</v>
      </c>
      <c r="G153" t="s">
        <v>19</v>
      </c>
      <c r="H153" t="s">
        <v>20</v>
      </c>
      <c r="I153" t="s">
        <v>348</v>
      </c>
      <c r="J153" t="s">
        <v>26</v>
      </c>
      <c r="K153" t="str">
        <f t="shared" si="4"/>
        <v>A</v>
      </c>
      <c r="L153" t="s">
        <v>22</v>
      </c>
      <c r="M153">
        <f t="shared" si="5"/>
        <v>1</v>
      </c>
    </row>
    <row r="154" ht="18" customHeight="1" spans="1:13">
      <c r="A154" t="s">
        <v>331</v>
      </c>
      <c r="B154" s="14" t="s">
        <v>332</v>
      </c>
      <c r="C154" t="s">
        <v>38</v>
      </c>
      <c r="D154" t="s">
        <v>27</v>
      </c>
      <c r="E154" t="s">
        <v>17</v>
      </c>
      <c r="F154" s="14" t="s">
        <v>349</v>
      </c>
      <c r="G154" t="s">
        <v>19</v>
      </c>
      <c r="H154" t="s">
        <v>20</v>
      </c>
      <c r="I154" t="s">
        <v>350</v>
      </c>
      <c r="J154" t="s">
        <v>22</v>
      </c>
      <c r="K154" t="str">
        <f t="shared" si="4"/>
        <v>A</v>
      </c>
      <c r="L154" t="s">
        <v>22</v>
      </c>
      <c r="M154">
        <f t="shared" si="5"/>
        <v>1</v>
      </c>
    </row>
    <row r="155" ht="18" customHeight="1" spans="1:13">
      <c r="A155" t="s">
        <v>331</v>
      </c>
      <c r="B155" s="14" t="s">
        <v>332</v>
      </c>
      <c r="C155" t="s">
        <v>38</v>
      </c>
      <c r="D155" t="s">
        <v>27</v>
      </c>
      <c r="E155" t="s">
        <v>23</v>
      </c>
      <c r="F155" s="14" t="s">
        <v>351</v>
      </c>
      <c r="G155" t="s">
        <v>19</v>
      </c>
      <c r="H155" t="s">
        <v>20</v>
      </c>
      <c r="I155" t="s">
        <v>352</v>
      </c>
      <c r="J155" t="s">
        <v>26</v>
      </c>
      <c r="K155" t="str">
        <f t="shared" si="4"/>
        <v>A</v>
      </c>
      <c r="L155" t="s">
        <v>22</v>
      </c>
      <c r="M155">
        <f t="shared" si="5"/>
        <v>1</v>
      </c>
    </row>
    <row r="156" ht="18" customHeight="1" spans="1:13">
      <c r="A156" t="s">
        <v>331</v>
      </c>
      <c r="B156" s="14" t="s">
        <v>332</v>
      </c>
      <c r="C156" t="s">
        <v>38</v>
      </c>
      <c r="D156" t="s">
        <v>32</v>
      </c>
      <c r="E156" t="s">
        <v>17</v>
      </c>
      <c r="F156" s="14" t="s">
        <v>353</v>
      </c>
      <c r="G156" t="s">
        <v>19</v>
      </c>
      <c r="H156" t="s">
        <v>20</v>
      </c>
      <c r="I156" t="s">
        <v>354</v>
      </c>
      <c r="J156" t="s">
        <v>22</v>
      </c>
      <c r="K156" t="str">
        <f t="shared" si="4"/>
        <v>A</v>
      </c>
      <c r="L156" t="s">
        <v>22</v>
      </c>
      <c r="M156">
        <f t="shared" si="5"/>
        <v>1</v>
      </c>
    </row>
    <row r="157" ht="18" customHeight="1" spans="1:13">
      <c r="A157" t="s">
        <v>331</v>
      </c>
      <c r="B157" s="14" t="s">
        <v>332</v>
      </c>
      <c r="C157" t="s">
        <v>38</v>
      </c>
      <c r="D157" t="s">
        <v>32</v>
      </c>
      <c r="E157" t="s">
        <v>23</v>
      </c>
      <c r="F157" s="14" t="s">
        <v>355</v>
      </c>
      <c r="G157" t="s">
        <v>19</v>
      </c>
      <c r="H157" t="s">
        <v>20</v>
      </c>
      <c r="I157" t="s">
        <v>356</v>
      </c>
      <c r="J157" t="s">
        <v>26</v>
      </c>
      <c r="K157" t="str">
        <f t="shared" si="4"/>
        <v>A</v>
      </c>
      <c r="L157" t="s">
        <v>22</v>
      </c>
      <c r="M157">
        <f t="shared" si="5"/>
        <v>1</v>
      </c>
    </row>
    <row r="158" ht="18" customHeight="1" spans="1:13">
      <c r="A158" t="s">
        <v>331</v>
      </c>
      <c r="B158" s="14" t="s">
        <v>332</v>
      </c>
      <c r="C158" t="s">
        <v>51</v>
      </c>
      <c r="D158" t="s">
        <v>16</v>
      </c>
      <c r="E158" t="s">
        <v>17</v>
      </c>
      <c r="F158" s="14" t="s">
        <v>357</v>
      </c>
      <c r="G158" t="s">
        <v>19</v>
      </c>
      <c r="H158" t="s">
        <v>20</v>
      </c>
      <c r="I158" t="s">
        <v>358</v>
      </c>
      <c r="J158" t="s">
        <v>22</v>
      </c>
      <c r="K158" t="str">
        <f t="shared" si="4"/>
        <v>B</v>
      </c>
      <c r="L158" t="s">
        <v>26</v>
      </c>
      <c r="M158">
        <f t="shared" si="5"/>
        <v>1</v>
      </c>
    </row>
    <row r="159" ht="18" customHeight="1" spans="1:13">
      <c r="A159" t="s">
        <v>331</v>
      </c>
      <c r="B159" s="14" t="s">
        <v>332</v>
      </c>
      <c r="C159" t="s">
        <v>51</v>
      </c>
      <c r="D159" t="s">
        <v>16</v>
      </c>
      <c r="E159" t="s">
        <v>23</v>
      </c>
      <c r="F159" s="14" t="s">
        <v>359</v>
      </c>
      <c r="G159" t="s">
        <v>19</v>
      </c>
      <c r="H159" t="s">
        <v>20</v>
      </c>
      <c r="I159" t="s">
        <v>360</v>
      </c>
      <c r="J159" t="s">
        <v>26</v>
      </c>
      <c r="K159" t="str">
        <f t="shared" si="4"/>
        <v>B</v>
      </c>
      <c r="L159" t="s">
        <v>26</v>
      </c>
      <c r="M159">
        <f t="shared" si="5"/>
        <v>1</v>
      </c>
    </row>
    <row r="160" ht="18" customHeight="1" spans="1:13">
      <c r="A160" t="s">
        <v>331</v>
      </c>
      <c r="B160" s="14" t="s">
        <v>332</v>
      </c>
      <c r="C160" t="s">
        <v>51</v>
      </c>
      <c r="D160" t="s">
        <v>27</v>
      </c>
      <c r="E160" t="s">
        <v>17</v>
      </c>
      <c r="F160" s="14" t="s">
        <v>361</v>
      </c>
      <c r="G160" t="s">
        <v>19</v>
      </c>
      <c r="H160" t="s">
        <v>20</v>
      </c>
      <c r="I160" t="s">
        <v>362</v>
      </c>
      <c r="J160" t="s">
        <v>22</v>
      </c>
      <c r="K160" t="str">
        <f t="shared" si="4"/>
        <v>B</v>
      </c>
      <c r="L160" t="s">
        <v>26</v>
      </c>
      <c r="M160">
        <f t="shared" si="5"/>
        <v>1</v>
      </c>
    </row>
    <row r="161" ht="18" customHeight="1" spans="1:13">
      <c r="A161" t="s">
        <v>331</v>
      </c>
      <c r="B161" s="14" t="s">
        <v>332</v>
      </c>
      <c r="C161" t="s">
        <v>51</v>
      </c>
      <c r="D161" t="s">
        <v>27</v>
      </c>
      <c r="E161" t="s">
        <v>23</v>
      </c>
      <c r="F161" s="14" t="s">
        <v>363</v>
      </c>
      <c r="G161" t="s">
        <v>19</v>
      </c>
      <c r="H161" t="s">
        <v>20</v>
      </c>
      <c r="I161" t="s">
        <v>364</v>
      </c>
      <c r="J161" t="s">
        <v>26</v>
      </c>
      <c r="K161" t="str">
        <f t="shared" si="4"/>
        <v>B</v>
      </c>
      <c r="L161" t="s">
        <v>26</v>
      </c>
      <c r="M161">
        <f t="shared" si="5"/>
        <v>1</v>
      </c>
    </row>
    <row r="162" ht="18" customHeight="1" spans="1:13">
      <c r="A162" t="s">
        <v>331</v>
      </c>
      <c r="B162" s="14" t="s">
        <v>332</v>
      </c>
      <c r="C162" t="s">
        <v>51</v>
      </c>
      <c r="D162" t="s">
        <v>32</v>
      </c>
      <c r="E162" t="s">
        <v>17</v>
      </c>
      <c r="F162" s="14" t="s">
        <v>365</v>
      </c>
      <c r="G162" t="s">
        <v>19</v>
      </c>
      <c r="H162" t="s">
        <v>20</v>
      </c>
      <c r="I162" t="s">
        <v>366</v>
      </c>
      <c r="J162" t="s">
        <v>22</v>
      </c>
      <c r="K162" t="str">
        <f t="shared" si="4"/>
        <v>B</v>
      </c>
      <c r="L162" t="s">
        <v>26</v>
      </c>
      <c r="M162">
        <f t="shared" si="5"/>
        <v>1</v>
      </c>
    </row>
    <row r="163" ht="18" customHeight="1" spans="1:13">
      <c r="A163" t="s">
        <v>331</v>
      </c>
      <c r="B163" s="14" t="s">
        <v>332</v>
      </c>
      <c r="C163" t="s">
        <v>51</v>
      </c>
      <c r="D163" t="s">
        <v>32</v>
      </c>
      <c r="E163" t="s">
        <v>23</v>
      </c>
      <c r="F163" s="14" t="s">
        <v>367</v>
      </c>
      <c r="G163" t="s">
        <v>19</v>
      </c>
      <c r="H163" t="s">
        <v>20</v>
      </c>
      <c r="I163" t="s">
        <v>368</v>
      </c>
      <c r="J163" t="s">
        <v>26</v>
      </c>
      <c r="K163" t="str">
        <f t="shared" si="4"/>
        <v>B</v>
      </c>
      <c r="L163" t="s">
        <v>26</v>
      </c>
      <c r="M163">
        <f t="shared" si="5"/>
        <v>1</v>
      </c>
    </row>
    <row r="164" s="11" customFormat="1" ht="18" customHeight="1" spans="1:13">
      <c r="A164" s="11" t="s">
        <v>369</v>
      </c>
      <c r="B164" s="14" t="s">
        <v>370</v>
      </c>
      <c r="C164" s="11" t="s">
        <v>15</v>
      </c>
      <c r="D164" s="11" t="s">
        <v>16</v>
      </c>
      <c r="E164" s="11" t="s">
        <v>17</v>
      </c>
      <c r="F164" s="14" t="s">
        <v>371</v>
      </c>
      <c r="G164" s="11" t="s">
        <v>19</v>
      </c>
      <c r="H164" s="11" t="s">
        <v>20</v>
      </c>
      <c r="I164" s="16" t="s">
        <v>372</v>
      </c>
      <c r="J164" s="16" t="s">
        <v>26</v>
      </c>
      <c r="K164" s="16" t="str">
        <f t="shared" si="4"/>
        <v>B</v>
      </c>
      <c r="L164" t="s">
        <v>26</v>
      </c>
      <c r="M164">
        <f t="shared" si="5"/>
        <v>1</v>
      </c>
    </row>
    <row r="165" s="11" customFormat="1" ht="18" customHeight="1" spans="1:13">
      <c r="A165" s="11" t="s">
        <v>369</v>
      </c>
      <c r="B165" s="14" t="s">
        <v>370</v>
      </c>
      <c r="C165" s="11" t="s">
        <v>15</v>
      </c>
      <c r="D165" s="11" t="s">
        <v>16</v>
      </c>
      <c r="E165" s="11" t="s">
        <v>23</v>
      </c>
      <c r="F165" s="14" t="s">
        <v>373</v>
      </c>
      <c r="G165" s="11" t="s">
        <v>19</v>
      </c>
      <c r="H165" s="11" t="s">
        <v>20</v>
      </c>
      <c r="I165" s="16" t="s">
        <v>374</v>
      </c>
      <c r="J165" s="16" t="s">
        <v>22</v>
      </c>
      <c r="K165" s="16" t="str">
        <f t="shared" si="4"/>
        <v>B</v>
      </c>
      <c r="L165" t="s">
        <v>26</v>
      </c>
      <c r="M165">
        <f t="shared" si="5"/>
        <v>1</v>
      </c>
    </row>
    <row r="166" s="11" customFormat="1" ht="18" customHeight="1" spans="1:13">
      <c r="A166" s="11" t="s">
        <v>369</v>
      </c>
      <c r="B166" s="14" t="s">
        <v>370</v>
      </c>
      <c r="C166" s="11" t="s">
        <v>15</v>
      </c>
      <c r="D166" s="11" t="s">
        <v>27</v>
      </c>
      <c r="E166" s="11" t="s">
        <v>17</v>
      </c>
      <c r="F166" s="14" t="s">
        <v>375</v>
      </c>
      <c r="G166" s="11" t="s">
        <v>19</v>
      </c>
      <c r="H166" s="11" t="s">
        <v>20</v>
      </c>
      <c r="I166" s="16" t="s">
        <v>376</v>
      </c>
      <c r="J166" s="16" t="s">
        <v>26</v>
      </c>
      <c r="K166" s="16" t="str">
        <f t="shared" si="4"/>
        <v>B</v>
      </c>
      <c r="L166" t="s">
        <v>26</v>
      </c>
      <c r="M166">
        <f t="shared" si="5"/>
        <v>1</v>
      </c>
    </row>
    <row r="167" s="11" customFormat="1" ht="18" customHeight="1" spans="1:13">
      <c r="A167" s="11" t="s">
        <v>369</v>
      </c>
      <c r="B167" s="14" t="s">
        <v>370</v>
      </c>
      <c r="C167" s="11" t="s">
        <v>15</v>
      </c>
      <c r="D167" s="11" t="s">
        <v>27</v>
      </c>
      <c r="E167" s="11" t="s">
        <v>23</v>
      </c>
      <c r="F167" s="14" t="s">
        <v>377</v>
      </c>
      <c r="G167" s="11" t="s">
        <v>19</v>
      </c>
      <c r="H167" s="11" t="s">
        <v>20</v>
      </c>
      <c r="I167" s="16" t="s">
        <v>378</v>
      </c>
      <c r="J167" s="16" t="s">
        <v>22</v>
      </c>
      <c r="K167" s="16" t="str">
        <f t="shared" si="4"/>
        <v>B</v>
      </c>
      <c r="L167" t="s">
        <v>26</v>
      </c>
      <c r="M167">
        <f t="shared" si="5"/>
        <v>1</v>
      </c>
    </row>
    <row r="168" s="11" customFormat="1" ht="18" customHeight="1" spans="1:13">
      <c r="A168" s="11" t="s">
        <v>369</v>
      </c>
      <c r="B168" s="14" t="s">
        <v>370</v>
      </c>
      <c r="C168" s="11" t="s">
        <v>15</v>
      </c>
      <c r="D168" s="11" t="s">
        <v>32</v>
      </c>
      <c r="E168" s="11" t="s">
        <v>17</v>
      </c>
      <c r="F168" s="14" t="s">
        <v>379</v>
      </c>
      <c r="G168" s="11" t="s">
        <v>19</v>
      </c>
      <c r="H168" s="11" t="s">
        <v>20</v>
      </c>
      <c r="I168" s="16" t="s">
        <v>380</v>
      </c>
      <c r="J168" s="16" t="s">
        <v>26</v>
      </c>
      <c r="K168" s="16" t="str">
        <f t="shared" si="4"/>
        <v>B</v>
      </c>
      <c r="L168" t="s">
        <v>26</v>
      </c>
      <c r="M168">
        <f t="shared" si="5"/>
        <v>1</v>
      </c>
    </row>
    <row r="169" s="11" customFormat="1" ht="18" customHeight="1" spans="1:13">
      <c r="A169" s="11" t="s">
        <v>369</v>
      </c>
      <c r="B169" s="14" t="s">
        <v>370</v>
      </c>
      <c r="C169" s="11" t="s">
        <v>15</v>
      </c>
      <c r="D169" s="11" t="s">
        <v>32</v>
      </c>
      <c r="E169" s="11" t="s">
        <v>23</v>
      </c>
      <c r="F169" s="14" t="s">
        <v>381</v>
      </c>
      <c r="G169" s="11" t="s">
        <v>19</v>
      </c>
      <c r="H169" s="11" t="s">
        <v>20</v>
      </c>
      <c r="I169" s="16" t="s">
        <v>382</v>
      </c>
      <c r="J169" s="16" t="s">
        <v>22</v>
      </c>
      <c r="K169" s="16" t="str">
        <f t="shared" si="4"/>
        <v>B</v>
      </c>
      <c r="L169" t="s">
        <v>26</v>
      </c>
      <c r="M169">
        <f t="shared" si="5"/>
        <v>1</v>
      </c>
    </row>
    <row r="170" ht="18" customHeight="1" spans="1:13">
      <c r="A170" t="s">
        <v>369</v>
      </c>
      <c r="B170" s="14" t="s">
        <v>370</v>
      </c>
      <c r="C170" t="s">
        <v>38</v>
      </c>
      <c r="D170" t="s">
        <v>16</v>
      </c>
      <c r="E170" t="s">
        <v>17</v>
      </c>
      <c r="F170" s="14" t="s">
        <v>383</v>
      </c>
      <c r="G170" t="s">
        <v>19</v>
      </c>
      <c r="H170" t="s">
        <v>20</v>
      </c>
      <c r="I170" t="s">
        <v>384</v>
      </c>
      <c r="J170" t="s">
        <v>22</v>
      </c>
      <c r="K170" t="str">
        <f t="shared" si="4"/>
        <v>A</v>
      </c>
      <c r="L170" t="s">
        <v>22</v>
      </c>
      <c r="M170">
        <f t="shared" si="5"/>
        <v>1</v>
      </c>
    </row>
    <row r="171" ht="18" customHeight="1" spans="1:13">
      <c r="A171" t="s">
        <v>369</v>
      </c>
      <c r="B171" s="14" t="s">
        <v>370</v>
      </c>
      <c r="C171" t="s">
        <v>38</v>
      </c>
      <c r="D171" t="s">
        <v>16</v>
      </c>
      <c r="E171" t="s">
        <v>23</v>
      </c>
      <c r="F171" s="14" t="s">
        <v>385</v>
      </c>
      <c r="G171" t="s">
        <v>19</v>
      </c>
      <c r="H171" t="s">
        <v>20</v>
      </c>
      <c r="I171" t="s">
        <v>386</v>
      </c>
      <c r="J171" t="s">
        <v>26</v>
      </c>
      <c r="K171" t="str">
        <f t="shared" si="4"/>
        <v>A</v>
      </c>
      <c r="L171" t="s">
        <v>22</v>
      </c>
      <c r="M171">
        <f t="shared" si="5"/>
        <v>1</v>
      </c>
    </row>
    <row r="172" ht="18" customHeight="1" spans="1:13">
      <c r="A172" t="s">
        <v>369</v>
      </c>
      <c r="B172" s="14" t="s">
        <v>370</v>
      </c>
      <c r="C172" t="s">
        <v>38</v>
      </c>
      <c r="D172" t="s">
        <v>27</v>
      </c>
      <c r="E172" t="s">
        <v>17</v>
      </c>
      <c r="F172" s="14" t="s">
        <v>387</v>
      </c>
      <c r="G172" t="s">
        <v>19</v>
      </c>
      <c r="H172" t="s">
        <v>20</v>
      </c>
      <c r="I172" t="s">
        <v>388</v>
      </c>
      <c r="J172" t="s">
        <v>22</v>
      </c>
      <c r="K172" t="str">
        <f t="shared" si="4"/>
        <v>A</v>
      </c>
      <c r="L172" t="s">
        <v>22</v>
      </c>
      <c r="M172">
        <f t="shared" si="5"/>
        <v>1</v>
      </c>
    </row>
    <row r="173" ht="18" customHeight="1" spans="1:13">
      <c r="A173" t="s">
        <v>369</v>
      </c>
      <c r="B173" s="14" t="s">
        <v>370</v>
      </c>
      <c r="C173" t="s">
        <v>38</v>
      </c>
      <c r="D173" t="s">
        <v>27</v>
      </c>
      <c r="E173" t="s">
        <v>23</v>
      </c>
      <c r="F173" s="14" t="s">
        <v>389</v>
      </c>
      <c r="G173" t="s">
        <v>19</v>
      </c>
      <c r="H173" t="s">
        <v>20</v>
      </c>
      <c r="I173" t="s">
        <v>390</v>
      </c>
      <c r="J173" t="s">
        <v>26</v>
      </c>
      <c r="K173" t="str">
        <f t="shared" si="4"/>
        <v>A</v>
      </c>
      <c r="L173" t="s">
        <v>22</v>
      </c>
      <c r="M173">
        <f t="shared" si="5"/>
        <v>1</v>
      </c>
    </row>
    <row r="174" ht="18" customHeight="1" spans="1:13">
      <c r="A174" t="s">
        <v>369</v>
      </c>
      <c r="B174" s="14" t="s">
        <v>370</v>
      </c>
      <c r="C174" t="s">
        <v>38</v>
      </c>
      <c r="D174" t="s">
        <v>32</v>
      </c>
      <c r="E174" t="s">
        <v>17</v>
      </c>
      <c r="F174" s="14" t="s">
        <v>391</v>
      </c>
      <c r="G174" t="s">
        <v>19</v>
      </c>
      <c r="H174" t="s">
        <v>20</v>
      </c>
      <c r="I174" t="s">
        <v>392</v>
      </c>
      <c r="J174" t="s">
        <v>22</v>
      </c>
      <c r="K174" t="str">
        <f t="shared" si="4"/>
        <v>A</v>
      </c>
      <c r="L174" t="s">
        <v>22</v>
      </c>
      <c r="M174">
        <f t="shared" si="5"/>
        <v>1</v>
      </c>
    </row>
    <row r="175" ht="18" customHeight="1" spans="1:13">
      <c r="A175" t="s">
        <v>369</v>
      </c>
      <c r="B175" s="14" t="s">
        <v>370</v>
      </c>
      <c r="C175" t="s">
        <v>38</v>
      </c>
      <c r="D175" t="s">
        <v>32</v>
      </c>
      <c r="E175" t="s">
        <v>23</v>
      </c>
      <c r="F175" s="14" t="s">
        <v>393</v>
      </c>
      <c r="G175" t="s">
        <v>19</v>
      </c>
      <c r="H175" t="s">
        <v>20</v>
      </c>
      <c r="I175" t="s">
        <v>394</v>
      </c>
      <c r="J175" t="s">
        <v>26</v>
      </c>
      <c r="K175" t="str">
        <f t="shared" si="4"/>
        <v>A</v>
      </c>
      <c r="L175" t="s">
        <v>22</v>
      </c>
      <c r="M175">
        <f t="shared" si="5"/>
        <v>1</v>
      </c>
    </row>
    <row r="176" ht="18" customHeight="1" spans="1:13">
      <c r="A176" t="s">
        <v>369</v>
      </c>
      <c r="B176" s="14" t="s">
        <v>370</v>
      </c>
      <c r="C176" t="s">
        <v>51</v>
      </c>
      <c r="D176" t="s">
        <v>16</v>
      </c>
      <c r="E176" t="s">
        <v>17</v>
      </c>
      <c r="F176" s="14" t="s">
        <v>395</v>
      </c>
      <c r="G176" t="s">
        <v>19</v>
      </c>
      <c r="H176" t="s">
        <v>20</v>
      </c>
      <c r="I176" t="s">
        <v>396</v>
      </c>
      <c r="J176" t="s">
        <v>22</v>
      </c>
      <c r="K176" t="str">
        <f t="shared" si="4"/>
        <v>B</v>
      </c>
      <c r="L176" t="s">
        <v>26</v>
      </c>
      <c r="M176">
        <f t="shared" si="5"/>
        <v>1</v>
      </c>
    </row>
    <row r="177" ht="18" customHeight="1" spans="1:13">
      <c r="A177" t="s">
        <v>369</v>
      </c>
      <c r="B177" s="14" t="s">
        <v>370</v>
      </c>
      <c r="C177" t="s">
        <v>51</v>
      </c>
      <c r="D177" t="s">
        <v>16</v>
      </c>
      <c r="E177" t="s">
        <v>23</v>
      </c>
      <c r="F177" s="14" t="s">
        <v>397</v>
      </c>
      <c r="G177" t="s">
        <v>19</v>
      </c>
      <c r="H177" t="s">
        <v>20</v>
      </c>
      <c r="I177" t="s">
        <v>398</v>
      </c>
      <c r="J177" t="s">
        <v>26</v>
      </c>
      <c r="K177" t="str">
        <f t="shared" si="4"/>
        <v>B</v>
      </c>
      <c r="L177" t="s">
        <v>26</v>
      </c>
      <c r="M177">
        <f t="shared" si="5"/>
        <v>1</v>
      </c>
    </row>
    <row r="178" ht="18" customHeight="1" spans="1:13">
      <c r="A178" t="s">
        <v>369</v>
      </c>
      <c r="B178" s="14" t="s">
        <v>370</v>
      </c>
      <c r="C178" t="s">
        <v>51</v>
      </c>
      <c r="D178" t="s">
        <v>27</v>
      </c>
      <c r="E178" t="s">
        <v>17</v>
      </c>
      <c r="F178" s="14" t="s">
        <v>399</v>
      </c>
      <c r="G178" t="s">
        <v>19</v>
      </c>
      <c r="H178" t="s">
        <v>20</v>
      </c>
      <c r="I178" t="s">
        <v>400</v>
      </c>
      <c r="J178" t="s">
        <v>22</v>
      </c>
      <c r="K178" t="str">
        <f t="shared" si="4"/>
        <v>B</v>
      </c>
      <c r="L178" t="s">
        <v>26</v>
      </c>
      <c r="M178">
        <f t="shared" si="5"/>
        <v>1</v>
      </c>
    </row>
    <row r="179" ht="18" customHeight="1" spans="1:13">
      <c r="A179" t="s">
        <v>369</v>
      </c>
      <c r="B179" s="14" t="s">
        <v>370</v>
      </c>
      <c r="C179" t="s">
        <v>51</v>
      </c>
      <c r="D179" t="s">
        <v>27</v>
      </c>
      <c r="E179" t="s">
        <v>23</v>
      </c>
      <c r="F179" s="14" t="s">
        <v>401</v>
      </c>
      <c r="G179" t="s">
        <v>19</v>
      </c>
      <c r="H179" t="s">
        <v>20</v>
      </c>
      <c r="I179" t="s">
        <v>402</v>
      </c>
      <c r="J179" t="s">
        <v>26</v>
      </c>
      <c r="K179" t="str">
        <f t="shared" si="4"/>
        <v>B</v>
      </c>
      <c r="L179" t="s">
        <v>26</v>
      </c>
      <c r="M179">
        <f t="shared" si="5"/>
        <v>1</v>
      </c>
    </row>
    <row r="180" ht="18" customHeight="1" spans="1:13">
      <c r="A180" t="s">
        <v>369</v>
      </c>
      <c r="B180" s="14" t="s">
        <v>370</v>
      </c>
      <c r="C180" t="s">
        <v>51</v>
      </c>
      <c r="D180" t="s">
        <v>32</v>
      </c>
      <c r="E180" t="s">
        <v>17</v>
      </c>
      <c r="F180" s="14" t="s">
        <v>403</v>
      </c>
      <c r="G180" t="s">
        <v>19</v>
      </c>
      <c r="H180" t="s">
        <v>20</v>
      </c>
      <c r="I180" t="s">
        <v>404</v>
      </c>
      <c r="J180" t="s">
        <v>22</v>
      </c>
      <c r="K180" t="str">
        <f t="shared" si="4"/>
        <v>B</v>
      </c>
      <c r="L180" t="s">
        <v>26</v>
      </c>
      <c r="M180">
        <f t="shared" si="5"/>
        <v>1</v>
      </c>
    </row>
    <row r="181" ht="18" customHeight="1" spans="1:13">
      <c r="A181" t="s">
        <v>369</v>
      </c>
      <c r="B181" s="14" t="s">
        <v>370</v>
      </c>
      <c r="C181" t="s">
        <v>51</v>
      </c>
      <c r="D181" t="s">
        <v>32</v>
      </c>
      <c r="E181" t="s">
        <v>23</v>
      </c>
      <c r="F181" s="14" t="s">
        <v>405</v>
      </c>
      <c r="G181" t="s">
        <v>19</v>
      </c>
      <c r="H181" t="s">
        <v>20</v>
      </c>
      <c r="I181" t="s">
        <v>406</v>
      </c>
      <c r="J181" t="s">
        <v>26</v>
      </c>
      <c r="K181" t="str">
        <f t="shared" si="4"/>
        <v>B</v>
      </c>
      <c r="L181" t="s">
        <v>26</v>
      </c>
      <c r="M181">
        <f t="shared" si="5"/>
        <v>1</v>
      </c>
    </row>
    <row r="182" s="11" customFormat="1" ht="18" customHeight="1" spans="1:13">
      <c r="A182" s="11" t="s">
        <v>407</v>
      </c>
      <c r="B182" s="14" t="s">
        <v>408</v>
      </c>
      <c r="C182" s="11" t="s">
        <v>15</v>
      </c>
      <c r="D182" s="11" t="s">
        <v>16</v>
      </c>
      <c r="E182" s="11" t="s">
        <v>17</v>
      </c>
      <c r="F182" s="14" t="s">
        <v>409</v>
      </c>
      <c r="G182" s="11" t="s">
        <v>19</v>
      </c>
      <c r="H182" s="11" t="s">
        <v>20</v>
      </c>
      <c r="I182" s="16" t="s">
        <v>410</v>
      </c>
      <c r="J182" s="16" t="s">
        <v>22</v>
      </c>
      <c r="K182" s="16" t="str">
        <f t="shared" si="4"/>
        <v>A</v>
      </c>
      <c r="L182" t="s">
        <v>22</v>
      </c>
      <c r="M182">
        <f t="shared" si="5"/>
        <v>1</v>
      </c>
    </row>
    <row r="183" s="11" customFormat="1" ht="18" customHeight="1" spans="1:13">
      <c r="A183" s="11" t="s">
        <v>407</v>
      </c>
      <c r="B183" s="14" t="s">
        <v>408</v>
      </c>
      <c r="C183" s="11" t="s">
        <v>15</v>
      </c>
      <c r="D183" s="11" t="s">
        <v>16</v>
      </c>
      <c r="E183" s="11" t="s">
        <v>23</v>
      </c>
      <c r="F183" s="14" t="s">
        <v>411</v>
      </c>
      <c r="G183" s="11" t="s">
        <v>19</v>
      </c>
      <c r="H183" s="11" t="s">
        <v>20</v>
      </c>
      <c r="I183" s="16" t="s">
        <v>412</v>
      </c>
      <c r="J183" s="16" t="s">
        <v>22</v>
      </c>
      <c r="K183" s="16" t="str">
        <f t="shared" si="4"/>
        <v>B</v>
      </c>
      <c r="L183" t="s">
        <v>22</v>
      </c>
      <c r="M183">
        <f t="shared" si="5"/>
        <v>0</v>
      </c>
    </row>
    <row r="184" ht="18" customHeight="1" spans="1:13">
      <c r="A184" t="s">
        <v>407</v>
      </c>
      <c r="B184" s="14" t="s">
        <v>408</v>
      </c>
      <c r="C184" t="s">
        <v>15</v>
      </c>
      <c r="D184" t="s">
        <v>27</v>
      </c>
      <c r="E184" t="s">
        <v>17</v>
      </c>
      <c r="F184" s="14" t="s">
        <v>413</v>
      </c>
      <c r="G184" t="s">
        <v>19</v>
      </c>
      <c r="H184" t="s">
        <v>20</v>
      </c>
      <c r="I184" t="s">
        <v>414</v>
      </c>
      <c r="J184" t="s">
        <v>22</v>
      </c>
      <c r="K184" t="str">
        <f t="shared" si="4"/>
        <v>A</v>
      </c>
      <c r="L184" t="s">
        <v>22</v>
      </c>
      <c r="M184">
        <f t="shared" si="5"/>
        <v>1</v>
      </c>
    </row>
    <row r="185" s="11" customFormat="1" ht="18" customHeight="1" spans="1:13">
      <c r="A185" s="11" t="s">
        <v>407</v>
      </c>
      <c r="B185" s="14" t="s">
        <v>408</v>
      </c>
      <c r="C185" s="11" t="s">
        <v>15</v>
      </c>
      <c r="D185" s="11" t="s">
        <v>27</v>
      </c>
      <c r="E185" s="11" t="s">
        <v>23</v>
      </c>
      <c r="F185" s="14" t="s">
        <v>415</v>
      </c>
      <c r="G185" s="11" t="s">
        <v>19</v>
      </c>
      <c r="H185" s="11" t="s">
        <v>20</v>
      </c>
      <c r="I185" s="16" t="s">
        <v>416</v>
      </c>
      <c r="J185" s="16" t="s">
        <v>22</v>
      </c>
      <c r="K185" s="16" t="str">
        <f t="shared" si="4"/>
        <v>B</v>
      </c>
      <c r="L185" t="s">
        <v>22</v>
      </c>
      <c r="M185">
        <f t="shared" si="5"/>
        <v>0</v>
      </c>
    </row>
    <row r="186" s="11" customFormat="1" ht="18" customHeight="1" spans="1:13">
      <c r="A186" s="11" t="s">
        <v>407</v>
      </c>
      <c r="B186" s="14" t="s">
        <v>408</v>
      </c>
      <c r="C186" s="11" t="s">
        <v>15</v>
      </c>
      <c r="D186" s="11" t="s">
        <v>32</v>
      </c>
      <c r="E186" s="11" t="s">
        <v>17</v>
      </c>
      <c r="F186" s="14" t="s">
        <v>417</v>
      </c>
      <c r="G186" s="11" t="s">
        <v>19</v>
      </c>
      <c r="H186" s="11" t="s">
        <v>20</v>
      </c>
      <c r="I186" s="16" t="s">
        <v>418</v>
      </c>
      <c r="J186" s="16" t="s">
        <v>26</v>
      </c>
      <c r="K186" s="16" t="str">
        <f t="shared" si="4"/>
        <v>B</v>
      </c>
      <c r="L186" t="s">
        <v>22</v>
      </c>
      <c r="M186">
        <f t="shared" si="5"/>
        <v>0</v>
      </c>
    </row>
    <row r="187" s="11" customFormat="1" ht="18" customHeight="1" spans="1:13">
      <c r="A187" s="11" t="s">
        <v>407</v>
      </c>
      <c r="B187" s="14" t="s">
        <v>408</v>
      </c>
      <c r="C187" s="11" t="s">
        <v>15</v>
      </c>
      <c r="D187" s="11" t="s">
        <v>32</v>
      </c>
      <c r="E187" s="11" t="s">
        <v>23</v>
      </c>
      <c r="F187" s="14" t="s">
        <v>419</v>
      </c>
      <c r="G187" s="11" t="s">
        <v>19</v>
      </c>
      <c r="H187" s="11" t="s">
        <v>20</v>
      </c>
      <c r="I187" s="16" t="s">
        <v>420</v>
      </c>
      <c r="J187" s="16" t="s">
        <v>22</v>
      </c>
      <c r="K187" s="16" t="str">
        <f t="shared" si="4"/>
        <v>B</v>
      </c>
      <c r="L187" t="s">
        <v>22</v>
      </c>
      <c r="M187">
        <f t="shared" si="5"/>
        <v>0</v>
      </c>
    </row>
    <row r="188" ht="18" customHeight="1" spans="1:13">
      <c r="A188" t="s">
        <v>407</v>
      </c>
      <c r="B188" s="14" t="s">
        <v>408</v>
      </c>
      <c r="C188" t="s">
        <v>38</v>
      </c>
      <c r="D188" t="s">
        <v>16</v>
      </c>
      <c r="E188" t="s">
        <v>17</v>
      </c>
      <c r="F188" s="14" t="s">
        <v>421</v>
      </c>
      <c r="G188" t="s">
        <v>19</v>
      </c>
      <c r="H188" t="s">
        <v>20</v>
      </c>
      <c r="I188" t="s">
        <v>422</v>
      </c>
      <c r="J188" t="s">
        <v>26</v>
      </c>
      <c r="K188" t="str">
        <f t="shared" si="4"/>
        <v>C</v>
      </c>
      <c r="L188" t="s">
        <v>37</v>
      </c>
      <c r="M188">
        <f t="shared" si="5"/>
        <v>1</v>
      </c>
    </row>
    <row r="189" ht="18" customHeight="1" spans="1:13">
      <c r="A189" t="s">
        <v>407</v>
      </c>
      <c r="B189" s="14" t="s">
        <v>408</v>
      </c>
      <c r="C189" t="s">
        <v>38</v>
      </c>
      <c r="D189" t="s">
        <v>16</v>
      </c>
      <c r="E189" t="s">
        <v>23</v>
      </c>
      <c r="F189" s="14" t="s">
        <v>423</v>
      </c>
      <c r="G189" t="s">
        <v>19</v>
      </c>
      <c r="H189" t="s">
        <v>20</v>
      </c>
      <c r="I189" t="s">
        <v>424</v>
      </c>
      <c r="J189" t="s">
        <v>22</v>
      </c>
      <c r="K189" t="str">
        <f t="shared" si="4"/>
        <v>C</v>
      </c>
      <c r="L189" t="s">
        <v>37</v>
      </c>
      <c r="M189">
        <f t="shared" si="5"/>
        <v>1</v>
      </c>
    </row>
    <row r="190" ht="18" customHeight="1" spans="1:13">
      <c r="A190" t="s">
        <v>407</v>
      </c>
      <c r="B190" s="14" t="s">
        <v>408</v>
      </c>
      <c r="C190" t="s">
        <v>38</v>
      </c>
      <c r="D190" t="s">
        <v>27</v>
      </c>
      <c r="E190" t="s">
        <v>17</v>
      </c>
      <c r="F190" s="14" t="s">
        <v>425</v>
      </c>
      <c r="G190" t="s">
        <v>19</v>
      </c>
      <c r="H190" t="s">
        <v>20</v>
      </c>
      <c r="I190" t="s">
        <v>426</v>
      </c>
      <c r="J190" t="s">
        <v>26</v>
      </c>
      <c r="K190" t="str">
        <f t="shared" si="4"/>
        <v>C</v>
      </c>
      <c r="L190" t="s">
        <v>37</v>
      </c>
      <c r="M190">
        <f t="shared" si="5"/>
        <v>1</v>
      </c>
    </row>
    <row r="191" ht="18" customHeight="1" spans="1:13">
      <c r="A191" t="s">
        <v>407</v>
      </c>
      <c r="B191" s="14" t="s">
        <v>408</v>
      </c>
      <c r="C191" t="s">
        <v>38</v>
      </c>
      <c r="D191" t="s">
        <v>27</v>
      </c>
      <c r="E191" t="s">
        <v>23</v>
      </c>
      <c r="F191" s="14" t="s">
        <v>427</v>
      </c>
      <c r="G191" t="s">
        <v>19</v>
      </c>
      <c r="H191" t="s">
        <v>20</v>
      </c>
      <c r="I191" t="s">
        <v>428</v>
      </c>
      <c r="J191" t="s">
        <v>22</v>
      </c>
      <c r="K191" t="str">
        <f t="shared" si="4"/>
        <v>C</v>
      </c>
      <c r="L191" t="s">
        <v>37</v>
      </c>
      <c r="M191">
        <f t="shared" si="5"/>
        <v>1</v>
      </c>
    </row>
    <row r="192" ht="18" customHeight="1" spans="1:13">
      <c r="A192" t="s">
        <v>407</v>
      </c>
      <c r="B192" s="14" t="s">
        <v>408</v>
      </c>
      <c r="C192" t="s">
        <v>38</v>
      </c>
      <c r="D192" t="s">
        <v>32</v>
      </c>
      <c r="E192" t="s">
        <v>17</v>
      </c>
      <c r="F192" s="14" t="s">
        <v>429</v>
      </c>
      <c r="G192" t="s">
        <v>19</v>
      </c>
      <c r="H192" t="s">
        <v>20</v>
      </c>
      <c r="I192" t="s">
        <v>430</v>
      </c>
      <c r="J192" t="s">
        <v>26</v>
      </c>
      <c r="K192" t="str">
        <f t="shared" si="4"/>
        <v>C</v>
      </c>
      <c r="L192" t="s">
        <v>37</v>
      </c>
      <c r="M192">
        <f t="shared" si="5"/>
        <v>1</v>
      </c>
    </row>
    <row r="193" ht="18" customHeight="1" spans="1:13">
      <c r="A193" t="s">
        <v>407</v>
      </c>
      <c r="B193" s="14" t="s">
        <v>408</v>
      </c>
      <c r="C193" t="s">
        <v>38</v>
      </c>
      <c r="D193" t="s">
        <v>32</v>
      </c>
      <c r="E193" t="s">
        <v>23</v>
      </c>
      <c r="F193" s="14" t="s">
        <v>431</v>
      </c>
      <c r="G193" t="s">
        <v>19</v>
      </c>
      <c r="H193" t="s">
        <v>20</v>
      </c>
      <c r="I193" t="s">
        <v>432</v>
      </c>
      <c r="J193" t="s">
        <v>22</v>
      </c>
      <c r="K193" t="str">
        <f t="shared" si="4"/>
        <v>C</v>
      </c>
      <c r="L193" t="s">
        <v>37</v>
      </c>
      <c r="M193">
        <f t="shared" si="5"/>
        <v>1</v>
      </c>
    </row>
    <row r="194" ht="18" customHeight="1" spans="1:13">
      <c r="A194" t="s">
        <v>407</v>
      </c>
      <c r="B194" s="14" t="s">
        <v>408</v>
      </c>
      <c r="C194" t="s">
        <v>51</v>
      </c>
      <c r="D194" t="s">
        <v>16</v>
      </c>
      <c r="E194" t="s">
        <v>17</v>
      </c>
      <c r="F194" s="14" t="s">
        <v>433</v>
      </c>
      <c r="G194" t="s">
        <v>19</v>
      </c>
      <c r="H194" t="s">
        <v>20</v>
      </c>
      <c r="I194" t="s">
        <v>434</v>
      </c>
      <c r="J194" t="s">
        <v>26</v>
      </c>
      <c r="K194" t="str">
        <f t="shared" ref="K194:K199" si="6">IF(OR(J194="",C194="",E194=""),"",IF(J194="C","D(平局)",IF(J194=IF(E194="l2r","A","B"),LEFT(C194,1),RIGHT(C194,1))))</f>
        <v>C</v>
      </c>
      <c r="L194" t="s">
        <v>37</v>
      </c>
      <c r="M194">
        <f t="shared" ref="M194:M217" si="7">IF(OR(K194="",L194=""),"",--(K194=L194))</f>
        <v>1</v>
      </c>
    </row>
    <row r="195" ht="18" customHeight="1" spans="1:13">
      <c r="A195" t="s">
        <v>407</v>
      </c>
      <c r="B195" s="14" t="s">
        <v>408</v>
      </c>
      <c r="C195" t="s">
        <v>51</v>
      </c>
      <c r="D195" t="s">
        <v>16</v>
      </c>
      <c r="E195" t="s">
        <v>23</v>
      </c>
      <c r="F195" s="14" t="s">
        <v>435</v>
      </c>
      <c r="G195" t="s">
        <v>19</v>
      </c>
      <c r="H195" t="s">
        <v>20</v>
      </c>
      <c r="I195" t="s">
        <v>436</v>
      </c>
      <c r="J195" t="s">
        <v>22</v>
      </c>
      <c r="K195" t="str">
        <f t="shared" si="6"/>
        <v>C</v>
      </c>
      <c r="L195" t="s">
        <v>37</v>
      </c>
      <c r="M195">
        <f t="shared" si="7"/>
        <v>1</v>
      </c>
    </row>
    <row r="196" ht="18" customHeight="1" spans="1:13">
      <c r="A196" t="s">
        <v>407</v>
      </c>
      <c r="B196" s="14" t="s">
        <v>408</v>
      </c>
      <c r="C196" t="s">
        <v>51</v>
      </c>
      <c r="D196" t="s">
        <v>27</v>
      </c>
      <c r="E196" t="s">
        <v>17</v>
      </c>
      <c r="F196" s="14" t="s">
        <v>437</v>
      </c>
      <c r="G196" t="s">
        <v>19</v>
      </c>
      <c r="H196" t="s">
        <v>20</v>
      </c>
      <c r="I196" t="s">
        <v>438</v>
      </c>
      <c r="J196" t="s">
        <v>26</v>
      </c>
      <c r="K196" t="str">
        <f t="shared" si="6"/>
        <v>C</v>
      </c>
      <c r="L196" t="s">
        <v>37</v>
      </c>
      <c r="M196">
        <f t="shared" si="7"/>
        <v>1</v>
      </c>
    </row>
    <row r="197" ht="18" customHeight="1" spans="1:13">
      <c r="A197" t="s">
        <v>407</v>
      </c>
      <c r="B197" s="14" t="s">
        <v>408</v>
      </c>
      <c r="C197" t="s">
        <v>51</v>
      </c>
      <c r="D197" t="s">
        <v>27</v>
      </c>
      <c r="E197" t="s">
        <v>23</v>
      </c>
      <c r="F197" s="14" t="s">
        <v>439</v>
      </c>
      <c r="G197" t="s">
        <v>19</v>
      </c>
      <c r="H197" t="s">
        <v>20</v>
      </c>
      <c r="I197" t="s">
        <v>440</v>
      </c>
      <c r="J197" t="s">
        <v>22</v>
      </c>
      <c r="K197" t="str">
        <f t="shared" si="6"/>
        <v>C</v>
      </c>
      <c r="L197" t="s">
        <v>37</v>
      </c>
      <c r="M197">
        <f t="shared" si="7"/>
        <v>1</v>
      </c>
    </row>
    <row r="198" s="11" customFormat="1" ht="18" customHeight="1" spans="1:13">
      <c r="A198" s="11" t="s">
        <v>407</v>
      </c>
      <c r="B198" s="14" t="s">
        <v>408</v>
      </c>
      <c r="C198" s="11" t="s">
        <v>51</v>
      </c>
      <c r="D198" s="11" t="s">
        <v>32</v>
      </c>
      <c r="E198" s="11" t="s">
        <v>17</v>
      </c>
      <c r="F198" s="14" t="s">
        <v>441</v>
      </c>
      <c r="G198" s="11" t="s">
        <v>19</v>
      </c>
      <c r="H198" s="11" t="s">
        <v>20</v>
      </c>
      <c r="I198" s="16" t="s">
        <v>442</v>
      </c>
      <c r="J198" s="16" t="s">
        <v>26</v>
      </c>
      <c r="K198" s="16" t="str">
        <f t="shared" si="6"/>
        <v>C</v>
      </c>
      <c r="L198" t="s">
        <v>37</v>
      </c>
      <c r="M198">
        <f t="shared" si="7"/>
        <v>1</v>
      </c>
    </row>
    <row r="199" ht="18" customHeight="1" spans="1:13">
      <c r="A199" t="s">
        <v>407</v>
      </c>
      <c r="B199" s="14" t="s">
        <v>408</v>
      </c>
      <c r="C199" t="s">
        <v>51</v>
      </c>
      <c r="D199" t="s">
        <v>32</v>
      </c>
      <c r="E199" t="s">
        <v>23</v>
      </c>
      <c r="F199" s="14" t="s">
        <v>443</v>
      </c>
      <c r="G199" t="s">
        <v>19</v>
      </c>
      <c r="H199" t="s">
        <v>20</v>
      </c>
      <c r="I199" t="s">
        <v>444</v>
      </c>
      <c r="J199" t="s">
        <v>22</v>
      </c>
      <c r="K199" t="str">
        <f t="shared" si="6"/>
        <v>C</v>
      </c>
      <c r="L199" t="s">
        <v>37</v>
      </c>
      <c r="M199">
        <f t="shared" si="7"/>
        <v>1</v>
      </c>
    </row>
    <row r="200" ht="18" customHeight="1" spans="1:13">
      <c r="A200" t="s">
        <v>445</v>
      </c>
      <c r="B200" s="14" t="s">
        <v>446</v>
      </c>
      <c r="C200" t="s">
        <v>15</v>
      </c>
      <c r="D200" t="s">
        <v>16</v>
      </c>
      <c r="E200" t="s">
        <v>17</v>
      </c>
      <c r="F200" s="14" t="s">
        <v>447</v>
      </c>
      <c r="G200" t="s">
        <v>19</v>
      </c>
      <c r="H200" t="s">
        <v>20</v>
      </c>
      <c r="I200" t="s">
        <v>448</v>
      </c>
      <c r="J200" t="s">
        <v>22</v>
      </c>
      <c r="K200" t="str">
        <f t="shared" ref="K200:K214" si="8">IF(OR(J200="",C200="",E200=""),"",IF(J200="C","D(平局)",IF(J200=IF(E200="l2r","A","B"),LEFT(C200,1),RIGHT(C200,1))))</f>
        <v>A</v>
      </c>
      <c r="L200" t="s">
        <v>22</v>
      </c>
      <c r="M200">
        <f t="shared" si="7"/>
        <v>1</v>
      </c>
    </row>
    <row r="201" ht="18" customHeight="1" spans="1:13">
      <c r="A201" t="s">
        <v>445</v>
      </c>
      <c r="B201" s="14" t="s">
        <v>446</v>
      </c>
      <c r="C201" t="s">
        <v>15</v>
      </c>
      <c r="D201" t="s">
        <v>16</v>
      </c>
      <c r="E201" t="s">
        <v>23</v>
      </c>
      <c r="F201" s="14" t="s">
        <v>449</v>
      </c>
      <c r="G201" t="s">
        <v>19</v>
      </c>
      <c r="H201" t="s">
        <v>20</v>
      </c>
      <c r="I201" t="s">
        <v>450</v>
      </c>
      <c r="J201" t="s">
        <v>26</v>
      </c>
      <c r="K201" t="str">
        <f t="shared" si="8"/>
        <v>A</v>
      </c>
      <c r="L201" t="s">
        <v>22</v>
      </c>
      <c r="M201">
        <f t="shared" si="7"/>
        <v>1</v>
      </c>
    </row>
    <row r="202" ht="18" customHeight="1" spans="1:13">
      <c r="A202" t="s">
        <v>445</v>
      </c>
      <c r="B202" s="14" t="s">
        <v>446</v>
      </c>
      <c r="C202" t="s">
        <v>15</v>
      </c>
      <c r="D202" t="s">
        <v>27</v>
      </c>
      <c r="E202" t="s">
        <v>17</v>
      </c>
      <c r="F202" s="14" t="s">
        <v>451</v>
      </c>
      <c r="G202" t="s">
        <v>19</v>
      </c>
      <c r="H202" t="s">
        <v>20</v>
      </c>
      <c r="I202" t="s">
        <v>452</v>
      </c>
      <c r="J202" t="s">
        <v>22</v>
      </c>
      <c r="K202" t="str">
        <f t="shared" si="8"/>
        <v>A</v>
      </c>
      <c r="L202" t="s">
        <v>22</v>
      </c>
      <c r="M202">
        <f t="shared" si="7"/>
        <v>1</v>
      </c>
    </row>
    <row r="203" ht="18" customHeight="1" spans="1:13">
      <c r="A203" t="s">
        <v>445</v>
      </c>
      <c r="B203" s="14" t="s">
        <v>446</v>
      </c>
      <c r="C203" t="s">
        <v>15</v>
      </c>
      <c r="D203" t="s">
        <v>27</v>
      </c>
      <c r="E203" t="s">
        <v>23</v>
      </c>
      <c r="F203" s="14" t="s">
        <v>453</v>
      </c>
      <c r="G203" t="s">
        <v>19</v>
      </c>
      <c r="H203" t="s">
        <v>20</v>
      </c>
      <c r="I203" t="s">
        <v>454</v>
      </c>
      <c r="J203" t="s">
        <v>26</v>
      </c>
      <c r="K203" t="str">
        <f t="shared" si="8"/>
        <v>A</v>
      </c>
      <c r="L203" t="s">
        <v>22</v>
      </c>
      <c r="M203">
        <f t="shared" si="7"/>
        <v>1</v>
      </c>
    </row>
    <row r="204" ht="18" customHeight="1" spans="1:13">
      <c r="A204" t="s">
        <v>445</v>
      </c>
      <c r="B204" s="14" t="s">
        <v>446</v>
      </c>
      <c r="C204" t="s">
        <v>15</v>
      </c>
      <c r="D204" t="s">
        <v>32</v>
      </c>
      <c r="E204" t="s">
        <v>17</v>
      </c>
      <c r="F204" s="14" t="s">
        <v>455</v>
      </c>
      <c r="G204" t="s">
        <v>19</v>
      </c>
      <c r="H204" t="s">
        <v>20</v>
      </c>
      <c r="I204" t="s">
        <v>456</v>
      </c>
      <c r="J204" t="s">
        <v>22</v>
      </c>
      <c r="K204" t="str">
        <f t="shared" si="8"/>
        <v>A</v>
      </c>
      <c r="L204" t="s">
        <v>22</v>
      </c>
      <c r="M204">
        <f t="shared" si="7"/>
        <v>1</v>
      </c>
    </row>
    <row r="205" s="11" customFormat="1" ht="18" customHeight="1" spans="1:13">
      <c r="A205" s="11" t="s">
        <v>445</v>
      </c>
      <c r="B205" s="14" t="s">
        <v>446</v>
      </c>
      <c r="C205" s="11" t="s">
        <v>15</v>
      </c>
      <c r="D205" s="11" t="s">
        <v>32</v>
      </c>
      <c r="E205" s="11" t="s">
        <v>23</v>
      </c>
      <c r="F205" s="14" t="s">
        <v>457</v>
      </c>
      <c r="G205" s="11" t="s">
        <v>19</v>
      </c>
      <c r="H205" s="11" t="s">
        <v>20</v>
      </c>
      <c r="I205" s="16" t="s">
        <v>458</v>
      </c>
      <c r="J205" s="16" t="s">
        <v>22</v>
      </c>
      <c r="K205" s="16" t="str">
        <f t="shared" si="8"/>
        <v>B</v>
      </c>
      <c r="L205" t="s">
        <v>22</v>
      </c>
      <c r="M205">
        <f t="shared" si="7"/>
        <v>0</v>
      </c>
    </row>
    <row r="206" s="11" customFormat="1" ht="18" customHeight="1" spans="1:13">
      <c r="A206" s="11" t="s">
        <v>445</v>
      </c>
      <c r="B206" s="14" t="s">
        <v>446</v>
      </c>
      <c r="C206" s="11" t="s">
        <v>38</v>
      </c>
      <c r="D206" s="11" t="s">
        <v>16</v>
      </c>
      <c r="E206" s="11" t="s">
        <v>17</v>
      </c>
      <c r="F206" s="14" t="s">
        <v>459</v>
      </c>
      <c r="G206" s="11" t="s">
        <v>19</v>
      </c>
      <c r="H206" s="11" t="s">
        <v>20</v>
      </c>
      <c r="I206" s="16" t="s">
        <v>460</v>
      </c>
      <c r="J206" s="16" t="s">
        <v>22</v>
      </c>
      <c r="K206" s="16" t="str">
        <f t="shared" si="8"/>
        <v>A</v>
      </c>
      <c r="L206" t="s">
        <v>106</v>
      </c>
      <c r="M206">
        <f t="shared" si="7"/>
        <v>0</v>
      </c>
    </row>
    <row r="207" s="11" customFormat="1" ht="18" customHeight="1" spans="1:13">
      <c r="A207" s="11" t="s">
        <v>445</v>
      </c>
      <c r="B207" s="14" t="s">
        <v>446</v>
      </c>
      <c r="C207" s="11" t="s">
        <v>38</v>
      </c>
      <c r="D207" s="11" t="s">
        <v>16</v>
      </c>
      <c r="E207" s="11" t="s">
        <v>23</v>
      </c>
      <c r="F207" s="14" t="s">
        <v>461</v>
      </c>
      <c r="G207" s="11" t="s">
        <v>19</v>
      </c>
      <c r="H207" s="11" t="s">
        <v>20</v>
      </c>
      <c r="I207" s="16" t="s">
        <v>462</v>
      </c>
      <c r="J207" s="16" t="s">
        <v>26</v>
      </c>
      <c r="K207" s="16" t="str">
        <f t="shared" si="8"/>
        <v>A</v>
      </c>
      <c r="L207" t="s">
        <v>106</v>
      </c>
      <c r="M207">
        <f t="shared" si="7"/>
        <v>0</v>
      </c>
    </row>
    <row r="208" s="11" customFormat="1" ht="18" customHeight="1" spans="1:13">
      <c r="A208" s="11" t="s">
        <v>445</v>
      </c>
      <c r="B208" s="14" t="s">
        <v>446</v>
      </c>
      <c r="C208" s="11" t="s">
        <v>38</v>
      </c>
      <c r="D208" s="11" t="s">
        <v>27</v>
      </c>
      <c r="E208" s="11" t="s">
        <v>17</v>
      </c>
      <c r="F208" s="14" t="s">
        <v>463</v>
      </c>
      <c r="G208" s="11" t="s">
        <v>19</v>
      </c>
      <c r="H208" s="11" t="s">
        <v>20</v>
      </c>
      <c r="I208" s="16" t="s">
        <v>464</v>
      </c>
      <c r="J208" s="16" t="s">
        <v>22</v>
      </c>
      <c r="K208" s="16" t="str">
        <f t="shared" si="8"/>
        <v>A</v>
      </c>
      <c r="L208" t="s">
        <v>106</v>
      </c>
      <c r="M208">
        <f t="shared" si="7"/>
        <v>0</v>
      </c>
    </row>
    <row r="209" s="11" customFormat="1" ht="18" customHeight="1" spans="1:13">
      <c r="A209" s="11" t="s">
        <v>445</v>
      </c>
      <c r="B209" s="14" t="s">
        <v>446</v>
      </c>
      <c r="C209" s="11" t="s">
        <v>38</v>
      </c>
      <c r="D209" s="11" t="s">
        <v>27</v>
      </c>
      <c r="E209" s="11" t="s">
        <v>23</v>
      </c>
      <c r="F209" s="14" t="s">
        <v>465</v>
      </c>
      <c r="G209" s="11" t="s">
        <v>19</v>
      </c>
      <c r="H209" s="11" t="s">
        <v>20</v>
      </c>
      <c r="I209" s="16" t="s">
        <v>466</v>
      </c>
      <c r="J209" s="16" t="s">
        <v>26</v>
      </c>
      <c r="K209" s="16" t="str">
        <f t="shared" si="8"/>
        <v>A</v>
      </c>
      <c r="L209" t="s">
        <v>106</v>
      </c>
      <c r="M209">
        <f t="shared" si="7"/>
        <v>0</v>
      </c>
    </row>
    <row r="210" s="11" customFormat="1" ht="18" customHeight="1" spans="1:13">
      <c r="A210" s="11" t="s">
        <v>445</v>
      </c>
      <c r="B210" s="14" t="s">
        <v>446</v>
      </c>
      <c r="C210" s="11" t="s">
        <v>38</v>
      </c>
      <c r="D210" s="11" t="s">
        <v>32</v>
      </c>
      <c r="E210" s="11" t="s">
        <v>17</v>
      </c>
      <c r="F210" s="14" t="s">
        <v>467</v>
      </c>
      <c r="G210" s="11" t="s">
        <v>19</v>
      </c>
      <c r="H210" s="11" t="s">
        <v>20</v>
      </c>
      <c r="I210" s="16" t="s">
        <v>468</v>
      </c>
      <c r="J210" s="16" t="s">
        <v>22</v>
      </c>
      <c r="K210" s="16" t="str">
        <f t="shared" si="8"/>
        <v>A</v>
      </c>
      <c r="L210" t="s">
        <v>106</v>
      </c>
      <c r="M210">
        <f t="shared" si="7"/>
        <v>0</v>
      </c>
    </row>
    <row r="211" s="11" customFormat="1" ht="18" customHeight="1" spans="1:13">
      <c r="A211" s="11" t="s">
        <v>445</v>
      </c>
      <c r="B211" s="14" t="s">
        <v>446</v>
      </c>
      <c r="C211" s="11" t="s">
        <v>38</v>
      </c>
      <c r="D211" s="11" t="s">
        <v>32</v>
      </c>
      <c r="E211" s="11" t="s">
        <v>23</v>
      </c>
      <c r="F211" s="14" t="s">
        <v>469</v>
      </c>
      <c r="G211" s="11" t="s">
        <v>19</v>
      </c>
      <c r="H211" s="11" t="s">
        <v>20</v>
      </c>
      <c r="I211" s="16" t="s">
        <v>470</v>
      </c>
      <c r="J211" s="16" t="s">
        <v>26</v>
      </c>
      <c r="K211" s="16" t="str">
        <f t="shared" si="8"/>
        <v>A</v>
      </c>
      <c r="L211" t="s">
        <v>106</v>
      </c>
      <c r="M211">
        <f t="shared" si="7"/>
        <v>0</v>
      </c>
    </row>
    <row r="212" s="11" customFormat="1" ht="18" customHeight="1" spans="1:13">
      <c r="A212" s="11" t="s">
        <v>445</v>
      </c>
      <c r="B212" s="14" t="s">
        <v>446</v>
      </c>
      <c r="C212" s="11" t="s">
        <v>51</v>
      </c>
      <c r="D212" s="11" t="s">
        <v>16</v>
      </c>
      <c r="E212" s="11" t="s">
        <v>17</v>
      </c>
      <c r="F212" s="14" t="s">
        <v>471</v>
      </c>
      <c r="G212" s="11" t="s">
        <v>19</v>
      </c>
      <c r="H212" s="11" t="s">
        <v>20</v>
      </c>
      <c r="I212" s="16" t="s">
        <v>472</v>
      </c>
      <c r="J212" s="16" t="s">
        <v>22</v>
      </c>
      <c r="K212" s="16" t="str">
        <f t="shared" si="8"/>
        <v>B</v>
      </c>
      <c r="L212" t="s">
        <v>37</v>
      </c>
      <c r="M212">
        <f t="shared" si="7"/>
        <v>0</v>
      </c>
    </row>
    <row r="213" s="11" customFormat="1" ht="18" customHeight="1" spans="1:13">
      <c r="A213" s="11" t="s">
        <v>445</v>
      </c>
      <c r="B213" s="14" t="s">
        <v>446</v>
      </c>
      <c r="C213" s="11" t="s">
        <v>51</v>
      </c>
      <c r="D213" s="11" t="s">
        <v>16</v>
      </c>
      <c r="E213" s="11" t="s">
        <v>23</v>
      </c>
      <c r="F213" s="14" t="s">
        <v>473</v>
      </c>
      <c r="G213" s="11" t="s">
        <v>19</v>
      </c>
      <c r="H213" s="11" t="s">
        <v>20</v>
      </c>
      <c r="I213" s="16" t="s">
        <v>474</v>
      </c>
      <c r="J213" s="16" t="s">
        <v>26</v>
      </c>
      <c r="K213" s="16" t="str">
        <f t="shared" si="8"/>
        <v>B</v>
      </c>
      <c r="L213" t="s">
        <v>37</v>
      </c>
      <c r="M213">
        <f t="shared" si="7"/>
        <v>0</v>
      </c>
    </row>
    <row r="214" s="11" customFormat="1" ht="18" customHeight="1" spans="1:13">
      <c r="A214" s="11" t="s">
        <v>445</v>
      </c>
      <c r="B214" s="14" t="s">
        <v>446</v>
      </c>
      <c r="C214" s="11" t="s">
        <v>51</v>
      </c>
      <c r="D214" s="11" t="s">
        <v>27</v>
      </c>
      <c r="E214" s="11" t="s">
        <v>17</v>
      </c>
      <c r="F214" s="14" t="s">
        <v>475</v>
      </c>
      <c r="G214" s="11" t="s">
        <v>19</v>
      </c>
      <c r="H214" s="11" t="s">
        <v>20</v>
      </c>
      <c r="I214" s="16" t="s">
        <v>476</v>
      </c>
      <c r="J214" s="16" t="s">
        <v>26</v>
      </c>
      <c r="K214" s="16" t="str">
        <f t="shared" si="8"/>
        <v>C</v>
      </c>
      <c r="L214" t="s">
        <v>37</v>
      </c>
      <c r="M214">
        <f t="shared" si="7"/>
        <v>1</v>
      </c>
    </row>
    <row r="215" ht="18" customHeight="1" spans="1:13">
      <c r="A215" t="s">
        <v>445</v>
      </c>
      <c r="B215" s="14" t="s">
        <v>446</v>
      </c>
      <c r="C215" t="s">
        <v>51</v>
      </c>
      <c r="D215" t="s">
        <v>27</v>
      </c>
      <c r="E215" t="s">
        <v>23</v>
      </c>
      <c r="F215" s="14" t="s">
        <v>477</v>
      </c>
      <c r="G215" t="s">
        <v>19</v>
      </c>
      <c r="H215" t="s">
        <v>20</v>
      </c>
      <c r="I215" t="s">
        <v>478</v>
      </c>
      <c r="J215" t="s">
        <v>22</v>
      </c>
      <c r="K215" t="str">
        <f t="shared" ref="K215:K217" si="9">IF(OR(J215="",C215="",E215=""),"",IF(J215="C","D(平局)",IF(J215=IF(E215="l2r","A","B"),LEFT(C215,1),RIGHT(C215,1))))</f>
        <v>C</v>
      </c>
      <c r="L215" t="s">
        <v>37</v>
      </c>
      <c r="M215">
        <f t="shared" si="7"/>
        <v>1</v>
      </c>
    </row>
    <row r="216" s="11" customFormat="1" ht="18" customHeight="1" spans="1:13">
      <c r="A216" s="11" t="s">
        <v>445</v>
      </c>
      <c r="B216" s="14" t="s">
        <v>446</v>
      </c>
      <c r="C216" s="11" t="s">
        <v>51</v>
      </c>
      <c r="D216" s="11" t="s">
        <v>32</v>
      </c>
      <c r="E216" s="11" t="s">
        <v>17</v>
      </c>
      <c r="F216" s="14" t="s">
        <v>479</v>
      </c>
      <c r="G216" s="11" t="s">
        <v>19</v>
      </c>
      <c r="H216" s="11" t="s">
        <v>20</v>
      </c>
      <c r="I216" s="16" t="s">
        <v>480</v>
      </c>
      <c r="J216" s="16" t="s">
        <v>22</v>
      </c>
      <c r="K216" s="16" t="str">
        <f t="shared" si="9"/>
        <v>B</v>
      </c>
      <c r="L216" t="s">
        <v>37</v>
      </c>
      <c r="M216">
        <f t="shared" si="7"/>
        <v>0</v>
      </c>
    </row>
    <row r="217" s="11" customFormat="1" ht="18" customHeight="1" spans="1:13">
      <c r="A217" s="11" t="s">
        <v>445</v>
      </c>
      <c r="B217" s="14" t="s">
        <v>446</v>
      </c>
      <c r="C217" s="11" t="s">
        <v>51</v>
      </c>
      <c r="D217" s="11" t="s">
        <v>32</v>
      </c>
      <c r="E217" s="11" t="s">
        <v>23</v>
      </c>
      <c r="F217" s="14" t="s">
        <v>481</v>
      </c>
      <c r="G217" s="11" t="s">
        <v>19</v>
      </c>
      <c r="H217" s="11" t="s">
        <v>20</v>
      </c>
      <c r="I217" s="16" t="s">
        <v>482</v>
      </c>
      <c r="J217" s="16" t="s">
        <v>26</v>
      </c>
      <c r="K217" s="16" t="str">
        <f t="shared" si="9"/>
        <v>B</v>
      </c>
      <c r="L217" t="s">
        <v>37</v>
      </c>
      <c r="M217">
        <f t="shared" si="7"/>
        <v>0</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J2:K174">
      <formula1>"A,B,C"</formula1>
    </dataValidation>
    <dataValidation type="list" sqref="K175:L217">
      <formula1>"A,B,C,D(平局)"</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topLeftCell="A2"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13</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22</v>
      </c>
      <c r="N2" s="2">
        <f t="shared" ref="N2:N65" si="5">--(L2=M2)</f>
        <v>1</v>
      </c>
      <c r="O2" s="2" t="s">
        <v>22</v>
      </c>
      <c r="P2" s="2">
        <v>4</v>
      </c>
    </row>
    <row r="3" ht="23" customHeight="1" spans="1:16">
      <c r="A3" s="6" t="s">
        <v>13</v>
      </c>
      <c r="B3" s="2" t="s">
        <v>15</v>
      </c>
      <c r="C3" s="2" t="s">
        <v>23</v>
      </c>
      <c r="D3" s="2">
        <v>1</v>
      </c>
      <c r="E3" s="6" t="s">
        <v>497</v>
      </c>
      <c r="F3" s="2" t="str">
        <f t="shared" si="0"/>
        <v>B</v>
      </c>
      <c r="G3" s="2">
        <v>4</v>
      </c>
      <c r="H3" s="2" t="str">
        <f t="shared" si="1"/>
        <v>A</v>
      </c>
      <c r="I3" s="2">
        <v>5</v>
      </c>
      <c r="J3" s="2">
        <f t="shared" si="2"/>
        <v>-1</v>
      </c>
      <c r="K3" s="2" t="str">
        <f t="shared" si="3"/>
        <v>B</v>
      </c>
      <c r="L3" s="2" t="str">
        <f t="shared" si="4"/>
        <v>A</v>
      </c>
      <c r="M3" s="2" t="s">
        <v>22</v>
      </c>
      <c r="N3" s="2">
        <f t="shared" si="5"/>
        <v>1</v>
      </c>
      <c r="O3" s="2" t="s">
        <v>26</v>
      </c>
      <c r="P3" s="2">
        <v>5</v>
      </c>
    </row>
    <row r="4" ht="23" customHeight="1" spans="1:16">
      <c r="A4" s="6" t="s">
        <v>13</v>
      </c>
      <c r="B4" s="2" t="s">
        <v>15</v>
      </c>
      <c r="C4" s="2" t="s">
        <v>17</v>
      </c>
      <c r="D4" s="2">
        <v>2</v>
      </c>
      <c r="E4" s="6" t="s">
        <v>498</v>
      </c>
      <c r="F4" s="2" t="str">
        <f t="shared" si="0"/>
        <v>A</v>
      </c>
      <c r="G4" s="2">
        <v>4</v>
      </c>
      <c r="H4" s="2" t="str">
        <f t="shared" si="1"/>
        <v>B</v>
      </c>
      <c r="I4" s="2">
        <v>3</v>
      </c>
      <c r="J4" s="2">
        <f t="shared" si="2"/>
        <v>1</v>
      </c>
      <c r="K4" s="2" t="str">
        <f t="shared" si="3"/>
        <v>A</v>
      </c>
      <c r="L4" s="2" t="str">
        <f t="shared" si="4"/>
        <v>A</v>
      </c>
      <c r="M4" s="2" t="s">
        <v>22</v>
      </c>
      <c r="N4" s="2">
        <f t="shared" si="5"/>
        <v>1</v>
      </c>
      <c r="O4" s="2" t="s">
        <v>22</v>
      </c>
      <c r="P4" s="2">
        <v>4</v>
      </c>
    </row>
    <row r="5" ht="23" customHeight="1" spans="1:16">
      <c r="A5" s="6" t="s">
        <v>13</v>
      </c>
      <c r="B5" s="2" t="s">
        <v>15</v>
      </c>
      <c r="C5" s="2" t="s">
        <v>23</v>
      </c>
      <c r="D5" s="2">
        <v>2</v>
      </c>
      <c r="E5" s="6" t="s">
        <v>498</v>
      </c>
      <c r="F5" s="2" t="str">
        <f t="shared" si="0"/>
        <v>B</v>
      </c>
      <c r="G5" s="2">
        <v>3</v>
      </c>
      <c r="H5" s="2" t="str">
        <f t="shared" si="1"/>
        <v>A</v>
      </c>
      <c r="I5" s="2">
        <v>4</v>
      </c>
      <c r="J5" s="2">
        <f t="shared" si="2"/>
        <v>-1</v>
      </c>
      <c r="K5" s="2" t="str">
        <f t="shared" si="3"/>
        <v>B</v>
      </c>
      <c r="L5" s="2" t="str">
        <f t="shared" si="4"/>
        <v>A</v>
      </c>
      <c r="M5" s="2" t="s">
        <v>22</v>
      </c>
      <c r="N5" s="2">
        <f t="shared" si="5"/>
        <v>1</v>
      </c>
      <c r="O5" s="2" t="s">
        <v>26</v>
      </c>
      <c r="P5" s="2">
        <v>5</v>
      </c>
    </row>
    <row r="6" ht="23" customHeight="1" spans="1:16">
      <c r="A6" s="6" t="s">
        <v>13</v>
      </c>
      <c r="B6" s="2" t="s">
        <v>15</v>
      </c>
      <c r="C6" s="2" t="s">
        <v>17</v>
      </c>
      <c r="D6" s="2">
        <v>3</v>
      </c>
      <c r="E6" s="6" t="s">
        <v>499</v>
      </c>
      <c r="F6" s="2" t="str">
        <f t="shared" si="0"/>
        <v>A</v>
      </c>
      <c r="G6" s="2">
        <v>5</v>
      </c>
      <c r="H6" s="2" t="str">
        <f t="shared" si="1"/>
        <v>B</v>
      </c>
      <c r="I6" s="2">
        <v>3</v>
      </c>
      <c r="J6" s="2">
        <f t="shared" si="2"/>
        <v>2</v>
      </c>
      <c r="K6" s="2" t="str">
        <f t="shared" si="3"/>
        <v>A</v>
      </c>
      <c r="L6" s="2" t="str">
        <f t="shared" si="4"/>
        <v>A</v>
      </c>
      <c r="M6" s="2" t="s">
        <v>22</v>
      </c>
      <c r="N6" s="2">
        <f t="shared" si="5"/>
        <v>1</v>
      </c>
      <c r="O6" s="2" t="s">
        <v>22</v>
      </c>
      <c r="P6" s="2">
        <v>4</v>
      </c>
    </row>
    <row r="7" ht="23" customHeight="1" spans="1:16">
      <c r="A7" s="6" t="s">
        <v>13</v>
      </c>
      <c r="B7" s="2" t="s">
        <v>15</v>
      </c>
      <c r="C7" s="2" t="s">
        <v>23</v>
      </c>
      <c r="D7" s="2">
        <v>3</v>
      </c>
      <c r="E7" s="6" t="s">
        <v>499</v>
      </c>
      <c r="F7" s="2" t="str">
        <f t="shared" si="0"/>
        <v>B</v>
      </c>
      <c r="G7" s="2">
        <v>3</v>
      </c>
      <c r="H7" s="2" t="str">
        <f t="shared" si="1"/>
        <v>A</v>
      </c>
      <c r="I7" s="2">
        <v>4</v>
      </c>
      <c r="J7" s="2">
        <f t="shared" si="2"/>
        <v>-1</v>
      </c>
      <c r="K7" s="2" t="str">
        <f t="shared" si="3"/>
        <v>B</v>
      </c>
      <c r="L7" s="2" t="str">
        <f t="shared" si="4"/>
        <v>A</v>
      </c>
      <c r="M7" s="2" t="s">
        <v>22</v>
      </c>
      <c r="N7" s="2">
        <f t="shared" si="5"/>
        <v>1</v>
      </c>
      <c r="O7" s="2" t="s">
        <v>26</v>
      </c>
      <c r="P7" s="2">
        <v>5</v>
      </c>
    </row>
    <row r="8" ht="23" customHeight="1" spans="1:16">
      <c r="A8" s="6" t="s">
        <v>13</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22</v>
      </c>
      <c r="N8" s="2">
        <f t="shared" si="5"/>
        <v>1</v>
      </c>
      <c r="O8" s="2" t="s">
        <v>22</v>
      </c>
      <c r="P8" s="2">
        <v>4</v>
      </c>
    </row>
    <row r="9" ht="23" customHeight="1" spans="1:16">
      <c r="A9" s="6" t="s">
        <v>13</v>
      </c>
      <c r="B9" s="2" t="s">
        <v>15</v>
      </c>
      <c r="C9" s="2" t="s">
        <v>23</v>
      </c>
      <c r="D9" s="2">
        <v>4</v>
      </c>
      <c r="E9" s="6" t="s">
        <v>500</v>
      </c>
      <c r="F9" s="2" t="str">
        <f t="shared" si="0"/>
        <v>B</v>
      </c>
      <c r="G9" s="2">
        <v>5</v>
      </c>
      <c r="H9" s="2" t="str">
        <f t="shared" si="1"/>
        <v>A</v>
      </c>
      <c r="I9" s="2">
        <v>5</v>
      </c>
      <c r="J9" s="2">
        <f t="shared" si="2"/>
        <v>0</v>
      </c>
      <c r="K9" s="2" t="str">
        <f t="shared" si="3"/>
        <v>C</v>
      </c>
      <c r="L9" s="2" t="str">
        <f t="shared" si="4"/>
        <v>D(平局)</v>
      </c>
      <c r="M9" s="2" t="s">
        <v>22</v>
      </c>
      <c r="N9" s="2">
        <f t="shared" si="5"/>
        <v>0</v>
      </c>
      <c r="O9" s="2" t="s">
        <v>26</v>
      </c>
      <c r="P9" s="2">
        <v>5</v>
      </c>
    </row>
    <row r="10" ht="23" customHeight="1" spans="1:16">
      <c r="A10" s="6" t="s">
        <v>13</v>
      </c>
      <c r="B10" s="2" t="s">
        <v>15</v>
      </c>
      <c r="C10" s="2" t="s">
        <v>17</v>
      </c>
      <c r="D10" s="2">
        <v>5</v>
      </c>
      <c r="E10" s="6" t="s">
        <v>501</v>
      </c>
      <c r="F10" s="2" t="str">
        <f t="shared" si="0"/>
        <v>A</v>
      </c>
      <c r="G10" s="2">
        <v>5</v>
      </c>
      <c r="H10" s="2" t="str">
        <f t="shared" si="1"/>
        <v>B</v>
      </c>
      <c r="I10" s="2">
        <v>4</v>
      </c>
      <c r="J10" s="2">
        <f t="shared" si="2"/>
        <v>1</v>
      </c>
      <c r="K10" s="2" t="str">
        <f t="shared" si="3"/>
        <v>A</v>
      </c>
      <c r="L10" s="2" t="str">
        <f t="shared" si="4"/>
        <v>A</v>
      </c>
      <c r="M10" s="2" t="s">
        <v>22</v>
      </c>
      <c r="N10" s="2">
        <f t="shared" si="5"/>
        <v>1</v>
      </c>
      <c r="O10" s="2" t="s">
        <v>22</v>
      </c>
      <c r="P10" s="2">
        <v>4</v>
      </c>
    </row>
    <row r="11" ht="23" customHeight="1" spans="1:16">
      <c r="A11" s="6" t="s">
        <v>13</v>
      </c>
      <c r="B11" s="2" t="s">
        <v>15</v>
      </c>
      <c r="C11" s="2" t="s">
        <v>23</v>
      </c>
      <c r="D11" s="2">
        <v>5</v>
      </c>
      <c r="E11" s="6" t="s">
        <v>501</v>
      </c>
      <c r="F11" s="2" t="str">
        <f t="shared" si="0"/>
        <v>B</v>
      </c>
      <c r="G11" s="2">
        <v>5</v>
      </c>
      <c r="H11" s="2" t="str">
        <f t="shared" si="1"/>
        <v>A</v>
      </c>
      <c r="I11" s="2">
        <v>5</v>
      </c>
      <c r="J11" s="2">
        <f t="shared" si="2"/>
        <v>0</v>
      </c>
      <c r="K11" s="2" t="str">
        <f t="shared" si="3"/>
        <v>C</v>
      </c>
      <c r="L11" s="2" t="str">
        <f t="shared" si="4"/>
        <v>D(平局)</v>
      </c>
      <c r="M11" s="2" t="s">
        <v>22</v>
      </c>
      <c r="N11" s="2">
        <f t="shared" si="5"/>
        <v>0</v>
      </c>
      <c r="O11" s="2" t="s">
        <v>26</v>
      </c>
      <c r="P11" s="2">
        <v>5</v>
      </c>
    </row>
    <row r="12" ht="23" customHeight="1" spans="1:16">
      <c r="A12" s="6" t="s">
        <v>13</v>
      </c>
      <c r="B12" s="2" t="s">
        <v>38</v>
      </c>
      <c r="C12" s="2" t="s">
        <v>17</v>
      </c>
      <c r="D12" s="2">
        <v>1</v>
      </c>
      <c r="E12" s="6" t="s">
        <v>497</v>
      </c>
      <c r="F12" s="2" t="str">
        <f t="shared" si="0"/>
        <v>A</v>
      </c>
      <c r="G12" s="2">
        <v>5</v>
      </c>
      <c r="H12" s="2" t="str">
        <f t="shared" si="1"/>
        <v>C</v>
      </c>
      <c r="I12" s="2">
        <v>2</v>
      </c>
      <c r="J12" s="2">
        <f t="shared" si="2"/>
        <v>3</v>
      </c>
      <c r="K12" s="2" t="str">
        <f t="shared" si="3"/>
        <v>A</v>
      </c>
      <c r="L12" s="2" t="str">
        <f t="shared" si="4"/>
        <v>A</v>
      </c>
      <c r="M12" s="2" t="s">
        <v>22</v>
      </c>
      <c r="N12" s="2">
        <f t="shared" si="5"/>
        <v>1</v>
      </c>
      <c r="O12" s="2" t="s">
        <v>22</v>
      </c>
      <c r="P12" s="2">
        <v>10</v>
      </c>
    </row>
    <row r="13" ht="23" customHeight="1" spans="1:16">
      <c r="A13" s="6" t="s">
        <v>13</v>
      </c>
      <c r="B13" s="2" t="s">
        <v>38</v>
      </c>
      <c r="C13" s="2" t="s">
        <v>23</v>
      </c>
      <c r="D13" s="2">
        <v>1</v>
      </c>
      <c r="E13" s="6" t="s">
        <v>497</v>
      </c>
      <c r="F13" s="2" t="str">
        <f t="shared" si="0"/>
        <v>C</v>
      </c>
      <c r="G13" s="2">
        <v>3</v>
      </c>
      <c r="H13" s="2" t="str">
        <f t="shared" si="1"/>
        <v>A</v>
      </c>
      <c r="I13" s="2">
        <v>5</v>
      </c>
      <c r="J13" s="2">
        <f t="shared" si="2"/>
        <v>-2</v>
      </c>
      <c r="K13" s="2" t="str">
        <f t="shared" si="3"/>
        <v>B</v>
      </c>
      <c r="L13" s="2" t="str">
        <f t="shared" si="4"/>
        <v>A</v>
      </c>
      <c r="M13" s="2" t="s">
        <v>22</v>
      </c>
      <c r="N13" s="2">
        <f t="shared" si="5"/>
        <v>1</v>
      </c>
      <c r="O13" s="2" t="s">
        <v>26</v>
      </c>
      <c r="P13" s="2">
        <v>11</v>
      </c>
    </row>
    <row r="14" ht="23" customHeight="1" spans="1:16">
      <c r="A14" s="6" t="s">
        <v>13</v>
      </c>
      <c r="B14" s="2" t="s">
        <v>38</v>
      </c>
      <c r="C14" s="2" t="s">
        <v>17</v>
      </c>
      <c r="D14" s="2">
        <v>2</v>
      </c>
      <c r="E14" s="6" t="s">
        <v>498</v>
      </c>
      <c r="F14" s="2" t="str">
        <f t="shared" si="0"/>
        <v>A</v>
      </c>
      <c r="G14" s="2">
        <v>5</v>
      </c>
      <c r="H14" s="2" t="str">
        <f t="shared" si="1"/>
        <v>C</v>
      </c>
      <c r="I14" s="2">
        <v>2</v>
      </c>
      <c r="J14" s="2">
        <f t="shared" si="2"/>
        <v>3</v>
      </c>
      <c r="K14" s="2" t="str">
        <f t="shared" si="3"/>
        <v>A</v>
      </c>
      <c r="L14" s="2" t="str">
        <f t="shared" si="4"/>
        <v>A</v>
      </c>
      <c r="M14" s="2" t="s">
        <v>22</v>
      </c>
      <c r="N14" s="2">
        <f t="shared" si="5"/>
        <v>1</v>
      </c>
      <c r="O14" s="2" t="s">
        <v>22</v>
      </c>
      <c r="P14" s="2">
        <v>10</v>
      </c>
    </row>
    <row r="15" ht="23" customHeight="1" spans="1:16">
      <c r="A15" s="6" t="s">
        <v>13</v>
      </c>
      <c r="B15" s="2" t="s">
        <v>38</v>
      </c>
      <c r="C15" s="2" t="s">
        <v>23</v>
      </c>
      <c r="D15" s="2">
        <v>2</v>
      </c>
      <c r="E15" s="6" t="s">
        <v>498</v>
      </c>
      <c r="F15" s="2" t="str">
        <f t="shared" si="0"/>
        <v>C</v>
      </c>
      <c r="G15" s="2">
        <v>2</v>
      </c>
      <c r="H15" s="2" t="str">
        <f t="shared" si="1"/>
        <v>A</v>
      </c>
      <c r="I15" s="2">
        <v>5</v>
      </c>
      <c r="J15" s="2">
        <f t="shared" si="2"/>
        <v>-3</v>
      </c>
      <c r="K15" s="2" t="str">
        <f t="shared" si="3"/>
        <v>B</v>
      </c>
      <c r="L15" s="2" t="str">
        <f t="shared" si="4"/>
        <v>A</v>
      </c>
      <c r="M15" s="2" t="s">
        <v>22</v>
      </c>
      <c r="N15" s="2">
        <f t="shared" si="5"/>
        <v>1</v>
      </c>
      <c r="O15" s="2" t="s">
        <v>26</v>
      </c>
      <c r="P15" s="2">
        <v>11</v>
      </c>
    </row>
    <row r="16" ht="23" customHeight="1" spans="1:16">
      <c r="A16" s="6" t="s">
        <v>13</v>
      </c>
      <c r="B16" s="2" t="s">
        <v>38</v>
      </c>
      <c r="C16" s="2" t="s">
        <v>17</v>
      </c>
      <c r="D16" s="2">
        <v>3</v>
      </c>
      <c r="E16" s="6" t="s">
        <v>499</v>
      </c>
      <c r="F16" s="2" t="str">
        <f t="shared" si="0"/>
        <v>A</v>
      </c>
      <c r="G16" s="2">
        <v>5</v>
      </c>
      <c r="H16" s="2" t="str">
        <f t="shared" si="1"/>
        <v>C</v>
      </c>
      <c r="I16" s="2">
        <v>2</v>
      </c>
      <c r="J16" s="2">
        <f t="shared" si="2"/>
        <v>3</v>
      </c>
      <c r="K16" s="2" t="str">
        <f t="shared" si="3"/>
        <v>A</v>
      </c>
      <c r="L16" s="2" t="str">
        <f t="shared" si="4"/>
        <v>A</v>
      </c>
      <c r="M16" s="2" t="s">
        <v>22</v>
      </c>
      <c r="N16" s="2">
        <f t="shared" si="5"/>
        <v>1</v>
      </c>
      <c r="O16" s="2" t="s">
        <v>22</v>
      </c>
      <c r="P16" s="2">
        <v>10</v>
      </c>
    </row>
    <row r="17" ht="23" customHeight="1" spans="1:16">
      <c r="A17" s="6" t="s">
        <v>13</v>
      </c>
      <c r="B17" s="2" t="s">
        <v>38</v>
      </c>
      <c r="C17" s="2" t="s">
        <v>23</v>
      </c>
      <c r="D17" s="2">
        <v>3</v>
      </c>
      <c r="E17" s="6" t="s">
        <v>499</v>
      </c>
      <c r="F17" s="2" t="str">
        <f t="shared" si="0"/>
        <v>C</v>
      </c>
      <c r="G17" s="2">
        <v>2</v>
      </c>
      <c r="H17" s="2" t="str">
        <f t="shared" si="1"/>
        <v>A</v>
      </c>
      <c r="I17" s="2">
        <v>5</v>
      </c>
      <c r="J17" s="2">
        <f t="shared" si="2"/>
        <v>-3</v>
      </c>
      <c r="K17" s="2" t="str">
        <f t="shared" si="3"/>
        <v>B</v>
      </c>
      <c r="L17" s="2" t="str">
        <f t="shared" si="4"/>
        <v>A</v>
      </c>
      <c r="M17" s="2" t="s">
        <v>22</v>
      </c>
      <c r="N17" s="2">
        <f t="shared" si="5"/>
        <v>1</v>
      </c>
      <c r="O17" s="2" t="s">
        <v>26</v>
      </c>
      <c r="P17" s="2">
        <v>11</v>
      </c>
    </row>
    <row r="18" ht="23" customHeight="1" spans="1:16">
      <c r="A18" s="6" t="s">
        <v>13</v>
      </c>
      <c r="B18" s="2" t="s">
        <v>38</v>
      </c>
      <c r="C18" s="2" t="s">
        <v>17</v>
      </c>
      <c r="D18" s="2">
        <v>4</v>
      </c>
      <c r="E18" s="6" t="s">
        <v>500</v>
      </c>
      <c r="F18" s="2" t="str">
        <f t="shared" si="0"/>
        <v>A</v>
      </c>
      <c r="G18" s="2">
        <v>5</v>
      </c>
      <c r="H18" s="2" t="str">
        <f t="shared" si="1"/>
        <v>C</v>
      </c>
      <c r="I18" s="2">
        <v>3</v>
      </c>
      <c r="J18" s="2">
        <f t="shared" si="2"/>
        <v>2</v>
      </c>
      <c r="K18" s="2" t="str">
        <f t="shared" si="3"/>
        <v>A</v>
      </c>
      <c r="L18" s="2" t="str">
        <f t="shared" si="4"/>
        <v>A</v>
      </c>
      <c r="M18" s="2" t="s">
        <v>22</v>
      </c>
      <c r="N18" s="2">
        <f t="shared" si="5"/>
        <v>1</v>
      </c>
      <c r="O18" s="2" t="s">
        <v>22</v>
      </c>
      <c r="P18" s="2">
        <v>10</v>
      </c>
    </row>
    <row r="19" ht="23" customHeight="1" spans="1:16">
      <c r="A19" s="6" t="s">
        <v>13</v>
      </c>
      <c r="B19" s="2" t="s">
        <v>38</v>
      </c>
      <c r="C19" s="2" t="s">
        <v>23</v>
      </c>
      <c r="D19" s="2">
        <v>4</v>
      </c>
      <c r="E19" s="6" t="s">
        <v>500</v>
      </c>
      <c r="F19" s="2" t="str">
        <f t="shared" si="0"/>
        <v>C</v>
      </c>
      <c r="G19" s="2">
        <v>4</v>
      </c>
      <c r="H19" s="2" t="str">
        <f t="shared" si="1"/>
        <v>A</v>
      </c>
      <c r="I19" s="2">
        <v>5</v>
      </c>
      <c r="J19" s="2">
        <f t="shared" si="2"/>
        <v>-1</v>
      </c>
      <c r="K19" s="2" t="str">
        <f t="shared" si="3"/>
        <v>B</v>
      </c>
      <c r="L19" s="2" t="str">
        <f t="shared" si="4"/>
        <v>A</v>
      </c>
      <c r="M19" s="2" t="s">
        <v>22</v>
      </c>
      <c r="N19" s="2">
        <f t="shared" si="5"/>
        <v>1</v>
      </c>
      <c r="O19" s="2" t="s">
        <v>26</v>
      </c>
      <c r="P19" s="2">
        <v>11</v>
      </c>
    </row>
    <row r="20" ht="23" customHeight="1" spans="1:16">
      <c r="A20" s="6" t="s">
        <v>13</v>
      </c>
      <c r="B20" s="2" t="s">
        <v>38</v>
      </c>
      <c r="C20" s="2" t="s">
        <v>17</v>
      </c>
      <c r="D20" s="2">
        <v>5</v>
      </c>
      <c r="E20" s="6" t="s">
        <v>501</v>
      </c>
      <c r="F20" s="2" t="str">
        <f t="shared" si="0"/>
        <v>A</v>
      </c>
      <c r="G20" s="2">
        <v>5</v>
      </c>
      <c r="H20" s="2" t="str">
        <f t="shared" si="1"/>
        <v>C</v>
      </c>
      <c r="I20" s="2">
        <v>3</v>
      </c>
      <c r="J20" s="2">
        <f t="shared" si="2"/>
        <v>2</v>
      </c>
      <c r="K20" s="2" t="str">
        <f t="shared" si="3"/>
        <v>A</v>
      </c>
      <c r="L20" s="2" t="str">
        <f t="shared" si="4"/>
        <v>A</v>
      </c>
      <c r="M20" s="2" t="s">
        <v>22</v>
      </c>
      <c r="N20" s="2">
        <f t="shared" si="5"/>
        <v>1</v>
      </c>
      <c r="O20" s="2" t="s">
        <v>22</v>
      </c>
      <c r="P20" s="2">
        <v>10</v>
      </c>
    </row>
    <row r="21" ht="23" customHeight="1" spans="1:16">
      <c r="A21" s="6" t="s">
        <v>13</v>
      </c>
      <c r="B21" s="2" t="s">
        <v>38</v>
      </c>
      <c r="C21" s="2" t="s">
        <v>23</v>
      </c>
      <c r="D21" s="2">
        <v>5</v>
      </c>
      <c r="E21" s="6" t="s">
        <v>501</v>
      </c>
      <c r="F21" s="2" t="str">
        <f t="shared" si="0"/>
        <v>C</v>
      </c>
      <c r="G21" s="2">
        <v>4</v>
      </c>
      <c r="H21" s="2" t="str">
        <f t="shared" si="1"/>
        <v>A</v>
      </c>
      <c r="I21" s="2">
        <v>5</v>
      </c>
      <c r="J21" s="2">
        <f t="shared" si="2"/>
        <v>-1</v>
      </c>
      <c r="K21" s="2" t="str">
        <f t="shared" si="3"/>
        <v>B</v>
      </c>
      <c r="L21" s="2" t="str">
        <f t="shared" si="4"/>
        <v>A</v>
      </c>
      <c r="M21" s="2" t="s">
        <v>22</v>
      </c>
      <c r="N21" s="2">
        <f t="shared" si="5"/>
        <v>1</v>
      </c>
      <c r="O21" s="2" t="s">
        <v>26</v>
      </c>
      <c r="P21" s="2">
        <v>11</v>
      </c>
    </row>
    <row r="22" ht="23" customHeight="1" spans="1:16">
      <c r="A22" s="6" t="s">
        <v>13</v>
      </c>
      <c r="B22" s="2" t="s">
        <v>51</v>
      </c>
      <c r="C22" s="2" t="s">
        <v>17</v>
      </c>
      <c r="D22" s="2">
        <v>1</v>
      </c>
      <c r="E22" s="6" t="s">
        <v>497</v>
      </c>
      <c r="F22" s="2" t="str">
        <f t="shared" si="0"/>
        <v>B</v>
      </c>
      <c r="G22" s="2">
        <v>5</v>
      </c>
      <c r="H22" s="2" t="str">
        <f t="shared" si="1"/>
        <v>C</v>
      </c>
      <c r="I22" s="2">
        <v>4</v>
      </c>
      <c r="J22" s="2">
        <f t="shared" si="2"/>
        <v>1</v>
      </c>
      <c r="K22" s="2" t="str">
        <f t="shared" si="3"/>
        <v>A</v>
      </c>
      <c r="L22" s="2" t="str">
        <f t="shared" si="4"/>
        <v>B</v>
      </c>
      <c r="M22" s="2" t="s">
        <v>26</v>
      </c>
      <c r="N22" s="2">
        <f t="shared" si="5"/>
        <v>1</v>
      </c>
      <c r="O22" s="2" t="s">
        <v>22</v>
      </c>
      <c r="P22" s="2">
        <v>16</v>
      </c>
    </row>
    <row r="23" ht="23" customHeight="1" spans="1:16">
      <c r="A23" s="6" t="s">
        <v>13</v>
      </c>
      <c r="B23" s="2" t="s">
        <v>51</v>
      </c>
      <c r="C23" s="2" t="s">
        <v>23</v>
      </c>
      <c r="D23" s="2">
        <v>1</v>
      </c>
      <c r="E23" s="6" t="s">
        <v>497</v>
      </c>
      <c r="F23" s="2" t="str">
        <f t="shared" si="0"/>
        <v>C</v>
      </c>
      <c r="G23" s="2">
        <v>3</v>
      </c>
      <c r="H23" s="2" t="str">
        <f t="shared" si="1"/>
        <v>B</v>
      </c>
      <c r="I23" s="2">
        <v>5</v>
      </c>
      <c r="J23" s="2">
        <f t="shared" si="2"/>
        <v>-2</v>
      </c>
      <c r="K23" s="2" t="str">
        <f t="shared" si="3"/>
        <v>B</v>
      </c>
      <c r="L23" s="2" t="str">
        <f t="shared" si="4"/>
        <v>B</v>
      </c>
      <c r="M23" s="2" t="s">
        <v>26</v>
      </c>
      <c r="N23" s="2">
        <f t="shared" si="5"/>
        <v>1</v>
      </c>
      <c r="O23" s="2" t="s">
        <v>26</v>
      </c>
      <c r="P23" s="2">
        <v>17</v>
      </c>
    </row>
    <row r="24" ht="23" customHeight="1" spans="1:16">
      <c r="A24" s="6" t="s">
        <v>13</v>
      </c>
      <c r="B24" s="2" t="s">
        <v>51</v>
      </c>
      <c r="C24" s="2" t="s">
        <v>17</v>
      </c>
      <c r="D24" s="2">
        <v>2</v>
      </c>
      <c r="E24" s="6" t="s">
        <v>498</v>
      </c>
      <c r="F24" s="2" t="str">
        <f t="shared" si="0"/>
        <v>B</v>
      </c>
      <c r="G24" s="2">
        <v>5</v>
      </c>
      <c r="H24" s="2" t="str">
        <f t="shared" si="1"/>
        <v>C</v>
      </c>
      <c r="I24" s="2">
        <v>2</v>
      </c>
      <c r="J24" s="2">
        <f t="shared" si="2"/>
        <v>3</v>
      </c>
      <c r="K24" s="2" t="str">
        <f t="shared" si="3"/>
        <v>A</v>
      </c>
      <c r="L24" s="2" t="str">
        <f t="shared" si="4"/>
        <v>B</v>
      </c>
      <c r="M24" s="2" t="s">
        <v>26</v>
      </c>
      <c r="N24" s="2">
        <f t="shared" si="5"/>
        <v>1</v>
      </c>
      <c r="O24" s="2" t="s">
        <v>22</v>
      </c>
      <c r="P24" s="2">
        <v>16</v>
      </c>
    </row>
    <row r="25" ht="23" customHeight="1" spans="1:16">
      <c r="A25" s="6" t="s">
        <v>13</v>
      </c>
      <c r="B25" s="2" t="s">
        <v>51</v>
      </c>
      <c r="C25" s="2" t="s">
        <v>23</v>
      </c>
      <c r="D25" s="2">
        <v>2</v>
      </c>
      <c r="E25" s="6" t="s">
        <v>498</v>
      </c>
      <c r="F25" s="2" t="str">
        <f t="shared" si="0"/>
        <v>C</v>
      </c>
      <c r="G25" s="2">
        <v>2</v>
      </c>
      <c r="H25" s="2" t="str">
        <f t="shared" si="1"/>
        <v>B</v>
      </c>
      <c r="I25" s="2">
        <v>5</v>
      </c>
      <c r="J25" s="2">
        <f t="shared" si="2"/>
        <v>-3</v>
      </c>
      <c r="K25" s="2" t="str">
        <f t="shared" si="3"/>
        <v>B</v>
      </c>
      <c r="L25" s="2" t="str">
        <f t="shared" si="4"/>
        <v>B</v>
      </c>
      <c r="M25" s="2" t="s">
        <v>26</v>
      </c>
      <c r="N25" s="2">
        <f t="shared" si="5"/>
        <v>1</v>
      </c>
      <c r="O25" s="2" t="s">
        <v>26</v>
      </c>
      <c r="P25" s="2">
        <v>17</v>
      </c>
    </row>
    <row r="26" ht="23" customHeight="1" spans="1:16">
      <c r="A26" s="6" t="s">
        <v>13</v>
      </c>
      <c r="B26" s="2" t="s">
        <v>51</v>
      </c>
      <c r="C26" s="2" t="s">
        <v>17</v>
      </c>
      <c r="D26" s="2">
        <v>3</v>
      </c>
      <c r="E26" s="6" t="s">
        <v>499</v>
      </c>
      <c r="F26" s="2" t="str">
        <f t="shared" si="0"/>
        <v>B</v>
      </c>
      <c r="G26" s="2">
        <v>4</v>
      </c>
      <c r="H26" s="2" t="str">
        <f t="shared" si="1"/>
        <v>C</v>
      </c>
      <c r="I26" s="2">
        <v>2</v>
      </c>
      <c r="J26" s="2">
        <f t="shared" si="2"/>
        <v>2</v>
      </c>
      <c r="K26" s="2" t="str">
        <f t="shared" si="3"/>
        <v>A</v>
      </c>
      <c r="L26" s="2" t="str">
        <f t="shared" si="4"/>
        <v>B</v>
      </c>
      <c r="M26" s="2" t="s">
        <v>26</v>
      </c>
      <c r="N26" s="2">
        <f t="shared" si="5"/>
        <v>1</v>
      </c>
      <c r="O26" s="2" t="s">
        <v>22</v>
      </c>
      <c r="P26" s="2">
        <v>16</v>
      </c>
    </row>
    <row r="27" ht="23" customHeight="1" spans="1:16">
      <c r="A27" s="6" t="s">
        <v>13</v>
      </c>
      <c r="B27" s="2" t="s">
        <v>51</v>
      </c>
      <c r="C27" s="2" t="s">
        <v>23</v>
      </c>
      <c r="D27" s="2">
        <v>3</v>
      </c>
      <c r="E27" s="6" t="s">
        <v>499</v>
      </c>
      <c r="F27" s="2" t="str">
        <f t="shared" si="0"/>
        <v>C</v>
      </c>
      <c r="G27" s="2">
        <v>2</v>
      </c>
      <c r="H27" s="2" t="str">
        <f t="shared" si="1"/>
        <v>B</v>
      </c>
      <c r="I27" s="2">
        <v>4</v>
      </c>
      <c r="J27" s="2">
        <f t="shared" si="2"/>
        <v>-2</v>
      </c>
      <c r="K27" s="2" t="str">
        <f t="shared" si="3"/>
        <v>B</v>
      </c>
      <c r="L27" s="2" t="str">
        <f t="shared" si="4"/>
        <v>B</v>
      </c>
      <c r="M27" s="2" t="s">
        <v>26</v>
      </c>
      <c r="N27" s="2">
        <f t="shared" si="5"/>
        <v>1</v>
      </c>
      <c r="O27" s="2" t="s">
        <v>26</v>
      </c>
      <c r="P27" s="2">
        <v>17</v>
      </c>
    </row>
    <row r="28" ht="23" customHeight="1" spans="1:16">
      <c r="A28" s="6" t="s">
        <v>13</v>
      </c>
      <c r="B28" s="2" t="s">
        <v>51</v>
      </c>
      <c r="C28" s="2" t="s">
        <v>17</v>
      </c>
      <c r="D28" s="2">
        <v>4</v>
      </c>
      <c r="E28" s="6" t="s">
        <v>500</v>
      </c>
      <c r="F28" s="2" t="str">
        <f t="shared" si="0"/>
        <v>B</v>
      </c>
      <c r="G28" s="2">
        <v>5</v>
      </c>
      <c r="H28" s="2" t="str">
        <f t="shared" si="1"/>
        <v>C</v>
      </c>
      <c r="I28" s="2">
        <v>4</v>
      </c>
      <c r="J28" s="2">
        <f t="shared" si="2"/>
        <v>1</v>
      </c>
      <c r="K28" s="2" t="str">
        <f t="shared" si="3"/>
        <v>A</v>
      </c>
      <c r="L28" s="2" t="str">
        <f t="shared" si="4"/>
        <v>B</v>
      </c>
      <c r="M28" s="2" t="s">
        <v>26</v>
      </c>
      <c r="N28" s="2">
        <f t="shared" si="5"/>
        <v>1</v>
      </c>
      <c r="O28" s="2" t="s">
        <v>22</v>
      </c>
      <c r="P28" s="2">
        <v>16</v>
      </c>
    </row>
    <row r="29" ht="23" customHeight="1" spans="1:16">
      <c r="A29" s="6" t="s">
        <v>13</v>
      </c>
      <c r="B29" s="2" t="s">
        <v>51</v>
      </c>
      <c r="C29" s="2" t="s">
        <v>23</v>
      </c>
      <c r="D29" s="2">
        <v>4</v>
      </c>
      <c r="E29" s="6" t="s">
        <v>500</v>
      </c>
      <c r="F29" s="2" t="str">
        <f t="shared" si="0"/>
        <v>C</v>
      </c>
      <c r="G29" s="2">
        <v>4</v>
      </c>
      <c r="H29" s="2" t="str">
        <f t="shared" si="1"/>
        <v>B</v>
      </c>
      <c r="I29" s="2">
        <v>5</v>
      </c>
      <c r="J29" s="2">
        <f t="shared" si="2"/>
        <v>-1</v>
      </c>
      <c r="K29" s="2" t="str">
        <f t="shared" si="3"/>
        <v>B</v>
      </c>
      <c r="L29" s="2" t="str">
        <f t="shared" si="4"/>
        <v>B</v>
      </c>
      <c r="M29" s="2" t="s">
        <v>26</v>
      </c>
      <c r="N29" s="2">
        <f t="shared" si="5"/>
        <v>1</v>
      </c>
      <c r="O29" s="2" t="s">
        <v>26</v>
      </c>
      <c r="P29" s="2">
        <v>17</v>
      </c>
    </row>
    <row r="30" ht="23" customHeight="1" spans="1:16">
      <c r="A30" s="6" t="s">
        <v>13</v>
      </c>
      <c r="B30" s="2" t="s">
        <v>51</v>
      </c>
      <c r="C30" s="2" t="s">
        <v>17</v>
      </c>
      <c r="D30" s="2">
        <v>5</v>
      </c>
      <c r="E30" s="6" t="s">
        <v>501</v>
      </c>
      <c r="F30" s="2" t="str">
        <f t="shared" si="0"/>
        <v>B</v>
      </c>
      <c r="G30" s="2">
        <v>5</v>
      </c>
      <c r="H30" s="2" t="str">
        <f t="shared" si="1"/>
        <v>C</v>
      </c>
      <c r="I30" s="2">
        <v>4</v>
      </c>
      <c r="J30" s="2">
        <f t="shared" si="2"/>
        <v>1</v>
      </c>
      <c r="K30" s="2" t="str">
        <f t="shared" si="3"/>
        <v>A</v>
      </c>
      <c r="L30" s="2" t="str">
        <f t="shared" si="4"/>
        <v>B</v>
      </c>
      <c r="M30" s="2" t="s">
        <v>26</v>
      </c>
      <c r="N30" s="2">
        <f t="shared" si="5"/>
        <v>1</v>
      </c>
      <c r="O30" s="2" t="s">
        <v>22</v>
      </c>
      <c r="P30" s="2">
        <v>16</v>
      </c>
    </row>
    <row r="31" ht="23" customHeight="1" spans="1:16">
      <c r="A31" s="6" t="s">
        <v>13</v>
      </c>
      <c r="B31" s="2" t="s">
        <v>51</v>
      </c>
      <c r="C31" s="2" t="s">
        <v>23</v>
      </c>
      <c r="D31" s="2">
        <v>5</v>
      </c>
      <c r="E31" s="6" t="s">
        <v>501</v>
      </c>
      <c r="F31" s="2" t="str">
        <f t="shared" si="0"/>
        <v>C</v>
      </c>
      <c r="G31" s="2">
        <v>4</v>
      </c>
      <c r="H31" s="2" t="str">
        <f t="shared" si="1"/>
        <v>B</v>
      </c>
      <c r="I31" s="2">
        <v>5</v>
      </c>
      <c r="J31" s="2">
        <f t="shared" si="2"/>
        <v>-1</v>
      </c>
      <c r="K31" s="2" t="str">
        <f t="shared" si="3"/>
        <v>B</v>
      </c>
      <c r="L31" s="2" t="str">
        <f t="shared" si="4"/>
        <v>B</v>
      </c>
      <c r="M31" s="2" t="s">
        <v>26</v>
      </c>
      <c r="N31" s="2">
        <f t="shared" si="5"/>
        <v>1</v>
      </c>
      <c r="O31" s="2" t="s">
        <v>26</v>
      </c>
      <c r="P31" s="2">
        <v>17</v>
      </c>
    </row>
    <row r="32" ht="23" customHeight="1" spans="1:16">
      <c r="A32" s="6" t="s">
        <v>64</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22</v>
      </c>
      <c r="N32" s="2">
        <f t="shared" si="5"/>
        <v>1</v>
      </c>
      <c r="O32" s="2" t="s">
        <v>22</v>
      </c>
      <c r="P32" s="2">
        <v>22</v>
      </c>
    </row>
    <row r="33" ht="23" customHeight="1" spans="1:16">
      <c r="A33" s="6" t="s">
        <v>64</v>
      </c>
      <c r="B33" s="2" t="s">
        <v>15</v>
      </c>
      <c r="C33" s="2" t="s">
        <v>23</v>
      </c>
      <c r="D33" s="2">
        <v>1</v>
      </c>
      <c r="E33" s="6" t="s">
        <v>497</v>
      </c>
      <c r="F33" s="2" t="str">
        <f t="shared" si="0"/>
        <v>B</v>
      </c>
      <c r="G33" s="2">
        <v>5</v>
      </c>
      <c r="H33" s="2" t="str">
        <f t="shared" si="1"/>
        <v>A</v>
      </c>
      <c r="I33" s="2">
        <v>5</v>
      </c>
      <c r="J33" s="2">
        <f t="shared" si="2"/>
        <v>0</v>
      </c>
      <c r="K33" s="2" t="str">
        <f t="shared" si="3"/>
        <v>C</v>
      </c>
      <c r="L33" s="2" t="str">
        <f t="shared" si="4"/>
        <v>D(平局)</v>
      </c>
      <c r="M33" s="2" t="s">
        <v>22</v>
      </c>
      <c r="N33" s="2">
        <f t="shared" si="5"/>
        <v>0</v>
      </c>
      <c r="O33" s="2" t="s">
        <v>26</v>
      </c>
      <c r="P33" s="2">
        <v>23</v>
      </c>
    </row>
    <row r="34" ht="23" customHeight="1" spans="1:16">
      <c r="A34" s="6" t="s">
        <v>64</v>
      </c>
      <c r="B34" s="2" t="s">
        <v>15</v>
      </c>
      <c r="C34" s="2" t="s">
        <v>17</v>
      </c>
      <c r="D34" s="2">
        <v>2</v>
      </c>
      <c r="E34" s="6" t="s">
        <v>498</v>
      </c>
      <c r="F34" s="2" t="str">
        <f t="shared" si="0"/>
        <v>A</v>
      </c>
      <c r="G34" s="2">
        <v>5</v>
      </c>
      <c r="H34" s="2" t="str">
        <f t="shared" si="1"/>
        <v>B</v>
      </c>
      <c r="I34" s="2">
        <v>4</v>
      </c>
      <c r="J34" s="2">
        <f t="shared" si="2"/>
        <v>1</v>
      </c>
      <c r="K34" s="2" t="str">
        <f t="shared" si="3"/>
        <v>A</v>
      </c>
      <c r="L34" s="2" t="str">
        <f t="shared" si="4"/>
        <v>A</v>
      </c>
      <c r="M34" s="2" t="s">
        <v>22</v>
      </c>
      <c r="N34" s="2">
        <f t="shared" si="5"/>
        <v>1</v>
      </c>
      <c r="O34" s="2" t="s">
        <v>22</v>
      </c>
      <c r="P34" s="2">
        <v>22</v>
      </c>
    </row>
    <row r="35" ht="23" customHeight="1" spans="1:16">
      <c r="A35" s="6" t="s">
        <v>64</v>
      </c>
      <c r="B35" s="2" t="s">
        <v>15</v>
      </c>
      <c r="C35" s="2" t="s">
        <v>23</v>
      </c>
      <c r="D35" s="2">
        <v>2</v>
      </c>
      <c r="E35" s="6" t="s">
        <v>498</v>
      </c>
      <c r="F35" s="2" t="str">
        <f t="shared" si="0"/>
        <v>B</v>
      </c>
      <c r="G35" s="2">
        <v>4</v>
      </c>
      <c r="H35" s="2" t="str">
        <f t="shared" si="1"/>
        <v>A</v>
      </c>
      <c r="I35" s="2">
        <v>5</v>
      </c>
      <c r="J35" s="2">
        <f t="shared" si="2"/>
        <v>-1</v>
      </c>
      <c r="K35" s="2" t="str">
        <f t="shared" si="3"/>
        <v>B</v>
      </c>
      <c r="L35" s="2" t="str">
        <f t="shared" si="4"/>
        <v>A</v>
      </c>
      <c r="M35" s="2" t="s">
        <v>22</v>
      </c>
      <c r="N35" s="2">
        <f t="shared" si="5"/>
        <v>1</v>
      </c>
      <c r="O35" s="2" t="s">
        <v>26</v>
      </c>
      <c r="P35" s="2">
        <v>23</v>
      </c>
    </row>
    <row r="36" ht="23" customHeight="1" spans="1:16">
      <c r="A36" s="6" t="s">
        <v>64</v>
      </c>
      <c r="B36" s="2" t="s">
        <v>15</v>
      </c>
      <c r="C36" s="2" t="s">
        <v>17</v>
      </c>
      <c r="D36" s="2">
        <v>3</v>
      </c>
      <c r="E36" s="6" t="s">
        <v>499</v>
      </c>
      <c r="F36" s="2" t="str">
        <f t="shared" si="0"/>
        <v>A</v>
      </c>
      <c r="G36" s="2">
        <v>5</v>
      </c>
      <c r="H36" s="2" t="str">
        <f t="shared" si="1"/>
        <v>B</v>
      </c>
      <c r="I36" s="2">
        <v>4</v>
      </c>
      <c r="J36" s="2">
        <f t="shared" si="2"/>
        <v>1</v>
      </c>
      <c r="K36" s="2" t="str">
        <f t="shared" si="3"/>
        <v>A</v>
      </c>
      <c r="L36" s="2" t="str">
        <f t="shared" si="4"/>
        <v>A</v>
      </c>
      <c r="M36" s="2" t="s">
        <v>22</v>
      </c>
      <c r="N36" s="2">
        <f t="shared" si="5"/>
        <v>1</v>
      </c>
      <c r="O36" s="2" t="s">
        <v>22</v>
      </c>
      <c r="P36" s="2">
        <v>22</v>
      </c>
    </row>
    <row r="37" ht="23" customHeight="1" spans="1:16">
      <c r="A37" s="6" t="s">
        <v>64</v>
      </c>
      <c r="B37" s="2" t="s">
        <v>15</v>
      </c>
      <c r="C37" s="2" t="s">
        <v>23</v>
      </c>
      <c r="D37" s="2">
        <v>3</v>
      </c>
      <c r="E37" s="6" t="s">
        <v>499</v>
      </c>
      <c r="F37" s="2" t="str">
        <f t="shared" si="0"/>
        <v>B</v>
      </c>
      <c r="G37" s="2">
        <v>4</v>
      </c>
      <c r="H37" s="2" t="str">
        <f t="shared" si="1"/>
        <v>A</v>
      </c>
      <c r="I37" s="2">
        <v>5</v>
      </c>
      <c r="J37" s="2">
        <f t="shared" si="2"/>
        <v>-1</v>
      </c>
      <c r="K37" s="2" t="str">
        <f t="shared" si="3"/>
        <v>B</v>
      </c>
      <c r="L37" s="2" t="str">
        <f t="shared" si="4"/>
        <v>A</v>
      </c>
      <c r="M37" s="2" t="s">
        <v>22</v>
      </c>
      <c r="N37" s="2">
        <f t="shared" si="5"/>
        <v>1</v>
      </c>
      <c r="O37" s="2" t="s">
        <v>26</v>
      </c>
      <c r="P37" s="2">
        <v>23</v>
      </c>
    </row>
    <row r="38" ht="23" customHeight="1" spans="1:16">
      <c r="A38" s="6" t="s">
        <v>64</v>
      </c>
      <c r="B38" s="2" t="s">
        <v>15</v>
      </c>
      <c r="C38" s="2" t="s">
        <v>17</v>
      </c>
      <c r="D38" s="2">
        <v>4</v>
      </c>
      <c r="E38" s="6" t="s">
        <v>500</v>
      </c>
      <c r="F38" s="2" t="str">
        <f t="shared" si="0"/>
        <v>A</v>
      </c>
      <c r="G38" s="2">
        <v>5</v>
      </c>
      <c r="H38" s="2" t="str">
        <f t="shared" si="1"/>
        <v>B</v>
      </c>
      <c r="I38" s="2">
        <v>4</v>
      </c>
      <c r="J38" s="2">
        <f t="shared" si="2"/>
        <v>1</v>
      </c>
      <c r="K38" s="2" t="str">
        <f t="shared" si="3"/>
        <v>A</v>
      </c>
      <c r="L38" s="2" t="str">
        <f t="shared" si="4"/>
        <v>A</v>
      </c>
      <c r="M38" s="2" t="s">
        <v>22</v>
      </c>
      <c r="N38" s="2">
        <f t="shared" si="5"/>
        <v>1</v>
      </c>
      <c r="O38" s="2" t="s">
        <v>22</v>
      </c>
      <c r="P38" s="2">
        <v>22</v>
      </c>
    </row>
    <row r="39" ht="23" customHeight="1" spans="1:16">
      <c r="A39" s="6" t="s">
        <v>64</v>
      </c>
      <c r="B39" s="2" t="s">
        <v>15</v>
      </c>
      <c r="C39" s="2" t="s">
        <v>23</v>
      </c>
      <c r="D39" s="2">
        <v>4</v>
      </c>
      <c r="E39" s="6" t="s">
        <v>500</v>
      </c>
      <c r="F39" s="2" t="str">
        <f t="shared" si="0"/>
        <v>B</v>
      </c>
      <c r="G39" s="2">
        <v>5</v>
      </c>
      <c r="H39" s="2" t="str">
        <f t="shared" si="1"/>
        <v>A</v>
      </c>
      <c r="I39" s="2">
        <v>4</v>
      </c>
      <c r="J39" s="2">
        <f t="shared" si="2"/>
        <v>1</v>
      </c>
      <c r="K39" s="2" t="str">
        <f t="shared" si="3"/>
        <v>A</v>
      </c>
      <c r="L39" s="2" t="str">
        <f t="shared" si="4"/>
        <v>B</v>
      </c>
      <c r="M39" s="2" t="s">
        <v>22</v>
      </c>
      <c r="N39" s="2">
        <f t="shared" si="5"/>
        <v>0</v>
      </c>
      <c r="O39" s="2" t="s">
        <v>26</v>
      </c>
      <c r="P39" s="2">
        <v>23</v>
      </c>
    </row>
    <row r="40" ht="23" customHeight="1" spans="1:16">
      <c r="A40" s="6" t="s">
        <v>64</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22</v>
      </c>
      <c r="N40" s="2">
        <f t="shared" si="5"/>
        <v>0</v>
      </c>
      <c r="O40" s="2" t="s">
        <v>22</v>
      </c>
      <c r="P40" s="2">
        <v>22</v>
      </c>
    </row>
    <row r="41" ht="23" customHeight="1" spans="1:16">
      <c r="A41" s="6" t="s">
        <v>64</v>
      </c>
      <c r="B41" s="2" t="s">
        <v>15</v>
      </c>
      <c r="C41" s="2" t="s">
        <v>23</v>
      </c>
      <c r="D41" s="2">
        <v>5</v>
      </c>
      <c r="E41" s="6" t="s">
        <v>501</v>
      </c>
      <c r="F41" s="2" t="str">
        <f t="shared" si="0"/>
        <v>B</v>
      </c>
      <c r="G41" s="2">
        <v>5</v>
      </c>
      <c r="H41" s="2" t="str">
        <f t="shared" si="1"/>
        <v>A</v>
      </c>
      <c r="I41" s="2">
        <v>5</v>
      </c>
      <c r="J41" s="2">
        <f t="shared" si="2"/>
        <v>0</v>
      </c>
      <c r="K41" s="2" t="str">
        <f t="shared" si="3"/>
        <v>C</v>
      </c>
      <c r="L41" s="2" t="str">
        <f t="shared" si="4"/>
        <v>D(平局)</v>
      </c>
      <c r="M41" s="2" t="s">
        <v>22</v>
      </c>
      <c r="N41" s="2">
        <f t="shared" si="5"/>
        <v>0</v>
      </c>
      <c r="O41" s="2" t="s">
        <v>26</v>
      </c>
      <c r="P41" s="2">
        <v>23</v>
      </c>
    </row>
    <row r="42" ht="23" customHeight="1" spans="1:16">
      <c r="A42" s="6" t="s">
        <v>64</v>
      </c>
      <c r="B42" s="2" t="s">
        <v>38</v>
      </c>
      <c r="C42" s="2" t="s">
        <v>17</v>
      </c>
      <c r="D42" s="2">
        <v>1</v>
      </c>
      <c r="E42" s="6" t="s">
        <v>497</v>
      </c>
      <c r="F42" s="2" t="str">
        <f t="shared" si="0"/>
        <v>A</v>
      </c>
      <c r="G42" s="2">
        <v>5</v>
      </c>
      <c r="H42" s="2" t="str">
        <f t="shared" si="1"/>
        <v>C</v>
      </c>
      <c r="I42" s="2">
        <v>2</v>
      </c>
      <c r="J42" s="2">
        <f t="shared" si="2"/>
        <v>3</v>
      </c>
      <c r="K42" s="2" t="str">
        <f t="shared" si="3"/>
        <v>A</v>
      </c>
      <c r="L42" s="2" t="str">
        <f t="shared" si="4"/>
        <v>A</v>
      </c>
      <c r="M42" s="2" t="s">
        <v>22</v>
      </c>
      <c r="N42" s="2">
        <f t="shared" si="5"/>
        <v>1</v>
      </c>
      <c r="O42" s="2" t="s">
        <v>22</v>
      </c>
      <c r="P42" s="2">
        <v>28</v>
      </c>
    </row>
    <row r="43" ht="23" customHeight="1" spans="1:16">
      <c r="A43" s="6" t="s">
        <v>64</v>
      </c>
      <c r="B43" s="2" t="s">
        <v>38</v>
      </c>
      <c r="C43" s="2" t="s">
        <v>23</v>
      </c>
      <c r="D43" s="2">
        <v>1</v>
      </c>
      <c r="E43" s="6" t="s">
        <v>497</v>
      </c>
      <c r="F43" s="2" t="str">
        <f t="shared" si="0"/>
        <v>C</v>
      </c>
      <c r="G43" s="2">
        <v>2</v>
      </c>
      <c r="H43" s="2" t="str">
        <f t="shared" si="1"/>
        <v>A</v>
      </c>
      <c r="I43" s="2">
        <v>5</v>
      </c>
      <c r="J43" s="2">
        <f t="shared" si="2"/>
        <v>-3</v>
      </c>
      <c r="K43" s="2" t="str">
        <f t="shared" si="3"/>
        <v>B</v>
      </c>
      <c r="L43" s="2" t="str">
        <f t="shared" si="4"/>
        <v>A</v>
      </c>
      <c r="M43" s="2" t="s">
        <v>22</v>
      </c>
      <c r="N43" s="2">
        <f t="shared" si="5"/>
        <v>1</v>
      </c>
      <c r="O43" s="2" t="s">
        <v>26</v>
      </c>
      <c r="P43" s="2">
        <v>29</v>
      </c>
    </row>
    <row r="44" ht="23" customHeight="1" spans="1:16">
      <c r="A44" s="6" t="s">
        <v>64</v>
      </c>
      <c r="B44" s="2" t="s">
        <v>38</v>
      </c>
      <c r="C44" s="2" t="s">
        <v>17</v>
      </c>
      <c r="D44" s="2">
        <v>2</v>
      </c>
      <c r="E44" s="6" t="s">
        <v>498</v>
      </c>
      <c r="F44" s="2" t="str">
        <f t="shared" si="0"/>
        <v>A</v>
      </c>
      <c r="G44" s="2">
        <v>5</v>
      </c>
      <c r="H44" s="2" t="str">
        <f t="shared" si="1"/>
        <v>C</v>
      </c>
      <c r="I44" s="2">
        <v>2</v>
      </c>
      <c r="J44" s="2">
        <f t="shared" si="2"/>
        <v>3</v>
      </c>
      <c r="K44" s="2" t="str">
        <f t="shared" si="3"/>
        <v>A</v>
      </c>
      <c r="L44" s="2" t="str">
        <f t="shared" si="4"/>
        <v>A</v>
      </c>
      <c r="M44" s="2" t="s">
        <v>22</v>
      </c>
      <c r="N44" s="2">
        <f t="shared" si="5"/>
        <v>1</v>
      </c>
      <c r="O44" s="2" t="s">
        <v>22</v>
      </c>
      <c r="P44" s="2">
        <v>28</v>
      </c>
    </row>
    <row r="45" ht="23" customHeight="1" spans="1:16">
      <c r="A45" s="6" t="s">
        <v>64</v>
      </c>
      <c r="B45" s="2" t="s">
        <v>38</v>
      </c>
      <c r="C45" s="2" t="s">
        <v>23</v>
      </c>
      <c r="D45" s="2">
        <v>2</v>
      </c>
      <c r="E45" s="6" t="s">
        <v>498</v>
      </c>
      <c r="F45" s="2" t="str">
        <f t="shared" si="0"/>
        <v>C</v>
      </c>
      <c r="G45" s="2">
        <v>1</v>
      </c>
      <c r="H45" s="2" t="str">
        <f t="shared" si="1"/>
        <v>A</v>
      </c>
      <c r="I45" s="2">
        <v>5</v>
      </c>
      <c r="J45" s="2">
        <f t="shared" si="2"/>
        <v>-4</v>
      </c>
      <c r="K45" s="2" t="str">
        <f t="shared" si="3"/>
        <v>B</v>
      </c>
      <c r="L45" s="2" t="str">
        <f t="shared" si="4"/>
        <v>A</v>
      </c>
      <c r="M45" s="2" t="s">
        <v>22</v>
      </c>
      <c r="N45" s="2">
        <f t="shared" si="5"/>
        <v>1</v>
      </c>
      <c r="O45" s="2" t="s">
        <v>26</v>
      </c>
      <c r="P45" s="2">
        <v>29</v>
      </c>
    </row>
    <row r="46" ht="23" customHeight="1" spans="1:16">
      <c r="A46" s="6" t="s">
        <v>64</v>
      </c>
      <c r="B46" s="2" t="s">
        <v>38</v>
      </c>
      <c r="C46" s="2" t="s">
        <v>17</v>
      </c>
      <c r="D46" s="2">
        <v>3</v>
      </c>
      <c r="E46" s="6" t="s">
        <v>499</v>
      </c>
      <c r="F46" s="2" t="str">
        <f t="shared" si="0"/>
        <v>A</v>
      </c>
      <c r="G46" s="2">
        <v>5</v>
      </c>
      <c r="H46" s="2" t="str">
        <f t="shared" si="1"/>
        <v>C</v>
      </c>
      <c r="I46" s="2">
        <v>2</v>
      </c>
      <c r="J46" s="2">
        <f t="shared" si="2"/>
        <v>3</v>
      </c>
      <c r="K46" s="2" t="str">
        <f t="shared" si="3"/>
        <v>A</v>
      </c>
      <c r="L46" s="2" t="str">
        <f t="shared" si="4"/>
        <v>A</v>
      </c>
      <c r="M46" s="2" t="s">
        <v>22</v>
      </c>
      <c r="N46" s="2">
        <f t="shared" si="5"/>
        <v>1</v>
      </c>
      <c r="O46" s="2" t="s">
        <v>22</v>
      </c>
      <c r="P46" s="2">
        <v>28</v>
      </c>
    </row>
    <row r="47" ht="23" customHeight="1" spans="1:16">
      <c r="A47" s="6" t="s">
        <v>64</v>
      </c>
      <c r="B47" s="2" t="s">
        <v>38</v>
      </c>
      <c r="C47" s="2" t="s">
        <v>23</v>
      </c>
      <c r="D47" s="2">
        <v>3</v>
      </c>
      <c r="E47" s="6" t="s">
        <v>499</v>
      </c>
      <c r="F47" s="2" t="str">
        <f t="shared" si="0"/>
        <v>C</v>
      </c>
      <c r="G47" s="2">
        <v>2</v>
      </c>
      <c r="H47" s="2" t="str">
        <f t="shared" si="1"/>
        <v>A</v>
      </c>
      <c r="I47" s="2">
        <v>5</v>
      </c>
      <c r="J47" s="2">
        <f t="shared" si="2"/>
        <v>-3</v>
      </c>
      <c r="K47" s="2" t="str">
        <f t="shared" si="3"/>
        <v>B</v>
      </c>
      <c r="L47" s="2" t="str">
        <f t="shared" si="4"/>
        <v>A</v>
      </c>
      <c r="M47" s="2" t="s">
        <v>22</v>
      </c>
      <c r="N47" s="2">
        <f t="shared" si="5"/>
        <v>1</v>
      </c>
      <c r="O47" s="2" t="s">
        <v>26</v>
      </c>
      <c r="P47" s="2">
        <v>29</v>
      </c>
    </row>
    <row r="48" ht="23" customHeight="1" spans="1:16">
      <c r="A48" s="6" t="s">
        <v>64</v>
      </c>
      <c r="B48" s="2" t="s">
        <v>38</v>
      </c>
      <c r="C48" s="2" t="s">
        <v>17</v>
      </c>
      <c r="D48" s="2">
        <v>4</v>
      </c>
      <c r="E48" s="6" t="s">
        <v>500</v>
      </c>
      <c r="F48" s="2" t="str">
        <f t="shared" si="0"/>
        <v>A</v>
      </c>
      <c r="G48" s="2">
        <v>5</v>
      </c>
      <c r="H48" s="2" t="str">
        <f t="shared" si="1"/>
        <v>C</v>
      </c>
      <c r="I48" s="2">
        <v>3</v>
      </c>
      <c r="J48" s="2">
        <f t="shared" si="2"/>
        <v>2</v>
      </c>
      <c r="K48" s="2" t="str">
        <f t="shared" si="3"/>
        <v>A</v>
      </c>
      <c r="L48" s="2" t="str">
        <f t="shared" si="4"/>
        <v>A</v>
      </c>
      <c r="M48" s="2" t="s">
        <v>22</v>
      </c>
      <c r="N48" s="2">
        <f t="shared" si="5"/>
        <v>1</v>
      </c>
      <c r="O48" s="2" t="s">
        <v>22</v>
      </c>
      <c r="P48" s="2">
        <v>28</v>
      </c>
    </row>
    <row r="49" ht="23" customHeight="1" spans="1:16">
      <c r="A49" s="6" t="s">
        <v>64</v>
      </c>
      <c r="B49" s="2" t="s">
        <v>38</v>
      </c>
      <c r="C49" s="2" t="s">
        <v>23</v>
      </c>
      <c r="D49" s="2">
        <v>4</v>
      </c>
      <c r="E49" s="6" t="s">
        <v>500</v>
      </c>
      <c r="F49" s="2" t="str">
        <f t="shared" si="0"/>
        <v>C</v>
      </c>
      <c r="G49" s="2">
        <v>2</v>
      </c>
      <c r="H49" s="2" t="str">
        <f t="shared" si="1"/>
        <v>A</v>
      </c>
      <c r="I49" s="2">
        <v>5</v>
      </c>
      <c r="J49" s="2">
        <f t="shared" si="2"/>
        <v>-3</v>
      </c>
      <c r="K49" s="2" t="str">
        <f t="shared" si="3"/>
        <v>B</v>
      </c>
      <c r="L49" s="2" t="str">
        <f t="shared" si="4"/>
        <v>A</v>
      </c>
      <c r="M49" s="2" t="s">
        <v>22</v>
      </c>
      <c r="N49" s="2">
        <f t="shared" si="5"/>
        <v>1</v>
      </c>
      <c r="O49" s="2" t="s">
        <v>26</v>
      </c>
      <c r="P49" s="2">
        <v>29</v>
      </c>
    </row>
    <row r="50" ht="23" customHeight="1" spans="1:16">
      <c r="A50" s="6" t="s">
        <v>64</v>
      </c>
      <c r="B50" s="2" t="s">
        <v>38</v>
      </c>
      <c r="C50" s="2" t="s">
        <v>17</v>
      </c>
      <c r="D50" s="2">
        <v>5</v>
      </c>
      <c r="E50" s="6" t="s">
        <v>501</v>
      </c>
      <c r="F50" s="2" t="str">
        <f t="shared" si="0"/>
        <v>A</v>
      </c>
      <c r="G50" s="2">
        <v>5</v>
      </c>
      <c r="H50" s="2" t="str">
        <f t="shared" si="1"/>
        <v>C</v>
      </c>
      <c r="I50" s="2">
        <v>4</v>
      </c>
      <c r="J50" s="2">
        <f t="shared" si="2"/>
        <v>1</v>
      </c>
      <c r="K50" s="2" t="str">
        <f t="shared" si="3"/>
        <v>A</v>
      </c>
      <c r="L50" s="2" t="str">
        <f t="shared" si="4"/>
        <v>A</v>
      </c>
      <c r="M50" s="2" t="s">
        <v>22</v>
      </c>
      <c r="N50" s="2">
        <f t="shared" si="5"/>
        <v>1</v>
      </c>
      <c r="O50" s="2" t="s">
        <v>22</v>
      </c>
      <c r="P50" s="2">
        <v>28</v>
      </c>
    </row>
    <row r="51" ht="23" customHeight="1" spans="1:16">
      <c r="A51" s="6" t="s">
        <v>64</v>
      </c>
      <c r="B51" s="2" t="s">
        <v>38</v>
      </c>
      <c r="C51" s="2" t="s">
        <v>23</v>
      </c>
      <c r="D51" s="2">
        <v>5</v>
      </c>
      <c r="E51" s="6" t="s">
        <v>501</v>
      </c>
      <c r="F51" s="2" t="str">
        <f t="shared" si="0"/>
        <v>C</v>
      </c>
      <c r="G51" s="2">
        <v>3</v>
      </c>
      <c r="H51" s="2" t="str">
        <f t="shared" si="1"/>
        <v>A</v>
      </c>
      <c r="I51" s="2">
        <v>5</v>
      </c>
      <c r="J51" s="2">
        <f t="shared" si="2"/>
        <v>-2</v>
      </c>
      <c r="K51" s="2" t="str">
        <f t="shared" si="3"/>
        <v>B</v>
      </c>
      <c r="L51" s="2" t="str">
        <f t="shared" si="4"/>
        <v>A</v>
      </c>
      <c r="M51" s="2" t="s">
        <v>22</v>
      </c>
      <c r="N51" s="2">
        <f t="shared" si="5"/>
        <v>1</v>
      </c>
      <c r="O51" s="2" t="s">
        <v>26</v>
      </c>
      <c r="P51" s="2">
        <v>29</v>
      </c>
    </row>
    <row r="52" ht="23" customHeight="1" spans="1:16">
      <c r="A52" s="6" t="s">
        <v>64</v>
      </c>
      <c r="B52" s="2" t="s">
        <v>51</v>
      </c>
      <c r="C52" s="2" t="s">
        <v>17</v>
      </c>
      <c r="D52" s="2">
        <v>1</v>
      </c>
      <c r="E52" s="6" t="s">
        <v>497</v>
      </c>
      <c r="F52" s="2" t="str">
        <f t="shared" si="0"/>
        <v>B</v>
      </c>
      <c r="G52" s="2">
        <v>5</v>
      </c>
      <c r="H52" s="2" t="str">
        <f t="shared" si="1"/>
        <v>C</v>
      </c>
      <c r="I52" s="2">
        <v>2</v>
      </c>
      <c r="J52" s="2">
        <f t="shared" si="2"/>
        <v>3</v>
      </c>
      <c r="K52" s="2" t="str">
        <f t="shared" si="3"/>
        <v>A</v>
      </c>
      <c r="L52" s="2" t="str">
        <f t="shared" si="4"/>
        <v>B</v>
      </c>
      <c r="M52" s="2" t="s">
        <v>26</v>
      </c>
      <c r="N52" s="2">
        <f t="shared" si="5"/>
        <v>1</v>
      </c>
      <c r="O52" s="2" t="s">
        <v>22</v>
      </c>
      <c r="P52" s="2">
        <v>34</v>
      </c>
    </row>
    <row r="53" ht="23" customHeight="1" spans="1:16">
      <c r="A53" s="6" t="s">
        <v>64</v>
      </c>
      <c r="B53" s="2" t="s">
        <v>51</v>
      </c>
      <c r="C53" s="2" t="s">
        <v>23</v>
      </c>
      <c r="D53" s="2">
        <v>1</v>
      </c>
      <c r="E53" s="6" t="s">
        <v>497</v>
      </c>
      <c r="F53" s="2" t="str">
        <f t="shared" si="0"/>
        <v>C</v>
      </c>
      <c r="G53" s="2">
        <v>2</v>
      </c>
      <c r="H53" s="2" t="str">
        <f t="shared" si="1"/>
        <v>B</v>
      </c>
      <c r="I53" s="2">
        <v>5</v>
      </c>
      <c r="J53" s="2">
        <f t="shared" si="2"/>
        <v>-3</v>
      </c>
      <c r="K53" s="2" t="str">
        <f t="shared" si="3"/>
        <v>B</v>
      </c>
      <c r="L53" s="2" t="str">
        <f t="shared" si="4"/>
        <v>B</v>
      </c>
      <c r="M53" s="2" t="s">
        <v>26</v>
      </c>
      <c r="N53" s="2">
        <f t="shared" si="5"/>
        <v>1</v>
      </c>
      <c r="O53" s="2" t="s">
        <v>26</v>
      </c>
      <c r="P53" s="2">
        <v>35</v>
      </c>
    </row>
    <row r="54" ht="23" customHeight="1" spans="1:16">
      <c r="A54" s="6" t="s">
        <v>64</v>
      </c>
      <c r="B54" s="2" t="s">
        <v>51</v>
      </c>
      <c r="C54" s="2" t="s">
        <v>17</v>
      </c>
      <c r="D54" s="2">
        <v>2</v>
      </c>
      <c r="E54" s="6" t="s">
        <v>498</v>
      </c>
      <c r="F54" s="2" t="str">
        <f t="shared" si="0"/>
        <v>B</v>
      </c>
      <c r="G54" s="2">
        <v>5</v>
      </c>
      <c r="H54" s="2" t="str">
        <f t="shared" si="1"/>
        <v>C</v>
      </c>
      <c r="I54" s="2">
        <v>2</v>
      </c>
      <c r="J54" s="2">
        <f t="shared" si="2"/>
        <v>3</v>
      </c>
      <c r="K54" s="2" t="str">
        <f t="shared" si="3"/>
        <v>A</v>
      </c>
      <c r="L54" s="2" t="str">
        <f t="shared" si="4"/>
        <v>B</v>
      </c>
      <c r="M54" s="2" t="s">
        <v>26</v>
      </c>
      <c r="N54" s="2">
        <f t="shared" si="5"/>
        <v>1</v>
      </c>
      <c r="O54" s="2" t="s">
        <v>22</v>
      </c>
      <c r="P54" s="2">
        <v>34</v>
      </c>
    </row>
    <row r="55" ht="23" customHeight="1" spans="1:16">
      <c r="A55" s="6" t="s">
        <v>64</v>
      </c>
      <c r="B55" s="2" t="s">
        <v>51</v>
      </c>
      <c r="C55" s="2" t="s">
        <v>23</v>
      </c>
      <c r="D55" s="2">
        <v>2</v>
      </c>
      <c r="E55" s="6" t="s">
        <v>498</v>
      </c>
      <c r="F55" s="2" t="str">
        <f t="shared" si="0"/>
        <v>C</v>
      </c>
      <c r="G55" s="2">
        <v>2</v>
      </c>
      <c r="H55" s="2" t="str">
        <f t="shared" si="1"/>
        <v>B</v>
      </c>
      <c r="I55" s="2">
        <v>5</v>
      </c>
      <c r="J55" s="2">
        <f t="shared" si="2"/>
        <v>-3</v>
      </c>
      <c r="K55" s="2" t="str">
        <f t="shared" si="3"/>
        <v>B</v>
      </c>
      <c r="L55" s="2" t="str">
        <f t="shared" si="4"/>
        <v>B</v>
      </c>
      <c r="M55" s="2" t="s">
        <v>26</v>
      </c>
      <c r="N55" s="2">
        <f t="shared" si="5"/>
        <v>1</v>
      </c>
      <c r="O55" s="2" t="s">
        <v>26</v>
      </c>
      <c r="P55" s="2">
        <v>35</v>
      </c>
    </row>
    <row r="56" ht="23" customHeight="1" spans="1:16">
      <c r="A56" s="6" t="s">
        <v>64</v>
      </c>
      <c r="B56" s="2" t="s">
        <v>51</v>
      </c>
      <c r="C56" s="2" t="s">
        <v>17</v>
      </c>
      <c r="D56" s="2">
        <v>3</v>
      </c>
      <c r="E56" s="6" t="s">
        <v>499</v>
      </c>
      <c r="F56" s="2" t="str">
        <f t="shared" si="0"/>
        <v>B</v>
      </c>
      <c r="G56" s="2">
        <v>5</v>
      </c>
      <c r="H56" s="2" t="str">
        <f t="shared" si="1"/>
        <v>C</v>
      </c>
      <c r="I56" s="2">
        <v>3</v>
      </c>
      <c r="J56" s="2">
        <f t="shared" si="2"/>
        <v>2</v>
      </c>
      <c r="K56" s="2" t="str">
        <f t="shared" si="3"/>
        <v>A</v>
      </c>
      <c r="L56" s="2" t="str">
        <f t="shared" si="4"/>
        <v>B</v>
      </c>
      <c r="M56" s="2" t="s">
        <v>26</v>
      </c>
      <c r="N56" s="2">
        <f t="shared" si="5"/>
        <v>1</v>
      </c>
      <c r="O56" s="2" t="s">
        <v>22</v>
      </c>
      <c r="P56" s="2">
        <v>34</v>
      </c>
    </row>
    <row r="57" ht="23" customHeight="1" spans="1:16">
      <c r="A57" s="6" t="s">
        <v>64</v>
      </c>
      <c r="B57" s="2" t="s">
        <v>51</v>
      </c>
      <c r="C57" s="2" t="s">
        <v>23</v>
      </c>
      <c r="D57" s="2">
        <v>3</v>
      </c>
      <c r="E57" s="6" t="s">
        <v>499</v>
      </c>
      <c r="F57" s="2" t="str">
        <f t="shared" si="0"/>
        <v>C</v>
      </c>
      <c r="G57" s="2">
        <v>2</v>
      </c>
      <c r="H57" s="2" t="str">
        <f t="shared" si="1"/>
        <v>B</v>
      </c>
      <c r="I57" s="2">
        <v>5</v>
      </c>
      <c r="J57" s="2">
        <f t="shared" si="2"/>
        <v>-3</v>
      </c>
      <c r="K57" s="2" t="str">
        <f t="shared" si="3"/>
        <v>B</v>
      </c>
      <c r="L57" s="2" t="str">
        <f t="shared" si="4"/>
        <v>B</v>
      </c>
      <c r="M57" s="2" t="s">
        <v>26</v>
      </c>
      <c r="N57" s="2">
        <f t="shared" si="5"/>
        <v>1</v>
      </c>
      <c r="O57" s="2" t="s">
        <v>26</v>
      </c>
      <c r="P57" s="2">
        <v>35</v>
      </c>
    </row>
    <row r="58" ht="23" customHeight="1" spans="1:16">
      <c r="A58" s="6" t="s">
        <v>64</v>
      </c>
      <c r="B58" s="2" t="s">
        <v>51</v>
      </c>
      <c r="C58" s="2" t="s">
        <v>17</v>
      </c>
      <c r="D58" s="2">
        <v>4</v>
      </c>
      <c r="E58" s="6" t="s">
        <v>500</v>
      </c>
      <c r="F58" s="2" t="str">
        <f t="shared" si="0"/>
        <v>B</v>
      </c>
      <c r="G58" s="2">
        <v>5</v>
      </c>
      <c r="H58" s="2" t="str">
        <f t="shared" si="1"/>
        <v>C</v>
      </c>
      <c r="I58" s="2">
        <v>3</v>
      </c>
      <c r="J58" s="2">
        <f t="shared" si="2"/>
        <v>2</v>
      </c>
      <c r="K58" s="2" t="str">
        <f t="shared" si="3"/>
        <v>A</v>
      </c>
      <c r="L58" s="2" t="str">
        <f t="shared" si="4"/>
        <v>B</v>
      </c>
      <c r="M58" s="2" t="s">
        <v>26</v>
      </c>
      <c r="N58" s="2">
        <f t="shared" si="5"/>
        <v>1</v>
      </c>
      <c r="O58" s="2" t="s">
        <v>22</v>
      </c>
      <c r="P58" s="2">
        <v>34</v>
      </c>
    </row>
    <row r="59" ht="23" customHeight="1" spans="1:16">
      <c r="A59" s="6" t="s">
        <v>64</v>
      </c>
      <c r="B59" s="2" t="s">
        <v>51</v>
      </c>
      <c r="C59" s="2" t="s">
        <v>23</v>
      </c>
      <c r="D59" s="2">
        <v>4</v>
      </c>
      <c r="E59" s="6" t="s">
        <v>500</v>
      </c>
      <c r="F59" s="2" t="str">
        <f t="shared" si="0"/>
        <v>C</v>
      </c>
      <c r="G59" s="2">
        <v>2</v>
      </c>
      <c r="H59" s="2" t="str">
        <f t="shared" si="1"/>
        <v>B</v>
      </c>
      <c r="I59" s="2">
        <v>5</v>
      </c>
      <c r="J59" s="2">
        <f t="shared" si="2"/>
        <v>-3</v>
      </c>
      <c r="K59" s="2" t="str">
        <f t="shared" si="3"/>
        <v>B</v>
      </c>
      <c r="L59" s="2" t="str">
        <f t="shared" si="4"/>
        <v>B</v>
      </c>
      <c r="M59" s="2" t="s">
        <v>26</v>
      </c>
      <c r="N59" s="2">
        <f t="shared" si="5"/>
        <v>1</v>
      </c>
      <c r="O59" s="2" t="s">
        <v>26</v>
      </c>
      <c r="P59" s="2">
        <v>35</v>
      </c>
    </row>
    <row r="60" ht="23" customHeight="1" spans="1:16">
      <c r="A60" s="6" t="s">
        <v>64</v>
      </c>
      <c r="B60" s="2" t="s">
        <v>51</v>
      </c>
      <c r="C60" s="2" t="s">
        <v>17</v>
      </c>
      <c r="D60" s="2">
        <v>5</v>
      </c>
      <c r="E60" s="6" t="s">
        <v>501</v>
      </c>
      <c r="F60" s="2" t="str">
        <f t="shared" si="0"/>
        <v>B</v>
      </c>
      <c r="G60" s="2">
        <v>5</v>
      </c>
      <c r="H60" s="2" t="str">
        <f t="shared" si="1"/>
        <v>C</v>
      </c>
      <c r="I60" s="2">
        <v>4</v>
      </c>
      <c r="J60" s="2">
        <f t="shared" si="2"/>
        <v>1</v>
      </c>
      <c r="K60" s="2" t="str">
        <f t="shared" si="3"/>
        <v>A</v>
      </c>
      <c r="L60" s="2" t="str">
        <f t="shared" si="4"/>
        <v>B</v>
      </c>
      <c r="M60" s="2" t="s">
        <v>26</v>
      </c>
      <c r="N60" s="2">
        <f t="shared" si="5"/>
        <v>1</v>
      </c>
      <c r="O60" s="2" t="s">
        <v>22</v>
      </c>
      <c r="P60" s="2">
        <v>34</v>
      </c>
    </row>
    <row r="61" ht="23" customHeight="1" spans="1:16">
      <c r="A61" s="6" t="s">
        <v>64</v>
      </c>
      <c r="B61" s="2" t="s">
        <v>51</v>
      </c>
      <c r="C61" s="2" t="s">
        <v>23</v>
      </c>
      <c r="D61" s="2">
        <v>5</v>
      </c>
      <c r="E61" s="6" t="s">
        <v>501</v>
      </c>
      <c r="F61" s="2" t="str">
        <f t="shared" si="0"/>
        <v>C</v>
      </c>
      <c r="G61" s="2">
        <v>4</v>
      </c>
      <c r="H61" s="2" t="str">
        <f t="shared" si="1"/>
        <v>B</v>
      </c>
      <c r="I61" s="2">
        <v>5</v>
      </c>
      <c r="J61" s="2">
        <f t="shared" si="2"/>
        <v>-1</v>
      </c>
      <c r="K61" s="2" t="str">
        <f t="shared" si="3"/>
        <v>B</v>
      </c>
      <c r="L61" s="2" t="str">
        <f t="shared" si="4"/>
        <v>B</v>
      </c>
      <c r="M61" s="2" t="s">
        <v>26</v>
      </c>
      <c r="N61" s="2">
        <f t="shared" si="5"/>
        <v>1</v>
      </c>
      <c r="O61" s="2" t="s">
        <v>26</v>
      </c>
      <c r="P61" s="2">
        <v>35</v>
      </c>
    </row>
    <row r="62" ht="23" customHeight="1" spans="1:16">
      <c r="A62" s="6" t="s">
        <v>102</v>
      </c>
      <c r="B62" s="2" t="s">
        <v>15</v>
      </c>
      <c r="C62" s="2" t="s">
        <v>17</v>
      </c>
      <c r="D62" s="2">
        <v>1</v>
      </c>
      <c r="E62" s="6" t="s">
        <v>497</v>
      </c>
      <c r="F62" s="2" t="str">
        <f t="shared" si="0"/>
        <v>A</v>
      </c>
      <c r="G62" s="2">
        <v>5</v>
      </c>
      <c r="H62" s="2" t="str">
        <f t="shared" si="1"/>
        <v>B</v>
      </c>
      <c r="I62" s="2">
        <v>4</v>
      </c>
      <c r="J62" s="2">
        <f t="shared" si="2"/>
        <v>1</v>
      </c>
      <c r="K62" s="2" t="str">
        <f t="shared" si="3"/>
        <v>A</v>
      </c>
      <c r="L62" s="2" t="str">
        <f t="shared" si="4"/>
        <v>A</v>
      </c>
      <c r="M62" s="2" t="s">
        <v>106</v>
      </c>
      <c r="N62" s="2">
        <f t="shared" si="5"/>
        <v>0</v>
      </c>
      <c r="O62" s="2" t="s">
        <v>22</v>
      </c>
      <c r="P62" s="2">
        <v>40</v>
      </c>
    </row>
    <row r="63" ht="23" customHeight="1" spans="1:16">
      <c r="A63" s="6" t="s">
        <v>102</v>
      </c>
      <c r="B63" s="2" t="s">
        <v>15</v>
      </c>
      <c r="C63" s="2" t="s">
        <v>23</v>
      </c>
      <c r="D63" s="2">
        <v>1</v>
      </c>
      <c r="E63" s="6" t="s">
        <v>497</v>
      </c>
      <c r="F63" s="2" t="str">
        <f t="shared" si="0"/>
        <v>B</v>
      </c>
      <c r="G63" s="2">
        <v>4</v>
      </c>
      <c r="H63" s="2" t="str">
        <f t="shared" si="1"/>
        <v>A</v>
      </c>
      <c r="I63" s="2">
        <v>5</v>
      </c>
      <c r="J63" s="2">
        <f t="shared" si="2"/>
        <v>-1</v>
      </c>
      <c r="K63" s="2" t="str">
        <f t="shared" si="3"/>
        <v>B</v>
      </c>
      <c r="L63" s="2" t="str">
        <f t="shared" si="4"/>
        <v>A</v>
      </c>
      <c r="M63" s="2" t="s">
        <v>106</v>
      </c>
      <c r="N63" s="2">
        <f t="shared" si="5"/>
        <v>0</v>
      </c>
      <c r="O63" s="2" t="s">
        <v>26</v>
      </c>
      <c r="P63" s="2">
        <v>41</v>
      </c>
    </row>
    <row r="64" ht="23" customHeight="1" spans="1:16">
      <c r="A64" s="6" t="s">
        <v>102</v>
      </c>
      <c r="B64" s="2" t="s">
        <v>15</v>
      </c>
      <c r="C64" s="2" t="s">
        <v>17</v>
      </c>
      <c r="D64" s="2">
        <v>2</v>
      </c>
      <c r="E64" s="6" t="s">
        <v>498</v>
      </c>
      <c r="F64" s="2" t="str">
        <f t="shared" si="0"/>
        <v>A</v>
      </c>
      <c r="G64" s="2">
        <v>5</v>
      </c>
      <c r="H64" s="2" t="str">
        <f t="shared" si="1"/>
        <v>B</v>
      </c>
      <c r="I64" s="2">
        <v>3</v>
      </c>
      <c r="J64" s="2">
        <f t="shared" si="2"/>
        <v>2</v>
      </c>
      <c r="K64" s="2" t="str">
        <f t="shared" si="3"/>
        <v>A</v>
      </c>
      <c r="L64" s="2" t="str">
        <f t="shared" si="4"/>
        <v>A</v>
      </c>
      <c r="M64" s="2" t="s">
        <v>106</v>
      </c>
      <c r="N64" s="2">
        <f t="shared" si="5"/>
        <v>0</v>
      </c>
      <c r="O64" s="2" t="s">
        <v>22</v>
      </c>
      <c r="P64" s="2">
        <v>40</v>
      </c>
    </row>
    <row r="65" ht="23" customHeight="1" spans="1:16">
      <c r="A65" s="6" t="s">
        <v>102</v>
      </c>
      <c r="B65" s="2" t="s">
        <v>15</v>
      </c>
      <c r="C65" s="2" t="s">
        <v>23</v>
      </c>
      <c r="D65" s="2">
        <v>2</v>
      </c>
      <c r="E65" s="6" t="s">
        <v>498</v>
      </c>
      <c r="F65" s="2" t="str">
        <f t="shared" si="0"/>
        <v>B</v>
      </c>
      <c r="G65" s="2">
        <v>4</v>
      </c>
      <c r="H65" s="2" t="str">
        <f t="shared" si="1"/>
        <v>A</v>
      </c>
      <c r="I65" s="2">
        <v>5</v>
      </c>
      <c r="J65" s="2">
        <f t="shared" si="2"/>
        <v>-1</v>
      </c>
      <c r="K65" s="2" t="str">
        <f t="shared" si="3"/>
        <v>B</v>
      </c>
      <c r="L65" s="2" t="str">
        <f t="shared" si="4"/>
        <v>A</v>
      </c>
      <c r="M65" s="2" t="s">
        <v>106</v>
      </c>
      <c r="N65" s="2">
        <f t="shared" si="5"/>
        <v>0</v>
      </c>
      <c r="O65" s="2" t="s">
        <v>26</v>
      </c>
      <c r="P65" s="2">
        <v>41</v>
      </c>
    </row>
    <row r="66" ht="23" customHeight="1" spans="1:16">
      <c r="A66" s="6" t="s">
        <v>102</v>
      </c>
      <c r="B66" s="2" t="s">
        <v>15</v>
      </c>
      <c r="C66" s="2" t="s">
        <v>17</v>
      </c>
      <c r="D66" s="2">
        <v>3</v>
      </c>
      <c r="E66" s="6" t="s">
        <v>499</v>
      </c>
      <c r="F66" s="2" t="str">
        <f t="shared" ref="F66:F129" si="6">IF(C66="l2r",LEFT(B66,1),RIGHT(B66,1))</f>
        <v>A</v>
      </c>
      <c r="G66" s="2">
        <v>5</v>
      </c>
      <c r="H66" s="2" t="str">
        <f t="shared" ref="H66:H129" si="7">IF(C66="l2r",RIGHT(B66,1),LEFT(B66,1))</f>
        <v>B</v>
      </c>
      <c r="I66" s="2">
        <v>3</v>
      </c>
      <c r="J66" s="2">
        <f t="shared" ref="J66:J129" si="8">G66-I66</f>
        <v>2</v>
      </c>
      <c r="K66" s="2" t="str">
        <f t="shared" ref="K66:K129" si="9">IF(J66=0,"C",IF(J66&gt;0,"A","B"))</f>
        <v>A</v>
      </c>
      <c r="L66" s="2" t="str">
        <f t="shared" ref="L66:L129" si="10">IF(J66=0,"D(平局)",IF(J66&gt;0,F66,H66))</f>
        <v>A</v>
      </c>
      <c r="M66" s="2" t="s">
        <v>106</v>
      </c>
      <c r="N66" s="2">
        <f t="shared" ref="N66:N129" si="11">--(L66=M66)</f>
        <v>0</v>
      </c>
      <c r="O66" s="2" t="s">
        <v>22</v>
      </c>
      <c r="P66" s="2">
        <v>40</v>
      </c>
    </row>
    <row r="67" ht="23" customHeight="1" spans="1:16">
      <c r="A67" s="6" t="s">
        <v>102</v>
      </c>
      <c r="B67" s="2" t="s">
        <v>15</v>
      </c>
      <c r="C67" s="2" t="s">
        <v>23</v>
      </c>
      <c r="D67" s="2">
        <v>3</v>
      </c>
      <c r="E67" s="6" t="s">
        <v>499</v>
      </c>
      <c r="F67" s="2" t="str">
        <f t="shared" si="6"/>
        <v>B</v>
      </c>
      <c r="G67" s="2">
        <v>4</v>
      </c>
      <c r="H67" s="2" t="str">
        <f t="shared" si="7"/>
        <v>A</v>
      </c>
      <c r="I67" s="2">
        <v>5</v>
      </c>
      <c r="J67" s="2">
        <f t="shared" si="8"/>
        <v>-1</v>
      </c>
      <c r="K67" s="2" t="str">
        <f t="shared" si="9"/>
        <v>B</v>
      </c>
      <c r="L67" s="2" t="str">
        <f t="shared" si="10"/>
        <v>A</v>
      </c>
      <c r="M67" s="2" t="s">
        <v>106</v>
      </c>
      <c r="N67" s="2">
        <f t="shared" si="11"/>
        <v>0</v>
      </c>
      <c r="O67" s="2" t="s">
        <v>26</v>
      </c>
      <c r="P67" s="2">
        <v>41</v>
      </c>
    </row>
    <row r="68" ht="23" customHeight="1" spans="1:16">
      <c r="A68" s="6" t="s">
        <v>102</v>
      </c>
      <c r="B68" s="2" t="s">
        <v>15</v>
      </c>
      <c r="C68" s="2" t="s">
        <v>17</v>
      </c>
      <c r="D68" s="2">
        <v>4</v>
      </c>
      <c r="E68" s="6" t="s">
        <v>500</v>
      </c>
      <c r="F68" s="2" t="str">
        <f t="shared" si="6"/>
        <v>A</v>
      </c>
      <c r="G68" s="2">
        <v>5</v>
      </c>
      <c r="H68" s="2" t="str">
        <f t="shared" si="7"/>
        <v>B</v>
      </c>
      <c r="I68" s="2">
        <v>4</v>
      </c>
      <c r="J68" s="2">
        <f t="shared" si="8"/>
        <v>1</v>
      </c>
      <c r="K68" s="2" t="str">
        <f t="shared" si="9"/>
        <v>A</v>
      </c>
      <c r="L68" s="2" t="str">
        <f t="shared" si="10"/>
        <v>A</v>
      </c>
      <c r="M68" s="2" t="s">
        <v>106</v>
      </c>
      <c r="N68" s="2">
        <f t="shared" si="11"/>
        <v>0</v>
      </c>
      <c r="O68" s="2" t="s">
        <v>22</v>
      </c>
      <c r="P68" s="2">
        <v>40</v>
      </c>
    </row>
    <row r="69" ht="23" customHeight="1" spans="1:16">
      <c r="A69" s="6" t="s">
        <v>102</v>
      </c>
      <c r="B69" s="2" t="s">
        <v>15</v>
      </c>
      <c r="C69" s="2" t="s">
        <v>23</v>
      </c>
      <c r="D69" s="2">
        <v>4</v>
      </c>
      <c r="E69" s="6" t="s">
        <v>500</v>
      </c>
      <c r="F69" s="2" t="str">
        <f t="shared" si="6"/>
        <v>B</v>
      </c>
      <c r="G69" s="2">
        <v>4</v>
      </c>
      <c r="H69" s="2" t="str">
        <f t="shared" si="7"/>
        <v>A</v>
      </c>
      <c r="I69" s="2">
        <v>3</v>
      </c>
      <c r="J69" s="2">
        <f t="shared" si="8"/>
        <v>1</v>
      </c>
      <c r="K69" s="2" t="str">
        <f t="shared" si="9"/>
        <v>A</v>
      </c>
      <c r="L69" s="2" t="str">
        <f t="shared" si="10"/>
        <v>B</v>
      </c>
      <c r="M69" s="2" t="s">
        <v>106</v>
      </c>
      <c r="N69" s="2">
        <f t="shared" si="11"/>
        <v>0</v>
      </c>
      <c r="O69" s="2" t="s">
        <v>26</v>
      </c>
      <c r="P69" s="2">
        <v>41</v>
      </c>
    </row>
    <row r="70" ht="23" customHeight="1" spans="1:16">
      <c r="A70" s="6" t="s">
        <v>102</v>
      </c>
      <c r="B70" s="2" t="s">
        <v>15</v>
      </c>
      <c r="C70" s="2" t="s">
        <v>17</v>
      </c>
      <c r="D70" s="2">
        <v>5</v>
      </c>
      <c r="E70" s="6" t="s">
        <v>501</v>
      </c>
      <c r="F70" s="2" t="str">
        <f t="shared" si="6"/>
        <v>A</v>
      </c>
      <c r="G70" s="2">
        <v>5</v>
      </c>
      <c r="H70" s="2" t="str">
        <f t="shared" si="7"/>
        <v>B</v>
      </c>
      <c r="I70" s="2">
        <v>4</v>
      </c>
      <c r="J70" s="2">
        <f t="shared" si="8"/>
        <v>1</v>
      </c>
      <c r="K70" s="2" t="str">
        <f t="shared" si="9"/>
        <v>A</v>
      </c>
      <c r="L70" s="2" t="str">
        <f t="shared" si="10"/>
        <v>A</v>
      </c>
      <c r="M70" s="2" t="s">
        <v>106</v>
      </c>
      <c r="N70" s="2">
        <f t="shared" si="11"/>
        <v>0</v>
      </c>
      <c r="O70" s="2" t="s">
        <v>22</v>
      </c>
      <c r="P70" s="2">
        <v>40</v>
      </c>
    </row>
    <row r="71" ht="23" customHeight="1" spans="1:16">
      <c r="A71" s="6" t="s">
        <v>102</v>
      </c>
      <c r="B71" s="2" t="s">
        <v>15</v>
      </c>
      <c r="C71" s="2" t="s">
        <v>23</v>
      </c>
      <c r="D71" s="2">
        <v>5</v>
      </c>
      <c r="E71" s="6" t="s">
        <v>501</v>
      </c>
      <c r="F71" s="2" t="str">
        <f t="shared" si="6"/>
        <v>B</v>
      </c>
      <c r="G71" s="2">
        <v>5</v>
      </c>
      <c r="H71" s="2" t="str">
        <f t="shared" si="7"/>
        <v>A</v>
      </c>
      <c r="I71" s="2">
        <v>5</v>
      </c>
      <c r="J71" s="2">
        <f t="shared" si="8"/>
        <v>0</v>
      </c>
      <c r="K71" s="2" t="str">
        <f t="shared" si="9"/>
        <v>C</v>
      </c>
      <c r="L71" s="2" t="str">
        <f t="shared" si="10"/>
        <v>D(平局)</v>
      </c>
      <c r="M71" s="2" t="s">
        <v>106</v>
      </c>
      <c r="N71" s="2">
        <f t="shared" si="11"/>
        <v>1</v>
      </c>
      <c r="O71" s="2" t="s">
        <v>26</v>
      </c>
      <c r="P71" s="2">
        <v>41</v>
      </c>
    </row>
    <row r="72" ht="23" customHeight="1" spans="1:16">
      <c r="A72" s="6" t="s">
        <v>102</v>
      </c>
      <c r="B72" s="2" t="s">
        <v>38</v>
      </c>
      <c r="C72" s="2" t="s">
        <v>17</v>
      </c>
      <c r="D72" s="2">
        <v>1</v>
      </c>
      <c r="E72" s="6" t="s">
        <v>497</v>
      </c>
      <c r="F72" s="2" t="str">
        <f t="shared" si="6"/>
        <v>A</v>
      </c>
      <c r="G72" s="2">
        <v>5</v>
      </c>
      <c r="H72" s="2" t="str">
        <f t="shared" si="7"/>
        <v>C</v>
      </c>
      <c r="I72" s="2">
        <v>3</v>
      </c>
      <c r="J72" s="2">
        <f t="shared" si="8"/>
        <v>2</v>
      </c>
      <c r="K72" s="2" t="str">
        <f t="shared" si="9"/>
        <v>A</v>
      </c>
      <c r="L72" s="2" t="str">
        <f t="shared" si="10"/>
        <v>A</v>
      </c>
      <c r="M72" s="2" t="s">
        <v>22</v>
      </c>
      <c r="N72" s="2">
        <f t="shared" si="11"/>
        <v>1</v>
      </c>
      <c r="O72" s="2" t="s">
        <v>22</v>
      </c>
      <c r="P72" s="2">
        <v>46</v>
      </c>
    </row>
    <row r="73" ht="23" customHeight="1" spans="1:16">
      <c r="A73" s="6" t="s">
        <v>102</v>
      </c>
      <c r="B73" s="2" t="s">
        <v>38</v>
      </c>
      <c r="C73" s="2" t="s">
        <v>23</v>
      </c>
      <c r="D73" s="2">
        <v>1</v>
      </c>
      <c r="E73" s="6" t="s">
        <v>497</v>
      </c>
      <c r="F73" s="2" t="str">
        <f t="shared" si="6"/>
        <v>C</v>
      </c>
      <c r="G73" s="2">
        <v>2</v>
      </c>
      <c r="H73" s="2" t="str">
        <f t="shared" si="7"/>
        <v>A</v>
      </c>
      <c r="I73" s="2">
        <v>5</v>
      </c>
      <c r="J73" s="2">
        <f t="shared" si="8"/>
        <v>-3</v>
      </c>
      <c r="K73" s="2" t="str">
        <f t="shared" si="9"/>
        <v>B</v>
      </c>
      <c r="L73" s="2" t="str">
        <f t="shared" si="10"/>
        <v>A</v>
      </c>
      <c r="M73" s="2" t="s">
        <v>22</v>
      </c>
      <c r="N73" s="2">
        <f t="shared" si="11"/>
        <v>1</v>
      </c>
      <c r="O73" s="2" t="s">
        <v>26</v>
      </c>
      <c r="P73" s="2">
        <v>47</v>
      </c>
    </row>
    <row r="74" ht="23" customHeight="1" spans="1:16">
      <c r="A74" s="6" t="s">
        <v>102</v>
      </c>
      <c r="B74" s="2" t="s">
        <v>38</v>
      </c>
      <c r="C74" s="2" t="s">
        <v>17</v>
      </c>
      <c r="D74" s="2">
        <v>2</v>
      </c>
      <c r="E74" s="6" t="s">
        <v>498</v>
      </c>
      <c r="F74" s="2" t="str">
        <f t="shared" si="6"/>
        <v>A</v>
      </c>
      <c r="G74" s="2">
        <v>5</v>
      </c>
      <c r="H74" s="2" t="str">
        <f t="shared" si="7"/>
        <v>C</v>
      </c>
      <c r="I74" s="2">
        <v>2</v>
      </c>
      <c r="J74" s="2">
        <f t="shared" si="8"/>
        <v>3</v>
      </c>
      <c r="K74" s="2" t="str">
        <f t="shared" si="9"/>
        <v>A</v>
      </c>
      <c r="L74" s="2" t="str">
        <f t="shared" si="10"/>
        <v>A</v>
      </c>
      <c r="M74" s="2" t="s">
        <v>22</v>
      </c>
      <c r="N74" s="2">
        <f t="shared" si="11"/>
        <v>1</v>
      </c>
      <c r="O74" s="2" t="s">
        <v>22</v>
      </c>
      <c r="P74" s="2">
        <v>46</v>
      </c>
    </row>
    <row r="75" ht="23" customHeight="1" spans="1:16">
      <c r="A75" s="6" t="s">
        <v>102</v>
      </c>
      <c r="B75" s="2" t="s">
        <v>38</v>
      </c>
      <c r="C75" s="2" t="s">
        <v>23</v>
      </c>
      <c r="D75" s="2">
        <v>2</v>
      </c>
      <c r="E75" s="6" t="s">
        <v>498</v>
      </c>
      <c r="F75" s="2" t="str">
        <f t="shared" si="6"/>
        <v>C</v>
      </c>
      <c r="G75" s="2">
        <v>1</v>
      </c>
      <c r="H75" s="2" t="str">
        <f t="shared" si="7"/>
        <v>A</v>
      </c>
      <c r="I75" s="2">
        <v>5</v>
      </c>
      <c r="J75" s="2">
        <f t="shared" si="8"/>
        <v>-4</v>
      </c>
      <c r="K75" s="2" t="str">
        <f t="shared" si="9"/>
        <v>B</v>
      </c>
      <c r="L75" s="2" t="str">
        <f t="shared" si="10"/>
        <v>A</v>
      </c>
      <c r="M75" s="2" t="s">
        <v>22</v>
      </c>
      <c r="N75" s="2">
        <f t="shared" si="11"/>
        <v>1</v>
      </c>
      <c r="O75" s="2" t="s">
        <v>26</v>
      </c>
      <c r="P75" s="2">
        <v>47</v>
      </c>
    </row>
    <row r="76" ht="23" customHeight="1" spans="1:16">
      <c r="A76" s="6" t="s">
        <v>102</v>
      </c>
      <c r="B76" s="2" t="s">
        <v>38</v>
      </c>
      <c r="C76" s="2" t="s">
        <v>17</v>
      </c>
      <c r="D76" s="2">
        <v>3</v>
      </c>
      <c r="E76" s="6" t="s">
        <v>499</v>
      </c>
      <c r="F76" s="2" t="str">
        <f t="shared" si="6"/>
        <v>A</v>
      </c>
      <c r="G76" s="2">
        <v>5</v>
      </c>
      <c r="H76" s="2" t="str">
        <f t="shared" si="7"/>
        <v>C</v>
      </c>
      <c r="I76" s="2">
        <v>3</v>
      </c>
      <c r="J76" s="2">
        <f t="shared" si="8"/>
        <v>2</v>
      </c>
      <c r="K76" s="2" t="str">
        <f t="shared" si="9"/>
        <v>A</v>
      </c>
      <c r="L76" s="2" t="str">
        <f t="shared" si="10"/>
        <v>A</v>
      </c>
      <c r="M76" s="2" t="s">
        <v>22</v>
      </c>
      <c r="N76" s="2">
        <f t="shared" si="11"/>
        <v>1</v>
      </c>
      <c r="O76" s="2" t="s">
        <v>22</v>
      </c>
      <c r="P76" s="2">
        <v>46</v>
      </c>
    </row>
    <row r="77" ht="23" customHeight="1" spans="1:16">
      <c r="A77" s="6" t="s">
        <v>102</v>
      </c>
      <c r="B77" s="2" t="s">
        <v>38</v>
      </c>
      <c r="C77" s="2" t="s">
        <v>23</v>
      </c>
      <c r="D77" s="2">
        <v>3</v>
      </c>
      <c r="E77" s="6" t="s">
        <v>499</v>
      </c>
      <c r="F77" s="2" t="str">
        <f t="shared" si="6"/>
        <v>C</v>
      </c>
      <c r="G77" s="2">
        <v>2</v>
      </c>
      <c r="H77" s="2" t="str">
        <f t="shared" si="7"/>
        <v>A</v>
      </c>
      <c r="I77" s="2">
        <v>5</v>
      </c>
      <c r="J77" s="2">
        <f t="shared" si="8"/>
        <v>-3</v>
      </c>
      <c r="K77" s="2" t="str">
        <f t="shared" si="9"/>
        <v>B</v>
      </c>
      <c r="L77" s="2" t="str">
        <f t="shared" si="10"/>
        <v>A</v>
      </c>
      <c r="M77" s="2" t="s">
        <v>22</v>
      </c>
      <c r="N77" s="2">
        <f t="shared" si="11"/>
        <v>1</v>
      </c>
      <c r="O77" s="2" t="s">
        <v>26</v>
      </c>
      <c r="P77" s="2">
        <v>47</v>
      </c>
    </row>
    <row r="78" ht="23" customHeight="1" spans="1:16">
      <c r="A78" s="6" t="s">
        <v>102</v>
      </c>
      <c r="B78" s="2" t="s">
        <v>38</v>
      </c>
      <c r="C78" s="2" t="s">
        <v>17</v>
      </c>
      <c r="D78" s="2">
        <v>4</v>
      </c>
      <c r="E78" s="6" t="s">
        <v>500</v>
      </c>
      <c r="F78" s="2" t="str">
        <f t="shared" si="6"/>
        <v>A</v>
      </c>
      <c r="G78" s="2">
        <v>5</v>
      </c>
      <c r="H78" s="2" t="str">
        <f t="shared" si="7"/>
        <v>C</v>
      </c>
      <c r="I78" s="2">
        <v>3</v>
      </c>
      <c r="J78" s="2">
        <f t="shared" si="8"/>
        <v>2</v>
      </c>
      <c r="K78" s="2" t="str">
        <f t="shared" si="9"/>
        <v>A</v>
      </c>
      <c r="L78" s="2" t="str">
        <f t="shared" si="10"/>
        <v>A</v>
      </c>
      <c r="M78" s="2" t="s">
        <v>22</v>
      </c>
      <c r="N78" s="2">
        <f t="shared" si="11"/>
        <v>1</v>
      </c>
      <c r="O78" s="2" t="s">
        <v>22</v>
      </c>
      <c r="P78" s="2">
        <v>46</v>
      </c>
    </row>
    <row r="79" ht="23" customHeight="1" spans="1:16">
      <c r="A79" s="6" t="s">
        <v>102</v>
      </c>
      <c r="B79" s="2" t="s">
        <v>38</v>
      </c>
      <c r="C79" s="2" t="s">
        <v>23</v>
      </c>
      <c r="D79" s="2">
        <v>4</v>
      </c>
      <c r="E79" s="6" t="s">
        <v>500</v>
      </c>
      <c r="F79" s="2" t="str">
        <f t="shared" si="6"/>
        <v>C</v>
      </c>
      <c r="G79" s="2">
        <v>2</v>
      </c>
      <c r="H79" s="2" t="str">
        <f t="shared" si="7"/>
        <v>A</v>
      </c>
      <c r="I79" s="2">
        <v>4</v>
      </c>
      <c r="J79" s="2">
        <f t="shared" si="8"/>
        <v>-2</v>
      </c>
      <c r="K79" s="2" t="str">
        <f t="shared" si="9"/>
        <v>B</v>
      </c>
      <c r="L79" s="2" t="str">
        <f t="shared" si="10"/>
        <v>A</v>
      </c>
      <c r="M79" s="2" t="s">
        <v>22</v>
      </c>
      <c r="N79" s="2">
        <f t="shared" si="11"/>
        <v>1</v>
      </c>
      <c r="O79" s="2" t="s">
        <v>26</v>
      </c>
      <c r="P79" s="2">
        <v>47</v>
      </c>
    </row>
    <row r="80" ht="23" customHeight="1" spans="1:16">
      <c r="A80" s="6" t="s">
        <v>102</v>
      </c>
      <c r="B80" s="2" t="s">
        <v>38</v>
      </c>
      <c r="C80" s="2" t="s">
        <v>17</v>
      </c>
      <c r="D80" s="2">
        <v>5</v>
      </c>
      <c r="E80" s="6" t="s">
        <v>501</v>
      </c>
      <c r="F80" s="2" t="str">
        <f t="shared" si="6"/>
        <v>A</v>
      </c>
      <c r="G80" s="2">
        <v>5</v>
      </c>
      <c r="H80" s="2" t="str">
        <f t="shared" si="7"/>
        <v>C</v>
      </c>
      <c r="I80" s="2">
        <v>3</v>
      </c>
      <c r="J80" s="2">
        <f t="shared" si="8"/>
        <v>2</v>
      </c>
      <c r="K80" s="2" t="str">
        <f t="shared" si="9"/>
        <v>A</v>
      </c>
      <c r="L80" s="2" t="str">
        <f t="shared" si="10"/>
        <v>A</v>
      </c>
      <c r="M80" s="2" t="s">
        <v>22</v>
      </c>
      <c r="N80" s="2">
        <f t="shared" si="11"/>
        <v>1</v>
      </c>
      <c r="O80" s="2" t="s">
        <v>22</v>
      </c>
      <c r="P80" s="2">
        <v>46</v>
      </c>
    </row>
    <row r="81" ht="23" customHeight="1" spans="1:16">
      <c r="A81" s="6" t="s">
        <v>102</v>
      </c>
      <c r="B81" s="2" t="s">
        <v>38</v>
      </c>
      <c r="C81" s="2" t="s">
        <v>23</v>
      </c>
      <c r="D81" s="2">
        <v>5</v>
      </c>
      <c r="E81" s="6" t="s">
        <v>501</v>
      </c>
      <c r="F81" s="2" t="str">
        <f t="shared" si="6"/>
        <v>C</v>
      </c>
      <c r="G81" s="2">
        <v>4</v>
      </c>
      <c r="H81" s="2" t="str">
        <f t="shared" si="7"/>
        <v>A</v>
      </c>
      <c r="I81" s="2">
        <v>5</v>
      </c>
      <c r="J81" s="2">
        <f t="shared" si="8"/>
        <v>-1</v>
      </c>
      <c r="K81" s="2" t="str">
        <f t="shared" si="9"/>
        <v>B</v>
      </c>
      <c r="L81" s="2" t="str">
        <f t="shared" si="10"/>
        <v>A</v>
      </c>
      <c r="M81" s="2" t="s">
        <v>22</v>
      </c>
      <c r="N81" s="2">
        <f t="shared" si="11"/>
        <v>1</v>
      </c>
      <c r="O81" s="2" t="s">
        <v>26</v>
      </c>
      <c r="P81" s="2">
        <v>47</v>
      </c>
    </row>
    <row r="82" ht="23" customHeight="1" spans="1:16">
      <c r="A82" s="6" t="s">
        <v>102</v>
      </c>
      <c r="B82" s="2" t="s">
        <v>51</v>
      </c>
      <c r="C82" s="2" t="s">
        <v>17</v>
      </c>
      <c r="D82" s="2">
        <v>1</v>
      </c>
      <c r="E82" s="6" t="s">
        <v>497</v>
      </c>
      <c r="F82" s="2" t="str">
        <f t="shared" si="6"/>
        <v>B</v>
      </c>
      <c r="G82" s="2">
        <v>5</v>
      </c>
      <c r="H82" s="2" t="str">
        <f t="shared" si="7"/>
        <v>C</v>
      </c>
      <c r="I82" s="2">
        <v>2</v>
      </c>
      <c r="J82" s="2">
        <f t="shared" si="8"/>
        <v>3</v>
      </c>
      <c r="K82" s="2" t="str">
        <f t="shared" si="9"/>
        <v>A</v>
      </c>
      <c r="L82" s="2" t="str">
        <f t="shared" si="10"/>
        <v>B</v>
      </c>
      <c r="M82" s="2" t="s">
        <v>26</v>
      </c>
      <c r="N82" s="2">
        <f t="shared" si="11"/>
        <v>1</v>
      </c>
      <c r="O82" s="2" t="s">
        <v>22</v>
      </c>
      <c r="P82" s="2">
        <v>52</v>
      </c>
    </row>
    <row r="83" ht="23" customHeight="1" spans="1:16">
      <c r="A83" s="6" t="s">
        <v>102</v>
      </c>
      <c r="B83" s="2" t="s">
        <v>51</v>
      </c>
      <c r="C83" s="2" t="s">
        <v>23</v>
      </c>
      <c r="D83" s="2">
        <v>1</v>
      </c>
      <c r="E83" s="6" t="s">
        <v>497</v>
      </c>
      <c r="F83" s="2" t="str">
        <f t="shared" si="6"/>
        <v>C</v>
      </c>
      <c r="G83" s="2">
        <v>3</v>
      </c>
      <c r="H83" s="2" t="str">
        <f t="shared" si="7"/>
        <v>B</v>
      </c>
      <c r="I83" s="2">
        <v>5</v>
      </c>
      <c r="J83" s="2">
        <f t="shared" si="8"/>
        <v>-2</v>
      </c>
      <c r="K83" s="2" t="str">
        <f t="shared" si="9"/>
        <v>B</v>
      </c>
      <c r="L83" s="2" t="str">
        <f t="shared" si="10"/>
        <v>B</v>
      </c>
      <c r="M83" s="2" t="s">
        <v>26</v>
      </c>
      <c r="N83" s="2">
        <f t="shared" si="11"/>
        <v>1</v>
      </c>
      <c r="O83" s="2" t="s">
        <v>26</v>
      </c>
      <c r="P83" s="2">
        <v>53</v>
      </c>
    </row>
    <row r="84" ht="23" customHeight="1" spans="1:16">
      <c r="A84" s="6" t="s">
        <v>102</v>
      </c>
      <c r="B84" s="2" t="s">
        <v>51</v>
      </c>
      <c r="C84" s="2" t="s">
        <v>17</v>
      </c>
      <c r="D84" s="2">
        <v>2</v>
      </c>
      <c r="E84" s="6" t="s">
        <v>498</v>
      </c>
      <c r="F84" s="2" t="str">
        <f t="shared" si="6"/>
        <v>B</v>
      </c>
      <c r="G84" s="2">
        <v>5</v>
      </c>
      <c r="H84" s="2" t="str">
        <f t="shared" si="7"/>
        <v>C</v>
      </c>
      <c r="I84" s="2">
        <v>1</v>
      </c>
      <c r="J84" s="2">
        <f t="shared" si="8"/>
        <v>4</v>
      </c>
      <c r="K84" s="2" t="str">
        <f t="shared" si="9"/>
        <v>A</v>
      </c>
      <c r="L84" s="2" t="str">
        <f t="shared" si="10"/>
        <v>B</v>
      </c>
      <c r="M84" s="2" t="s">
        <v>26</v>
      </c>
      <c r="N84" s="2">
        <f t="shared" si="11"/>
        <v>1</v>
      </c>
      <c r="O84" s="2" t="s">
        <v>22</v>
      </c>
      <c r="P84" s="2">
        <v>52</v>
      </c>
    </row>
    <row r="85" ht="23" customHeight="1" spans="1:16">
      <c r="A85" s="6" t="s">
        <v>102</v>
      </c>
      <c r="B85" s="2" t="s">
        <v>51</v>
      </c>
      <c r="C85" s="2" t="s">
        <v>23</v>
      </c>
      <c r="D85" s="2">
        <v>2</v>
      </c>
      <c r="E85" s="6" t="s">
        <v>498</v>
      </c>
      <c r="F85" s="2" t="str">
        <f t="shared" si="6"/>
        <v>C</v>
      </c>
      <c r="G85" s="2">
        <v>2</v>
      </c>
      <c r="H85" s="2" t="str">
        <f t="shared" si="7"/>
        <v>B</v>
      </c>
      <c r="I85" s="2">
        <v>5</v>
      </c>
      <c r="J85" s="2">
        <f t="shared" si="8"/>
        <v>-3</v>
      </c>
      <c r="K85" s="2" t="str">
        <f t="shared" si="9"/>
        <v>B</v>
      </c>
      <c r="L85" s="2" t="str">
        <f t="shared" si="10"/>
        <v>B</v>
      </c>
      <c r="M85" s="2" t="s">
        <v>26</v>
      </c>
      <c r="N85" s="2">
        <f t="shared" si="11"/>
        <v>1</v>
      </c>
      <c r="O85" s="2" t="s">
        <v>26</v>
      </c>
      <c r="P85" s="2">
        <v>53</v>
      </c>
    </row>
    <row r="86" ht="23" customHeight="1" spans="1:16">
      <c r="A86" s="6" t="s">
        <v>102</v>
      </c>
      <c r="B86" s="2" t="s">
        <v>51</v>
      </c>
      <c r="C86" s="2" t="s">
        <v>17</v>
      </c>
      <c r="D86" s="2">
        <v>3</v>
      </c>
      <c r="E86" s="6" t="s">
        <v>499</v>
      </c>
      <c r="F86" s="2" t="str">
        <f t="shared" si="6"/>
        <v>B</v>
      </c>
      <c r="G86" s="2">
        <v>5</v>
      </c>
      <c r="H86" s="2" t="str">
        <f t="shared" si="7"/>
        <v>C</v>
      </c>
      <c r="I86" s="2">
        <v>2</v>
      </c>
      <c r="J86" s="2">
        <f t="shared" si="8"/>
        <v>3</v>
      </c>
      <c r="K86" s="2" t="str">
        <f t="shared" si="9"/>
        <v>A</v>
      </c>
      <c r="L86" s="2" t="str">
        <f t="shared" si="10"/>
        <v>B</v>
      </c>
      <c r="M86" s="2" t="s">
        <v>26</v>
      </c>
      <c r="N86" s="2">
        <f t="shared" si="11"/>
        <v>1</v>
      </c>
      <c r="O86" s="2" t="s">
        <v>22</v>
      </c>
      <c r="P86" s="2">
        <v>52</v>
      </c>
    </row>
    <row r="87" ht="23" customHeight="1" spans="1:16">
      <c r="A87" s="6" t="s">
        <v>102</v>
      </c>
      <c r="B87" s="2" t="s">
        <v>51</v>
      </c>
      <c r="C87" s="2" t="s">
        <v>23</v>
      </c>
      <c r="D87" s="2">
        <v>3</v>
      </c>
      <c r="E87" s="6" t="s">
        <v>499</v>
      </c>
      <c r="F87" s="2" t="str">
        <f t="shared" si="6"/>
        <v>C</v>
      </c>
      <c r="G87" s="2">
        <v>3</v>
      </c>
      <c r="H87" s="2" t="str">
        <f t="shared" si="7"/>
        <v>B</v>
      </c>
      <c r="I87" s="2">
        <v>5</v>
      </c>
      <c r="J87" s="2">
        <f t="shared" si="8"/>
        <v>-2</v>
      </c>
      <c r="K87" s="2" t="str">
        <f t="shared" si="9"/>
        <v>B</v>
      </c>
      <c r="L87" s="2" t="str">
        <f t="shared" si="10"/>
        <v>B</v>
      </c>
      <c r="M87" s="2" t="s">
        <v>26</v>
      </c>
      <c r="N87" s="2">
        <f t="shared" si="11"/>
        <v>1</v>
      </c>
      <c r="O87" s="2" t="s">
        <v>26</v>
      </c>
      <c r="P87" s="2">
        <v>53</v>
      </c>
    </row>
    <row r="88" ht="23" customHeight="1" spans="1:16">
      <c r="A88" s="6" t="s">
        <v>102</v>
      </c>
      <c r="B88" s="2" t="s">
        <v>51</v>
      </c>
      <c r="C88" s="2" t="s">
        <v>17</v>
      </c>
      <c r="D88" s="2">
        <v>4</v>
      </c>
      <c r="E88" s="6" t="s">
        <v>500</v>
      </c>
      <c r="F88" s="2" t="str">
        <f t="shared" si="6"/>
        <v>B</v>
      </c>
      <c r="G88" s="2">
        <v>5</v>
      </c>
      <c r="H88" s="2" t="str">
        <f t="shared" si="7"/>
        <v>C</v>
      </c>
      <c r="I88" s="2">
        <v>2</v>
      </c>
      <c r="J88" s="2">
        <f t="shared" si="8"/>
        <v>3</v>
      </c>
      <c r="K88" s="2" t="str">
        <f t="shared" si="9"/>
        <v>A</v>
      </c>
      <c r="L88" s="2" t="str">
        <f t="shared" si="10"/>
        <v>B</v>
      </c>
      <c r="M88" s="2" t="s">
        <v>26</v>
      </c>
      <c r="N88" s="2">
        <f t="shared" si="11"/>
        <v>1</v>
      </c>
      <c r="O88" s="2" t="s">
        <v>22</v>
      </c>
      <c r="P88" s="2">
        <v>52</v>
      </c>
    </row>
    <row r="89" ht="23" customHeight="1" spans="1:16">
      <c r="A89" s="6" t="s">
        <v>102</v>
      </c>
      <c r="B89" s="2" t="s">
        <v>51</v>
      </c>
      <c r="C89" s="2" t="s">
        <v>23</v>
      </c>
      <c r="D89" s="2">
        <v>4</v>
      </c>
      <c r="E89" s="6" t="s">
        <v>500</v>
      </c>
      <c r="F89" s="2" t="str">
        <f t="shared" si="6"/>
        <v>C</v>
      </c>
      <c r="G89" s="2">
        <v>3</v>
      </c>
      <c r="H89" s="2" t="str">
        <f t="shared" si="7"/>
        <v>B</v>
      </c>
      <c r="I89" s="2">
        <v>5</v>
      </c>
      <c r="J89" s="2">
        <f t="shared" si="8"/>
        <v>-2</v>
      </c>
      <c r="K89" s="2" t="str">
        <f t="shared" si="9"/>
        <v>B</v>
      </c>
      <c r="L89" s="2" t="str">
        <f t="shared" si="10"/>
        <v>B</v>
      </c>
      <c r="M89" s="2" t="s">
        <v>26</v>
      </c>
      <c r="N89" s="2">
        <f t="shared" si="11"/>
        <v>1</v>
      </c>
      <c r="O89" s="2" t="s">
        <v>26</v>
      </c>
      <c r="P89" s="2">
        <v>53</v>
      </c>
    </row>
    <row r="90" ht="23" customHeight="1" spans="1:16">
      <c r="A90" s="6" t="s">
        <v>102</v>
      </c>
      <c r="B90" s="2" t="s">
        <v>51</v>
      </c>
      <c r="C90" s="2" t="s">
        <v>17</v>
      </c>
      <c r="D90" s="2">
        <v>5</v>
      </c>
      <c r="E90" s="6" t="s">
        <v>501</v>
      </c>
      <c r="F90" s="2" t="str">
        <f t="shared" si="6"/>
        <v>B</v>
      </c>
      <c r="G90" s="2">
        <v>5</v>
      </c>
      <c r="H90" s="2" t="str">
        <f t="shared" si="7"/>
        <v>C</v>
      </c>
      <c r="I90" s="2">
        <v>3</v>
      </c>
      <c r="J90" s="2">
        <f t="shared" si="8"/>
        <v>2</v>
      </c>
      <c r="K90" s="2" t="str">
        <f t="shared" si="9"/>
        <v>A</v>
      </c>
      <c r="L90" s="2" t="str">
        <f t="shared" si="10"/>
        <v>B</v>
      </c>
      <c r="M90" s="2" t="s">
        <v>26</v>
      </c>
      <c r="N90" s="2">
        <f t="shared" si="11"/>
        <v>1</v>
      </c>
      <c r="O90" s="2" t="s">
        <v>22</v>
      </c>
      <c r="P90" s="2">
        <v>52</v>
      </c>
    </row>
    <row r="91" ht="23" customHeight="1" spans="1:16">
      <c r="A91" s="6" t="s">
        <v>102</v>
      </c>
      <c r="B91" s="2" t="s">
        <v>51</v>
      </c>
      <c r="C91" s="2" t="s">
        <v>23</v>
      </c>
      <c r="D91" s="2">
        <v>5</v>
      </c>
      <c r="E91" s="6" t="s">
        <v>501</v>
      </c>
      <c r="F91" s="2" t="str">
        <f t="shared" si="6"/>
        <v>C</v>
      </c>
      <c r="G91" s="2">
        <v>3</v>
      </c>
      <c r="H91" s="2" t="str">
        <f t="shared" si="7"/>
        <v>B</v>
      </c>
      <c r="I91" s="2">
        <v>5</v>
      </c>
      <c r="J91" s="2">
        <f t="shared" si="8"/>
        <v>-2</v>
      </c>
      <c r="K91" s="2" t="str">
        <f t="shared" si="9"/>
        <v>B</v>
      </c>
      <c r="L91" s="2" t="str">
        <f t="shared" si="10"/>
        <v>B</v>
      </c>
      <c r="M91" s="2" t="s">
        <v>26</v>
      </c>
      <c r="N91" s="2">
        <f t="shared" si="11"/>
        <v>1</v>
      </c>
      <c r="O91" s="2" t="s">
        <v>26</v>
      </c>
      <c r="P91" s="2">
        <v>53</v>
      </c>
    </row>
    <row r="92" ht="23" customHeight="1" spans="1:16">
      <c r="A92" s="6" t="s">
        <v>141</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106</v>
      </c>
      <c r="N92" s="2">
        <f t="shared" si="11"/>
        <v>1</v>
      </c>
      <c r="O92" s="2" t="s">
        <v>37</v>
      </c>
      <c r="P92" s="2">
        <v>58</v>
      </c>
    </row>
    <row r="93" ht="23" customHeight="1" spans="1:16">
      <c r="A93" s="6" t="s">
        <v>141</v>
      </c>
      <c r="B93" s="2" t="s">
        <v>15</v>
      </c>
      <c r="C93" s="2" t="s">
        <v>23</v>
      </c>
      <c r="D93" s="2">
        <v>1</v>
      </c>
      <c r="E93" s="6" t="s">
        <v>497</v>
      </c>
      <c r="F93" s="2" t="str">
        <f t="shared" si="6"/>
        <v>B</v>
      </c>
      <c r="G93" s="2">
        <v>5</v>
      </c>
      <c r="H93" s="2" t="str">
        <f t="shared" si="7"/>
        <v>A</v>
      </c>
      <c r="I93" s="2">
        <v>5</v>
      </c>
      <c r="J93" s="2">
        <f t="shared" si="8"/>
        <v>0</v>
      </c>
      <c r="K93" s="2" t="str">
        <f t="shared" si="9"/>
        <v>C</v>
      </c>
      <c r="L93" s="2" t="str">
        <f t="shared" si="10"/>
        <v>D(平局)</v>
      </c>
      <c r="M93" s="2" t="s">
        <v>106</v>
      </c>
      <c r="N93" s="2">
        <f t="shared" si="11"/>
        <v>1</v>
      </c>
      <c r="O93" s="2" t="s">
        <v>37</v>
      </c>
      <c r="P93" s="2">
        <v>59</v>
      </c>
    </row>
    <row r="94" ht="23" customHeight="1" spans="1:16">
      <c r="A94" s="6" t="s">
        <v>141</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106</v>
      </c>
      <c r="N94" s="2">
        <f t="shared" si="11"/>
        <v>1</v>
      </c>
      <c r="O94" s="2" t="s">
        <v>37</v>
      </c>
      <c r="P94" s="2">
        <v>58</v>
      </c>
    </row>
    <row r="95" ht="23" customHeight="1" spans="1:16">
      <c r="A95" s="6" t="s">
        <v>141</v>
      </c>
      <c r="B95" s="2" t="s">
        <v>15</v>
      </c>
      <c r="C95" s="2" t="s">
        <v>23</v>
      </c>
      <c r="D95" s="2">
        <v>2</v>
      </c>
      <c r="E95" s="6" t="s">
        <v>498</v>
      </c>
      <c r="F95" s="2" t="str">
        <f t="shared" si="6"/>
        <v>B</v>
      </c>
      <c r="G95" s="2">
        <v>5</v>
      </c>
      <c r="H95" s="2" t="str">
        <f t="shared" si="7"/>
        <v>A</v>
      </c>
      <c r="I95" s="2">
        <v>5</v>
      </c>
      <c r="J95" s="2">
        <f t="shared" si="8"/>
        <v>0</v>
      </c>
      <c r="K95" s="2" t="str">
        <f t="shared" si="9"/>
        <v>C</v>
      </c>
      <c r="L95" s="2" t="str">
        <f t="shared" si="10"/>
        <v>D(平局)</v>
      </c>
      <c r="M95" s="2" t="s">
        <v>106</v>
      </c>
      <c r="N95" s="2">
        <f t="shared" si="11"/>
        <v>1</v>
      </c>
      <c r="O95" s="2" t="s">
        <v>37</v>
      </c>
      <c r="P95" s="2">
        <v>59</v>
      </c>
    </row>
    <row r="96" ht="23" customHeight="1" spans="1:16">
      <c r="A96" s="6" t="s">
        <v>141</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106</v>
      </c>
      <c r="N96" s="2">
        <f t="shared" si="11"/>
        <v>1</v>
      </c>
      <c r="O96" s="2" t="s">
        <v>37</v>
      </c>
      <c r="P96" s="2">
        <v>58</v>
      </c>
    </row>
    <row r="97" ht="23" customHeight="1" spans="1:16">
      <c r="A97" s="6" t="s">
        <v>141</v>
      </c>
      <c r="B97" s="2" t="s">
        <v>15</v>
      </c>
      <c r="C97" s="2" t="s">
        <v>23</v>
      </c>
      <c r="D97" s="2">
        <v>3</v>
      </c>
      <c r="E97" s="6" t="s">
        <v>499</v>
      </c>
      <c r="F97" s="2" t="str">
        <f t="shared" si="6"/>
        <v>B</v>
      </c>
      <c r="G97" s="2">
        <v>5</v>
      </c>
      <c r="H97" s="2" t="str">
        <f t="shared" si="7"/>
        <v>A</v>
      </c>
      <c r="I97" s="2">
        <v>5</v>
      </c>
      <c r="J97" s="2">
        <f t="shared" si="8"/>
        <v>0</v>
      </c>
      <c r="K97" s="2" t="str">
        <f t="shared" si="9"/>
        <v>C</v>
      </c>
      <c r="L97" s="2" t="str">
        <f t="shared" si="10"/>
        <v>D(平局)</v>
      </c>
      <c r="M97" s="2" t="s">
        <v>106</v>
      </c>
      <c r="N97" s="2">
        <f t="shared" si="11"/>
        <v>1</v>
      </c>
      <c r="O97" s="2" t="s">
        <v>37</v>
      </c>
      <c r="P97" s="2">
        <v>59</v>
      </c>
    </row>
    <row r="98" ht="23" customHeight="1" spans="1:16">
      <c r="A98" s="6" t="s">
        <v>141</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106</v>
      </c>
      <c r="N98" s="2">
        <f t="shared" si="11"/>
        <v>1</v>
      </c>
      <c r="O98" s="2" t="s">
        <v>37</v>
      </c>
      <c r="P98" s="2">
        <v>58</v>
      </c>
    </row>
    <row r="99" ht="23" customHeight="1" spans="1:16">
      <c r="A99" s="6" t="s">
        <v>141</v>
      </c>
      <c r="B99" s="2" t="s">
        <v>15</v>
      </c>
      <c r="C99" s="2" t="s">
        <v>23</v>
      </c>
      <c r="D99" s="2">
        <v>4</v>
      </c>
      <c r="E99" s="6" t="s">
        <v>500</v>
      </c>
      <c r="F99" s="2" t="str">
        <f t="shared" si="6"/>
        <v>B</v>
      </c>
      <c r="G99" s="2">
        <v>5</v>
      </c>
      <c r="H99" s="2" t="str">
        <f t="shared" si="7"/>
        <v>A</v>
      </c>
      <c r="I99" s="2">
        <v>5</v>
      </c>
      <c r="J99" s="2">
        <f t="shared" si="8"/>
        <v>0</v>
      </c>
      <c r="K99" s="2" t="str">
        <f t="shared" si="9"/>
        <v>C</v>
      </c>
      <c r="L99" s="2" t="str">
        <f t="shared" si="10"/>
        <v>D(平局)</v>
      </c>
      <c r="M99" s="2" t="s">
        <v>106</v>
      </c>
      <c r="N99" s="2">
        <f t="shared" si="11"/>
        <v>1</v>
      </c>
      <c r="O99" s="2" t="s">
        <v>37</v>
      </c>
      <c r="P99" s="2">
        <v>59</v>
      </c>
    </row>
    <row r="100" ht="23" customHeight="1" spans="1:16">
      <c r="A100" s="6" t="s">
        <v>141</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106</v>
      </c>
      <c r="N100" s="2">
        <f t="shared" si="11"/>
        <v>1</v>
      </c>
      <c r="O100" s="2" t="s">
        <v>37</v>
      </c>
      <c r="P100" s="2">
        <v>58</v>
      </c>
    </row>
    <row r="101" ht="23" customHeight="1" spans="1:16">
      <c r="A101" s="6" t="s">
        <v>141</v>
      </c>
      <c r="B101" s="2" t="s">
        <v>15</v>
      </c>
      <c r="C101" s="2" t="s">
        <v>23</v>
      </c>
      <c r="D101" s="2">
        <v>5</v>
      </c>
      <c r="E101" s="6" t="s">
        <v>501</v>
      </c>
      <c r="F101" s="2" t="str">
        <f t="shared" si="6"/>
        <v>B</v>
      </c>
      <c r="G101" s="2">
        <v>5</v>
      </c>
      <c r="H101" s="2" t="str">
        <f t="shared" si="7"/>
        <v>A</v>
      </c>
      <c r="I101" s="2">
        <v>5</v>
      </c>
      <c r="J101" s="2">
        <f t="shared" si="8"/>
        <v>0</v>
      </c>
      <c r="K101" s="2" t="str">
        <f t="shared" si="9"/>
        <v>C</v>
      </c>
      <c r="L101" s="2" t="str">
        <f t="shared" si="10"/>
        <v>D(平局)</v>
      </c>
      <c r="M101" s="2" t="s">
        <v>106</v>
      </c>
      <c r="N101" s="2">
        <f t="shared" si="11"/>
        <v>1</v>
      </c>
      <c r="O101" s="2" t="s">
        <v>37</v>
      </c>
      <c r="P101" s="2">
        <v>59</v>
      </c>
    </row>
    <row r="102" ht="23" customHeight="1" spans="1:16">
      <c r="A102" s="6" t="s">
        <v>141</v>
      </c>
      <c r="B102" s="2" t="s">
        <v>38</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22</v>
      </c>
      <c r="N102" s="2">
        <f t="shared" si="11"/>
        <v>0</v>
      </c>
      <c r="O102" s="2" t="s">
        <v>22</v>
      </c>
      <c r="P102" s="2">
        <v>64</v>
      </c>
    </row>
    <row r="103" ht="23" customHeight="1" spans="1:16">
      <c r="A103" s="6" t="s">
        <v>141</v>
      </c>
      <c r="B103" s="2" t="s">
        <v>38</v>
      </c>
      <c r="C103" s="2" t="s">
        <v>23</v>
      </c>
      <c r="D103" s="2">
        <v>1</v>
      </c>
      <c r="E103" s="6" t="s">
        <v>497</v>
      </c>
      <c r="F103" s="2" t="str">
        <f t="shared" si="6"/>
        <v>C</v>
      </c>
      <c r="G103" s="2">
        <v>5</v>
      </c>
      <c r="H103" s="2" t="str">
        <f t="shared" si="7"/>
        <v>A</v>
      </c>
      <c r="I103" s="2">
        <v>5</v>
      </c>
      <c r="J103" s="2">
        <f t="shared" si="8"/>
        <v>0</v>
      </c>
      <c r="K103" s="2" t="str">
        <f t="shared" si="9"/>
        <v>C</v>
      </c>
      <c r="L103" s="2" t="str">
        <f t="shared" si="10"/>
        <v>D(平局)</v>
      </c>
      <c r="M103" s="2" t="s">
        <v>22</v>
      </c>
      <c r="N103" s="2">
        <f t="shared" si="11"/>
        <v>0</v>
      </c>
      <c r="O103" s="2" t="s">
        <v>26</v>
      </c>
      <c r="P103" s="2">
        <v>65</v>
      </c>
    </row>
    <row r="104" ht="23" customHeight="1" spans="1:16">
      <c r="A104" s="6" t="s">
        <v>141</v>
      </c>
      <c r="B104" s="2" t="s">
        <v>38</v>
      </c>
      <c r="C104" s="2" t="s">
        <v>17</v>
      </c>
      <c r="D104" s="2">
        <v>2</v>
      </c>
      <c r="E104" s="6" t="s">
        <v>498</v>
      </c>
      <c r="F104" s="2" t="str">
        <f t="shared" si="6"/>
        <v>A</v>
      </c>
      <c r="G104" s="2">
        <v>5</v>
      </c>
      <c r="H104" s="2" t="str">
        <f t="shared" si="7"/>
        <v>C</v>
      </c>
      <c r="I104" s="2">
        <v>3</v>
      </c>
      <c r="J104" s="2">
        <f t="shared" si="8"/>
        <v>2</v>
      </c>
      <c r="K104" s="2" t="str">
        <f t="shared" si="9"/>
        <v>A</v>
      </c>
      <c r="L104" s="2" t="str">
        <f t="shared" si="10"/>
        <v>A</v>
      </c>
      <c r="M104" s="2" t="s">
        <v>22</v>
      </c>
      <c r="N104" s="2">
        <f t="shared" si="11"/>
        <v>1</v>
      </c>
      <c r="O104" s="2" t="s">
        <v>22</v>
      </c>
      <c r="P104" s="2">
        <v>64</v>
      </c>
    </row>
    <row r="105" ht="23" customHeight="1" spans="1:16">
      <c r="A105" s="6" t="s">
        <v>141</v>
      </c>
      <c r="B105" s="2" t="s">
        <v>38</v>
      </c>
      <c r="C105" s="2" t="s">
        <v>23</v>
      </c>
      <c r="D105" s="2">
        <v>2</v>
      </c>
      <c r="E105" s="6" t="s">
        <v>498</v>
      </c>
      <c r="F105" s="2" t="str">
        <f t="shared" si="6"/>
        <v>C</v>
      </c>
      <c r="G105" s="2">
        <v>3</v>
      </c>
      <c r="H105" s="2" t="str">
        <f t="shared" si="7"/>
        <v>A</v>
      </c>
      <c r="I105" s="2">
        <v>5</v>
      </c>
      <c r="J105" s="2">
        <f t="shared" si="8"/>
        <v>-2</v>
      </c>
      <c r="K105" s="2" t="str">
        <f t="shared" si="9"/>
        <v>B</v>
      </c>
      <c r="L105" s="2" t="str">
        <f t="shared" si="10"/>
        <v>A</v>
      </c>
      <c r="M105" s="2" t="s">
        <v>22</v>
      </c>
      <c r="N105" s="2">
        <f t="shared" si="11"/>
        <v>1</v>
      </c>
      <c r="O105" s="2" t="s">
        <v>26</v>
      </c>
      <c r="P105" s="2">
        <v>65</v>
      </c>
    </row>
    <row r="106" ht="23" customHeight="1" spans="1:16">
      <c r="A106" s="6" t="s">
        <v>141</v>
      </c>
      <c r="B106" s="2" t="s">
        <v>38</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22</v>
      </c>
      <c r="N106" s="2">
        <f t="shared" si="11"/>
        <v>0</v>
      </c>
      <c r="O106" s="2" t="s">
        <v>22</v>
      </c>
      <c r="P106" s="2">
        <v>64</v>
      </c>
    </row>
    <row r="107" ht="23" customHeight="1" spans="1:16">
      <c r="A107" s="6" t="s">
        <v>141</v>
      </c>
      <c r="B107" s="2" t="s">
        <v>38</v>
      </c>
      <c r="C107" s="2" t="s">
        <v>23</v>
      </c>
      <c r="D107" s="2">
        <v>3</v>
      </c>
      <c r="E107" s="6" t="s">
        <v>499</v>
      </c>
      <c r="F107" s="2" t="str">
        <f t="shared" si="6"/>
        <v>C</v>
      </c>
      <c r="G107" s="2">
        <v>5</v>
      </c>
      <c r="H107" s="2" t="str">
        <f t="shared" si="7"/>
        <v>A</v>
      </c>
      <c r="I107" s="2">
        <v>5</v>
      </c>
      <c r="J107" s="2">
        <f t="shared" si="8"/>
        <v>0</v>
      </c>
      <c r="K107" s="2" t="str">
        <f t="shared" si="9"/>
        <v>C</v>
      </c>
      <c r="L107" s="2" t="str">
        <f t="shared" si="10"/>
        <v>D(平局)</v>
      </c>
      <c r="M107" s="2" t="s">
        <v>22</v>
      </c>
      <c r="N107" s="2">
        <f t="shared" si="11"/>
        <v>0</v>
      </c>
      <c r="O107" s="2" t="s">
        <v>26</v>
      </c>
      <c r="P107" s="2">
        <v>65</v>
      </c>
    </row>
    <row r="108" ht="23" customHeight="1" spans="1:16">
      <c r="A108" s="6" t="s">
        <v>141</v>
      </c>
      <c r="B108" s="2" t="s">
        <v>38</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22</v>
      </c>
      <c r="N108" s="2">
        <f t="shared" si="11"/>
        <v>0</v>
      </c>
      <c r="O108" s="2" t="s">
        <v>22</v>
      </c>
      <c r="P108" s="2">
        <v>64</v>
      </c>
    </row>
    <row r="109" ht="23" customHeight="1" spans="1:16">
      <c r="A109" s="6" t="s">
        <v>141</v>
      </c>
      <c r="B109" s="2" t="s">
        <v>38</v>
      </c>
      <c r="C109" s="2" t="s">
        <v>23</v>
      </c>
      <c r="D109" s="2">
        <v>4</v>
      </c>
      <c r="E109" s="6" t="s">
        <v>500</v>
      </c>
      <c r="F109" s="2" t="str">
        <f t="shared" si="6"/>
        <v>C</v>
      </c>
      <c r="G109" s="2">
        <v>5</v>
      </c>
      <c r="H109" s="2" t="str">
        <f t="shared" si="7"/>
        <v>A</v>
      </c>
      <c r="I109" s="2">
        <v>5</v>
      </c>
      <c r="J109" s="2">
        <f t="shared" si="8"/>
        <v>0</v>
      </c>
      <c r="K109" s="2" t="str">
        <f t="shared" si="9"/>
        <v>C</v>
      </c>
      <c r="L109" s="2" t="str">
        <f t="shared" si="10"/>
        <v>D(平局)</v>
      </c>
      <c r="M109" s="2" t="s">
        <v>22</v>
      </c>
      <c r="N109" s="2">
        <f t="shared" si="11"/>
        <v>0</v>
      </c>
      <c r="O109" s="2" t="s">
        <v>26</v>
      </c>
      <c r="P109" s="2">
        <v>65</v>
      </c>
    </row>
    <row r="110" ht="23" customHeight="1" spans="1:16">
      <c r="A110" s="6" t="s">
        <v>141</v>
      </c>
      <c r="B110" s="2" t="s">
        <v>38</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22</v>
      </c>
      <c r="N110" s="2">
        <f t="shared" si="11"/>
        <v>0</v>
      </c>
      <c r="O110" s="2" t="s">
        <v>22</v>
      </c>
      <c r="P110" s="2">
        <v>64</v>
      </c>
    </row>
    <row r="111" ht="23" customHeight="1" spans="1:16">
      <c r="A111" s="6" t="s">
        <v>141</v>
      </c>
      <c r="B111" s="2" t="s">
        <v>38</v>
      </c>
      <c r="C111" s="2" t="s">
        <v>23</v>
      </c>
      <c r="D111" s="2">
        <v>5</v>
      </c>
      <c r="E111" s="6" t="s">
        <v>501</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26</v>
      </c>
      <c r="P111" s="2">
        <v>65</v>
      </c>
    </row>
    <row r="112" ht="23" customHeight="1" spans="1:16">
      <c r="A112" s="6" t="s">
        <v>141</v>
      </c>
      <c r="B112" s="2" t="s">
        <v>51</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26</v>
      </c>
      <c r="N112" s="2">
        <f t="shared" si="11"/>
        <v>0</v>
      </c>
      <c r="O112" s="2" t="s">
        <v>22</v>
      </c>
      <c r="P112" s="2">
        <v>70</v>
      </c>
    </row>
    <row r="113" ht="23" customHeight="1" spans="1:16">
      <c r="A113" s="6" t="s">
        <v>141</v>
      </c>
      <c r="B113" s="2" t="s">
        <v>51</v>
      </c>
      <c r="C113" s="2" t="s">
        <v>23</v>
      </c>
      <c r="D113" s="2">
        <v>1</v>
      </c>
      <c r="E113" s="6" t="s">
        <v>497</v>
      </c>
      <c r="F113" s="2" t="str">
        <f t="shared" si="6"/>
        <v>C</v>
      </c>
      <c r="G113" s="2">
        <v>5</v>
      </c>
      <c r="H113" s="2" t="str">
        <f t="shared" si="7"/>
        <v>B</v>
      </c>
      <c r="I113" s="2">
        <v>5</v>
      </c>
      <c r="J113" s="2">
        <f t="shared" si="8"/>
        <v>0</v>
      </c>
      <c r="K113" s="2" t="str">
        <f t="shared" si="9"/>
        <v>C</v>
      </c>
      <c r="L113" s="2" t="str">
        <f t="shared" si="10"/>
        <v>D(平局)</v>
      </c>
      <c r="M113" s="2" t="s">
        <v>26</v>
      </c>
      <c r="N113" s="2">
        <f t="shared" si="11"/>
        <v>0</v>
      </c>
      <c r="O113" s="2" t="s">
        <v>26</v>
      </c>
      <c r="P113" s="2">
        <v>71</v>
      </c>
    </row>
    <row r="114" ht="23" customHeight="1" spans="1:16">
      <c r="A114" s="6" t="s">
        <v>141</v>
      </c>
      <c r="B114" s="2" t="s">
        <v>51</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26</v>
      </c>
      <c r="N114" s="2">
        <f t="shared" si="11"/>
        <v>1</v>
      </c>
      <c r="O114" s="2" t="s">
        <v>22</v>
      </c>
      <c r="P114" s="2">
        <v>70</v>
      </c>
    </row>
    <row r="115" ht="23" customHeight="1" spans="1:16">
      <c r="A115" s="6" t="s">
        <v>141</v>
      </c>
      <c r="B115" s="2" t="s">
        <v>51</v>
      </c>
      <c r="C115" s="2" t="s">
        <v>23</v>
      </c>
      <c r="D115" s="2">
        <v>2</v>
      </c>
      <c r="E115" s="6" t="s">
        <v>498</v>
      </c>
      <c r="F115" s="2" t="str">
        <f t="shared" si="6"/>
        <v>C</v>
      </c>
      <c r="G115" s="2">
        <v>4</v>
      </c>
      <c r="H115" s="2" t="str">
        <f t="shared" si="7"/>
        <v>B</v>
      </c>
      <c r="I115" s="2">
        <v>5</v>
      </c>
      <c r="J115" s="2">
        <f t="shared" si="8"/>
        <v>-1</v>
      </c>
      <c r="K115" s="2" t="str">
        <f t="shared" si="9"/>
        <v>B</v>
      </c>
      <c r="L115" s="2" t="str">
        <f t="shared" si="10"/>
        <v>B</v>
      </c>
      <c r="M115" s="2" t="s">
        <v>26</v>
      </c>
      <c r="N115" s="2">
        <f t="shared" si="11"/>
        <v>1</v>
      </c>
      <c r="O115" s="2" t="s">
        <v>26</v>
      </c>
      <c r="P115" s="2">
        <v>71</v>
      </c>
    </row>
    <row r="116" ht="23" customHeight="1" spans="1:16">
      <c r="A116" s="6" t="s">
        <v>141</v>
      </c>
      <c r="B116" s="2" t="s">
        <v>51</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26</v>
      </c>
      <c r="N116" s="2">
        <f t="shared" si="11"/>
        <v>0</v>
      </c>
      <c r="O116" s="2" t="s">
        <v>22</v>
      </c>
      <c r="P116" s="2">
        <v>70</v>
      </c>
    </row>
    <row r="117" ht="23" customHeight="1" spans="1:16">
      <c r="A117" s="6" t="s">
        <v>141</v>
      </c>
      <c r="B117" s="2" t="s">
        <v>51</v>
      </c>
      <c r="C117" s="2" t="s">
        <v>23</v>
      </c>
      <c r="D117" s="2">
        <v>3</v>
      </c>
      <c r="E117" s="6" t="s">
        <v>499</v>
      </c>
      <c r="F117" s="2" t="str">
        <f t="shared" si="6"/>
        <v>C</v>
      </c>
      <c r="G117" s="2">
        <v>5</v>
      </c>
      <c r="H117" s="2" t="str">
        <f t="shared" si="7"/>
        <v>B</v>
      </c>
      <c r="I117" s="2">
        <v>5</v>
      </c>
      <c r="J117" s="2">
        <f t="shared" si="8"/>
        <v>0</v>
      </c>
      <c r="K117" s="2" t="str">
        <f t="shared" si="9"/>
        <v>C</v>
      </c>
      <c r="L117" s="2" t="str">
        <f t="shared" si="10"/>
        <v>D(平局)</v>
      </c>
      <c r="M117" s="2" t="s">
        <v>26</v>
      </c>
      <c r="N117" s="2">
        <f t="shared" si="11"/>
        <v>0</v>
      </c>
      <c r="O117" s="2" t="s">
        <v>26</v>
      </c>
      <c r="P117" s="2">
        <v>71</v>
      </c>
    </row>
    <row r="118" ht="23" customHeight="1" spans="1:16">
      <c r="A118" s="6" t="s">
        <v>141</v>
      </c>
      <c r="B118" s="2" t="s">
        <v>51</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26</v>
      </c>
      <c r="N118" s="2">
        <f t="shared" si="11"/>
        <v>0</v>
      </c>
      <c r="O118" s="2" t="s">
        <v>22</v>
      </c>
      <c r="P118" s="2">
        <v>70</v>
      </c>
    </row>
    <row r="119" ht="23" customHeight="1" spans="1:16">
      <c r="A119" s="6" t="s">
        <v>141</v>
      </c>
      <c r="B119" s="2" t="s">
        <v>51</v>
      </c>
      <c r="C119" s="2" t="s">
        <v>23</v>
      </c>
      <c r="D119" s="2">
        <v>4</v>
      </c>
      <c r="E119" s="6" t="s">
        <v>500</v>
      </c>
      <c r="F119" s="2" t="str">
        <f t="shared" si="6"/>
        <v>C</v>
      </c>
      <c r="G119" s="2">
        <v>5</v>
      </c>
      <c r="H119" s="2" t="str">
        <f t="shared" si="7"/>
        <v>B</v>
      </c>
      <c r="I119" s="2">
        <v>5</v>
      </c>
      <c r="J119" s="2">
        <f t="shared" si="8"/>
        <v>0</v>
      </c>
      <c r="K119" s="2" t="str">
        <f t="shared" si="9"/>
        <v>C</v>
      </c>
      <c r="L119" s="2" t="str">
        <f t="shared" si="10"/>
        <v>D(平局)</v>
      </c>
      <c r="M119" s="2" t="s">
        <v>26</v>
      </c>
      <c r="N119" s="2">
        <f t="shared" si="11"/>
        <v>0</v>
      </c>
      <c r="O119" s="2" t="s">
        <v>26</v>
      </c>
      <c r="P119" s="2">
        <v>71</v>
      </c>
    </row>
    <row r="120" ht="23" customHeight="1" spans="1:16">
      <c r="A120" s="6" t="s">
        <v>141</v>
      </c>
      <c r="B120" s="2" t="s">
        <v>51</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26</v>
      </c>
      <c r="N120" s="2">
        <f t="shared" si="11"/>
        <v>0</v>
      </c>
      <c r="O120" s="2" t="s">
        <v>22</v>
      </c>
      <c r="P120" s="2">
        <v>70</v>
      </c>
    </row>
    <row r="121" ht="23" customHeight="1" spans="1:16">
      <c r="A121" s="6" t="s">
        <v>141</v>
      </c>
      <c r="B121" s="2" t="s">
        <v>51</v>
      </c>
      <c r="C121" s="2" t="s">
        <v>23</v>
      </c>
      <c r="D121" s="2">
        <v>5</v>
      </c>
      <c r="E121" s="6" t="s">
        <v>501</v>
      </c>
      <c r="F121" s="2" t="str">
        <f t="shared" si="6"/>
        <v>C</v>
      </c>
      <c r="G121" s="2">
        <v>5</v>
      </c>
      <c r="H121" s="2" t="str">
        <f t="shared" si="7"/>
        <v>B</v>
      </c>
      <c r="I121" s="2">
        <v>5</v>
      </c>
      <c r="J121" s="2">
        <f t="shared" si="8"/>
        <v>0</v>
      </c>
      <c r="K121" s="2" t="str">
        <f t="shared" si="9"/>
        <v>C</v>
      </c>
      <c r="L121" s="2" t="str">
        <f t="shared" si="10"/>
        <v>D(平局)</v>
      </c>
      <c r="M121" s="2" t="s">
        <v>26</v>
      </c>
      <c r="N121" s="2">
        <f t="shared" si="11"/>
        <v>0</v>
      </c>
      <c r="O121" s="2" t="s">
        <v>26</v>
      </c>
      <c r="P121" s="2">
        <v>71</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26</v>
      </c>
      <c r="N122" s="2">
        <f t="shared" si="11"/>
        <v>0</v>
      </c>
      <c r="O122" s="2" t="s">
        <v>22</v>
      </c>
      <c r="P122" s="2">
        <v>76</v>
      </c>
    </row>
    <row r="123" ht="23" customHeight="1" spans="1:16">
      <c r="A123" s="6" t="s">
        <v>179</v>
      </c>
      <c r="B123" s="2" t="s">
        <v>15</v>
      </c>
      <c r="C123" s="2" t="s">
        <v>23</v>
      </c>
      <c r="D123" s="2">
        <v>1</v>
      </c>
      <c r="E123" s="6" t="s">
        <v>497</v>
      </c>
      <c r="F123" s="2" t="str">
        <f t="shared" si="6"/>
        <v>B</v>
      </c>
      <c r="G123" s="2">
        <v>5</v>
      </c>
      <c r="H123" s="2" t="str">
        <f t="shared" si="7"/>
        <v>A</v>
      </c>
      <c r="I123" s="2">
        <v>5</v>
      </c>
      <c r="J123" s="2">
        <f t="shared" si="8"/>
        <v>0</v>
      </c>
      <c r="K123" s="2" t="str">
        <f t="shared" si="9"/>
        <v>C</v>
      </c>
      <c r="L123" s="2" t="str">
        <f t="shared" si="10"/>
        <v>D(平局)</v>
      </c>
      <c r="M123" s="2" t="s">
        <v>26</v>
      </c>
      <c r="N123" s="2">
        <f t="shared" si="11"/>
        <v>0</v>
      </c>
      <c r="O123" s="2" t="s">
        <v>22</v>
      </c>
      <c r="P123" s="2">
        <v>77</v>
      </c>
    </row>
    <row r="124" ht="23" customHeight="1" spans="1:16">
      <c r="A124" s="6" t="s">
        <v>179</v>
      </c>
      <c r="B124" s="2" t="s">
        <v>15</v>
      </c>
      <c r="C124" s="2" t="s">
        <v>17</v>
      </c>
      <c r="D124" s="2">
        <v>2</v>
      </c>
      <c r="E124" s="6" t="s">
        <v>498</v>
      </c>
      <c r="F124" s="2" t="str">
        <f t="shared" si="6"/>
        <v>A</v>
      </c>
      <c r="G124" s="2">
        <v>4</v>
      </c>
      <c r="H124" s="2" t="str">
        <f t="shared" si="7"/>
        <v>B</v>
      </c>
      <c r="I124" s="2">
        <v>3</v>
      </c>
      <c r="J124" s="2">
        <f t="shared" si="8"/>
        <v>1</v>
      </c>
      <c r="K124" s="2" t="str">
        <f t="shared" si="9"/>
        <v>A</v>
      </c>
      <c r="L124" s="2" t="str">
        <f t="shared" si="10"/>
        <v>A</v>
      </c>
      <c r="M124" s="2" t="s">
        <v>26</v>
      </c>
      <c r="N124" s="2">
        <f t="shared" si="11"/>
        <v>0</v>
      </c>
      <c r="O124" s="2" t="s">
        <v>22</v>
      </c>
      <c r="P124" s="2">
        <v>76</v>
      </c>
    </row>
    <row r="125" ht="23" customHeight="1" spans="1:16">
      <c r="A125" s="6" t="s">
        <v>179</v>
      </c>
      <c r="B125" s="2" t="s">
        <v>15</v>
      </c>
      <c r="C125" s="2" t="s">
        <v>23</v>
      </c>
      <c r="D125" s="2">
        <v>2</v>
      </c>
      <c r="E125" s="6" t="s">
        <v>498</v>
      </c>
      <c r="F125" s="2" t="str">
        <f t="shared" si="6"/>
        <v>B</v>
      </c>
      <c r="G125" s="2">
        <v>4</v>
      </c>
      <c r="H125" s="2" t="str">
        <f t="shared" si="7"/>
        <v>A</v>
      </c>
      <c r="I125" s="2">
        <v>3</v>
      </c>
      <c r="J125" s="2">
        <f t="shared" si="8"/>
        <v>1</v>
      </c>
      <c r="K125" s="2" t="str">
        <f t="shared" si="9"/>
        <v>A</v>
      </c>
      <c r="L125" s="2" t="str">
        <f t="shared" si="10"/>
        <v>B</v>
      </c>
      <c r="M125" s="2" t="s">
        <v>26</v>
      </c>
      <c r="N125" s="2">
        <f t="shared" si="11"/>
        <v>1</v>
      </c>
      <c r="O125" s="2" t="s">
        <v>22</v>
      </c>
      <c r="P125" s="2">
        <v>77</v>
      </c>
    </row>
    <row r="126" ht="23" customHeight="1" spans="1:16">
      <c r="A126" s="6" t="s">
        <v>179</v>
      </c>
      <c r="B126" s="2" t="s">
        <v>15</v>
      </c>
      <c r="C126" s="2" t="s">
        <v>17</v>
      </c>
      <c r="D126" s="2">
        <v>3</v>
      </c>
      <c r="E126" s="6" t="s">
        <v>499</v>
      </c>
      <c r="F126" s="2" t="str">
        <f t="shared" si="6"/>
        <v>A</v>
      </c>
      <c r="G126" s="2">
        <v>4</v>
      </c>
      <c r="H126" s="2" t="str">
        <f t="shared" si="7"/>
        <v>B</v>
      </c>
      <c r="I126" s="2">
        <v>4</v>
      </c>
      <c r="J126" s="2">
        <f t="shared" si="8"/>
        <v>0</v>
      </c>
      <c r="K126" s="2" t="str">
        <f t="shared" si="9"/>
        <v>C</v>
      </c>
      <c r="L126" s="2" t="str">
        <f t="shared" si="10"/>
        <v>D(平局)</v>
      </c>
      <c r="M126" s="2" t="s">
        <v>26</v>
      </c>
      <c r="N126" s="2">
        <f t="shared" si="11"/>
        <v>0</v>
      </c>
      <c r="O126" s="2" t="s">
        <v>22</v>
      </c>
      <c r="P126" s="2">
        <v>76</v>
      </c>
    </row>
    <row r="127" ht="23" customHeight="1" spans="1:16">
      <c r="A127" s="6" t="s">
        <v>179</v>
      </c>
      <c r="B127" s="2" t="s">
        <v>15</v>
      </c>
      <c r="C127" s="2" t="s">
        <v>23</v>
      </c>
      <c r="D127" s="2">
        <v>3</v>
      </c>
      <c r="E127" s="6" t="s">
        <v>499</v>
      </c>
      <c r="F127" s="2" t="str">
        <f t="shared" si="6"/>
        <v>B</v>
      </c>
      <c r="G127" s="2">
        <v>5</v>
      </c>
      <c r="H127" s="2" t="str">
        <f t="shared" si="7"/>
        <v>A</v>
      </c>
      <c r="I127" s="2">
        <v>4</v>
      </c>
      <c r="J127" s="2">
        <f t="shared" si="8"/>
        <v>1</v>
      </c>
      <c r="K127" s="2" t="str">
        <f t="shared" si="9"/>
        <v>A</v>
      </c>
      <c r="L127" s="2" t="str">
        <f t="shared" si="10"/>
        <v>B</v>
      </c>
      <c r="M127" s="2" t="s">
        <v>26</v>
      </c>
      <c r="N127" s="2">
        <f t="shared" si="11"/>
        <v>1</v>
      </c>
      <c r="O127" s="2" t="s">
        <v>22</v>
      </c>
      <c r="P127" s="2">
        <v>77</v>
      </c>
    </row>
    <row r="128" ht="23" customHeight="1" spans="1:16">
      <c r="A128" s="6" t="s">
        <v>179</v>
      </c>
      <c r="B128" s="2" t="s">
        <v>15</v>
      </c>
      <c r="C128" s="2" t="s">
        <v>17</v>
      </c>
      <c r="D128" s="2">
        <v>4</v>
      </c>
      <c r="E128" s="6" t="s">
        <v>500</v>
      </c>
      <c r="F128" s="2" t="str">
        <f t="shared" si="6"/>
        <v>A</v>
      </c>
      <c r="G128" s="2">
        <v>4</v>
      </c>
      <c r="H128" s="2" t="str">
        <f t="shared" si="7"/>
        <v>B</v>
      </c>
      <c r="I128" s="2">
        <v>4</v>
      </c>
      <c r="J128" s="2">
        <f t="shared" si="8"/>
        <v>0</v>
      </c>
      <c r="K128" s="2" t="str">
        <f t="shared" si="9"/>
        <v>C</v>
      </c>
      <c r="L128" s="2" t="str">
        <f t="shared" si="10"/>
        <v>D(平局)</v>
      </c>
      <c r="M128" s="2" t="s">
        <v>26</v>
      </c>
      <c r="N128" s="2">
        <f t="shared" si="11"/>
        <v>0</v>
      </c>
      <c r="O128" s="2" t="s">
        <v>22</v>
      </c>
      <c r="P128" s="2">
        <v>76</v>
      </c>
    </row>
    <row r="129" ht="23" customHeight="1" spans="1:16">
      <c r="A129" s="6" t="s">
        <v>179</v>
      </c>
      <c r="B129" s="2" t="s">
        <v>15</v>
      </c>
      <c r="C129" s="2" t="s">
        <v>23</v>
      </c>
      <c r="D129" s="2">
        <v>4</v>
      </c>
      <c r="E129" s="6" t="s">
        <v>500</v>
      </c>
      <c r="F129" s="2" t="str">
        <f t="shared" si="6"/>
        <v>B</v>
      </c>
      <c r="G129" s="2">
        <v>4</v>
      </c>
      <c r="H129" s="2" t="str">
        <f t="shared" si="7"/>
        <v>A</v>
      </c>
      <c r="I129" s="2">
        <v>4</v>
      </c>
      <c r="J129" s="2">
        <f t="shared" si="8"/>
        <v>0</v>
      </c>
      <c r="K129" s="2" t="str">
        <f t="shared" si="9"/>
        <v>C</v>
      </c>
      <c r="L129" s="2" t="str">
        <f t="shared" si="10"/>
        <v>D(平局)</v>
      </c>
      <c r="M129" s="2" t="s">
        <v>26</v>
      </c>
      <c r="N129" s="2">
        <f t="shared" si="11"/>
        <v>0</v>
      </c>
      <c r="O129" s="2" t="s">
        <v>22</v>
      </c>
      <c r="P129" s="2">
        <v>77</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26</v>
      </c>
      <c r="N130" s="2">
        <f t="shared" ref="N130:N193" si="17">--(L130=M130)</f>
        <v>0</v>
      </c>
      <c r="O130" s="2" t="s">
        <v>22</v>
      </c>
      <c r="P130" s="2">
        <v>76</v>
      </c>
    </row>
    <row r="131" ht="23" customHeight="1" spans="1:16">
      <c r="A131" s="6" t="s">
        <v>179</v>
      </c>
      <c r="B131" s="2" t="s">
        <v>15</v>
      </c>
      <c r="C131" s="2" t="s">
        <v>23</v>
      </c>
      <c r="D131" s="2">
        <v>5</v>
      </c>
      <c r="E131" s="6" t="s">
        <v>501</v>
      </c>
      <c r="F131" s="2" t="str">
        <f t="shared" si="12"/>
        <v>B</v>
      </c>
      <c r="G131" s="2">
        <v>5</v>
      </c>
      <c r="H131" s="2" t="str">
        <f t="shared" si="13"/>
        <v>A</v>
      </c>
      <c r="I131" s="2">
        <v>5</v>
      </c>
      <c r="J131" s="2">
        <f t="shared" si="14"/>
        <v>0</v>
      </c>
      <c r="K131" s="2" t="str">
        <f t="shared" si="15"/>
        <v>C</v>
      </c>
      <c r="L131" s="2" t="str">
        <f t="shared" si="16"/>
        <v>D(平局)</v>
      </c>
      <c r="M131" s="2" t="s">
        <v>26</v>
      </c>
      <c r="N131" s="2">
        <f t="shared" si="17"/>
        <v>0</v>
      </c>
      <c r="O131" s="2" t="s">
        <v>22</v>
      </c>
      <c r="P131" s="2">
        <v>77</v>
      </c>
    </row>
    <row r="132" ht="23" customHeight="1" spans="1:16">
      <c r="A132" s="6" t="s">
        <v>179</v>
      </c>
      <c r="B132" s="2" t="s">
        <v>38</v>
      </c>
      <c r="C132" s="2" t="s">
        <v>17</v>
      </c>
      <c r="D132" s="2">
        <v>1</v>
      </c>
      <c r="E132" s="6" t="s">
        <v>497</v>
      </c>
      <c r="F132" s="2" t="str">
        <f t="shared" si="12"/>
        <v>A</v>
      </c>
      <c r="G132" s="2">
        <v>5</v>
      </c>
      <c r="H132" s="2" t="str">
        <f t="shared" si="13"/>
        <v>C</v>
      </c>
      <c r="I132" s="2">
        <v>5</v>
      </c>
      <c r="J132" s="2">
        <f t="shared" si="14"/>
        <v>0</v>
      </c>
      <c r="K132" s="2" t="str">
        <f t="shared" si="15"/>
        <v>C</v>
      </c>
      <c r="L132" s="2" t="str">
        <f t="shared" si="16"/>
        <v>D(平局)</v>
      </c>
      <c r="M132" s="2" t="s">
        <v>22</v>
      </c>
      <c r="N132" s="2">
        <f t="shared" si="17"/>
        <v>0</v>
      </c>
      <c r="O132" s="2" t="s">
        <v>37</v>
      </c>
      <c r="P132" s="2">
        <v>82</v>
      </c>
    </row>
    <row r="133" ht="23" customHeight="1" spans="1:16">
      <c r="A133" s="6" t="s">
        <v>179</v>
      </c>
      <c r="B133" s="2" t="s">
        <v>38</v>
      </c>
      <c r="C133" s="2" t="s">
        <v>23</v>
      </c>
      <c r="D133" s="2">
        <v>1</v>
      </c>
      <c r="E133" s="6" t="s">
        <v>497</v>
      </c>
      <c r="F133" s="2" t="str">
        <f t="shared" si="12"/>
        <v>C</v>
      </c>
      <c r="G133" s="2">
        <v>4</v>
      </c>
      <c r="H133" s="2" t="str">
        <f t="shared" si="13"/>
        <v>A</v>
      </c>
      <c r="I133" s="2">
        <v>4</v>
      </c>
      <c r="J133" s="2">
        <f t="shared" si="14"/>
        <v>0</v>
      </c>
      <c r="K133" s="2" t="str">
        <f t="shared" si="15"/>
        <v>C</v>
      </c>
      <c r="L133" s="2" t="str">
        <f t="shared" si="16"/>
        <v>D(平局)</v>
      </c>
      <c r="M133" s="2" t="s">
        <v>22</v>
      </c>
      <c r="N133" s="2">
        <f t="shared" si="17"/>
        <v>0</v>
      </c>
      <c r="O133" s="2" t="s">
        <v>22</v>
      </c>
      <c r="P133" s="2">
        <v>83</v>
      </c>
    </row>
    <row r="134" ht="23" customHeight="1" spans="1:16">
      <c r="A134" s="6" t="s">
        <v>179</v>
      </c>
      <c r="B134" s="2" t="s">
        <v>38</v>
      </c>
      <c r="C134" s="2" t="s">
        <v>17</v>
      </c>
      <c r="D134" s="2">
        <v>2</v>
      </c>
      <c r="E134" s="6" t="s">
        <v>498</v>
      </c>
      <c r="F134" s="2" t="str">
        <f t="shared" si="12"/>
        <v>A</v>
      </c>
      <c r="G134" s="2">
        <v>4</v>
      </c>
      <c r="H134" s="2" t="str">
        <f t="shared" si="13"/>
        <v>C</v>
      </c>
      <c r="I134" s="2">
        <v>4</v>
      </c>
      <c r="J134" s="2">
        <f t="shared" si="14"/>
        <v>0</v>
      </c>
      <c r="K134" s="2" t="str">
        <f t="shared" si="15"/>
        <v>C</v>
      </c>
      <c r="L134" s="2" t="str">
        <f t="shared" si="16"/>
        <v>D(平局)</v>
      </c>
      <c r="M134" s="2" t="s">
        <v>22</v>
      </c>
      <c r="N134" s="2">
        <f t="shared" si="17"/>
        <v>0</v>
      </c>
      <c r="O134" s="2" t="s">
        <v>37</v>
      </c>
      <c r="P134" s="2">
        <v>82</v>
      </c>
    </row>
    <row r="135" ht="23" customHeight="1" spans="1:16">
      <c r="A135" s="6" t="s">
        <v>179</v>
      </c>
      <c r="B135" s="2" t="s">
        <v>38</v>
      </c>
      <c r="C135" s="2" t="s">
        <v>23</v>
      </c>
      <c r="D135" s="2">
        <v>2</v>
      </c>
      <c r="E135" s="6" t="s">
        <v>498</v>
      </c>
      <c r="F135" s="2" t="str">
        <f t="shared" si="12"/>
        <v>C</v>
      </c>
      <c r="G135" s="2">
        <v>4</v>
      </c>
      <c r="H135" s="2" t="str">
        <f t="shared" si="13"/>
        <v>A</v>
      </c>
      <c r="I135" s="2">
        <v>3</v>
      </c>
      <c r="J135" s="2">
        <f t="shared" si="14"/>
        <v>1</v>
      </c>
      <c r="K135" s="2" t="str">
        <f t="shared" si="15"/>
        <v>A</v>
      </c>
      <c r="L135" s="2" t="str">
        <f t="shared" si="16"/>
        <v>C</v>
      </c>
      <c r="M135" s="2" t="s">
        <v>22</v>
      </c>
      <c r="N135" s="2">
        <f t="shared" si="17"/>
        <v>0</v>
      </c>
      <c r="O135" s="2" t="s">
        <v>22</v>
      </c>
      <c r="P135" s="2">
        <v>83</v>
      </c>
    </row>
    <row r="136" ht="23" customHeight="1" spans="1:16">
      <c r="A136" s="6" t="s">
        <v>179</v>
      </c>
      <c r="B136" s="2" t="s">
        <v>38</v>
      </c>
      <c r="C136" s="2" t="s">
        <v>17</v>
      </c>
      <c r="D136" s="2">
        <v>3</v>
      </c>
      <c r="E136" s="6" t="s">
        <v>499</v>
      </c>
      <c r="F136" s="2" t="str">
        <f t="shared" si="12"/>
        <v>A</v>
      </c>
      <c r="G136" s="2">
        <v>5</v>
      </c>
      <c r="H136" s="2" t="str">
        <f t="shared" si="13"/>
        <v>C</v>
      </c>
      <c r="I136" s="2">
        <v>5</v>
      </c>
      <c r="J136" s="2">
        <f t="shared" si="14"/>
        <v>0</v>
      </c>
      <c r="K136" s="2" t="str">
        <f t="shared" si="15"/>
        <v>C</v>
      </c>
      <c r="L136" s="2" t="str">
        <f t="shared" si="16"/>
        <v>D(平局)</v>
      </c>
      <c r="M136" s="2" t="s">
        <v>22</v>
      </c>
      <c r="N136" s="2">
        <f t="shared" si="17"/>
        <v>0</v>
      </c>
      <c r="O136" s="2" t="s">
        <v>37</v>
      </c>
      <c r="P136" s="2">
        <v>82</v>
      </c>
    </row>
    <row r="137" ht="23" customHeight="1" spans="1:16">
      <c r="A137" s="6" t="s">
        <v>179</v>
      </c>
      <c r="B137" s="2" t="s">
        <v>38</v>
      </c>
      <c r="C137" s="2" t="s">
        <v>23</v>
      </c>
      <c r="D137" s="2">
        <v>3</v>
      </c>
      <c r="E137" s="6" t="s">
        <v>499</v>
      </c>
      <c r="F137" s="2" t="str">
        <f t="shared" si="12"/>
        <v>C</v>
      </c>
      <c r="G137" s="2">
        <v>4</v>
      </c>
      <c r="H137" s="2" t="str">
        <f t="shared" si="13"/>
        <v>A</v>
      </c>
      <c r="I137" s="2">
        <v>4</v>
      </c>
      <c r="J137" s="2">
        <f t="shared" si="14"/>
        <v>0</v>
      </c>
      <c r="K137" s="2" t="str">
        <f t="shared" si="15"/>
        <v>C</v>
      </c>
      <c r="L137" s="2" t="str">
        <f t="shared" si="16"/>
        <v>D(平局)</v>
      </c>
      <c r="M137" s="2" t="s">
        <v>22</v>
      </c>
      <c r="N137" s="2">
        <f t="shared" si="17"/>
        <v>0</v>
      </c>
      <c r="O137" s="2" t="s">
        <v>22</v>
      </c>
      <c r="P137" s="2">
        <v>83</v>
      </c>
    </row>
    <row r="138" ht="23" customHeight="1" spans="1:16">
      <c r="A138" s="6" t="s">
        <v>179</v>
      </c>
      <c r="B138" s="2" t="s">
        <v>38</v>
      </c>
      <c r="C138" s="2" t="s">
        <v>17</v>
      </c>
      <c r="D138" s="2">
        <v>4</v>
      </c>
      <c r="E138" s="6" t="s">
        <v>500</v>
      </c>
      <c r="F138" s="2" t="str">
        <f t="shared" si="12"/>
        <v>A</v>
      </c>
      <c r="G138" s="2">
        <v>4</v>
      </c>
      <c r="H138" s="2" t="str">
        <f t="shared" si="13"/>
        <v>C</v>
      </c>
      <c r="I138" s="2">
        <v>4</v>
      </c>
      <c r="J138" s="2">
        <f t="shared" si="14"/>
        <v>0</v>
      </c>
      <c r="K138" s="2" t="str">
        <f t="shared" si="15"/>
        <v>C</v>
      </c>
      <c r="L138" s="2" t="str">
        <f t="shared" si="16"/>
        <v>D(平局)</v>
      </c>
      <c r="M138" s="2" t="s">
        <v>22</v>
      </c>
      <c r="N138" s="2">
        <f t="shared" si="17"/>
        <v>0</v>
      </c>
      <c r="O138" s="2" t="s">
        <v>37</v>
      </c>
      <c r="P138" s="2">
        <v>82</v>
      </c>
    </row>
    <row r="139" ht="23" customHeight="1" spans="1:16">
      <c r="A139" s="6" t="s">
        <v>179</v>
      </c>
      <c r="B139" s="2" t="s">
        <v>38</v>
      </c>
      <c r="C139" s="2" t="s">
        <v>23</v>
      </c>
      <c r="D139" s="2">
        <v>4</v>
      </c>
      <c r="E139" s="6" t="s">
        <v>500</v>
      </c>
      <c r="F139" s="2" t="str">
        <f t="shared" si="12"/>
        <v>C</v>
      </c>
      <c r="G139" s="2">
        <v>4</v>
      </c>
      <c r="H139" s="2" t="str">
        <f t="shared" si="13"/>
        <v>A</v>
      </c>
      <c r="I139" s="2">
        <v>4</v>
      </c>
      <c r="J139" s="2">
        <f t="shared" si="14"/>
        <v>0</v>
      </c>
      <c r="K139" s="2" t="str">
        <f t="shared" si="15"/>
        <v>C</v>
      </c>
      <c r="L139" s="2" t="str">
        <f t="shared" si="16"/>
        <v>D(平局)</v>
      </c>
      <c r="M139" s="2" t="s">
        <v>22</v>
      </c>
      <c r="N139" s="2">
        <f t="shared" si="17"/>
        <v>0</v>
      </c>
      <c r="O139" s="2" t="s">
        <v>22</v>
      </c>
      <c r="P139" s="2">
        <v>83</v>
      </c>
    </row>
    <row r="140" ht="23" customHeight="1" spans="1:16">
      <c r="A140" s="6" t="s">
        <v>179</v>
      </c>
      <c r="B140" s="2" t="s">
        <v>38</v>
      </c>
      <c r="C140" s="2" t="s">
        <v>17</v>
      </c>
      <c r="D140" s="2">
        <v>5</v>
      </c>
      <c r="E140" s="6" t="s">
        <v>501</v>
      </c>
      <c r="F140" s="2" t="str">
        <f t="shared" si="12"/>
        <v>A</v>
      </c>
      <c r="G140" s="2">
        <v>5</v>
      </c>
      <c r="H140" s="2" t="str">
        <f t="shared" si="13"/>
        <v>C</v>
      </c>
      <c r="I140" s="2">
        <v>5</v>
      </c>
      <c r="J140" s="2">
        <f t="shared" si="14"/>
        <v>0</v>
      </c>
      <c r="K140" s="2" t="str">
        <f t="shared" si="15"/>
        <v>C</v>
      </c>
      <c r="L140" s="2" t="str">
        <f t="shared" si="16"/>
        <v>D(平局)</v>
      </c>
      <c r="M140" s="2" t="s">
        <v>22</v>
      </c>
      <c r="N140" s="2">
        <f t="shared" si="17"/>
        <v>0</v>
      </c>
      <c r="O140" s="2" t="s">
        <v>37</v>
      </c>
      <c r="P140" s="2">
        <v>82</v>
      </c>
    </row>
    <row r="141" ht="23" customHeight="1" spans="1:16">
      <c r="A141" s="6" t="s">
        <v>179</v>
      </c>
      <c r="B141" s="2" t="s">
        <v>38</v>
      </c>
      <c r="C141" s="2" t="s">
        <v>23</v>
      </c>
      <c r="D141" s="2">
        <v>5</v>
      </c>
      <c r="E141" s="6" t="s">
        <v>501</v>
      </c>
      <c r="F141" s="2" t="str">
        <f t="shared" si="12"/>
        <v>C</v>
      </c>
      <c r="G141" s="2">
        <v>5</v>
      </c>
      <c r="H141" s="2" t="str">
        <f t="shared" si="13"/>
        <v>A</v>
      </c>
      <c r="I141" s="2">
        <v>5</v>
      </c>
      <c r="J141" s="2">
        <f t="shared" si="14"/>
        <v>0</v>
      </c>
      <c r="K141" s="2" t="str">
        <f t="shared" si="15"/>
        <v>C</v>
      </c>
      <c r="L141" s="2" t="str">
        <f t="shared" si="16"/>
        <v>D(平局)</v>
      </c>
      <c r="M141" s="2" t="s">
        <v>22</v>
      </c>
      <c r="N141" s="2">
        <f t="shared" si="17"/>
        <v>0</v>
      </c>
      <c r="O141" s="2" t="s">
        <v>22</v>
      </c>
      <c r="P141" s="2">
        <v>83</v>
      </c>
    </row>
    <row r="142" ht="23" customHeight="1" spans="1:16">
      <c r="A142" s="6" t="s">
        <v>179</v>
      </c>
      <c r="B142" s="2" t="s">
        <v>51</v>
      </c>
      <c r="C142" s="2" t="s">
        <v>17</v>
      </c>
      <c r="D142" s="2">
        <v>1</v>
      </c>
      <c r="E142" s="6" t="s">
        <v>497</v>
      </c>
      <c r="F142" s="2" t="str">
        <f t="shared" si="12"/>
        <v>B</v>
      </c>
      <c r="G142" s="2">
        <v>5</v>
      </c>
      <c r="H142" s="2" t="str">
        <f t="shared" si="13"/>
        <v>C</v>
      </c>
      <c r="I142" s="2">
        <v>5</v>
      </c>
      <c r="J142" s="2">
        <f t="shared" si="14"/>
        <v>0</v>
      </c>
      <c r="K142" s="2" t="str">
        <f t="shared" si="15"/>
        <v>C</v>
      </c>
      <c r="L142" s="2" t="str">
        <f t="shared" si="16"/>
        <v>D(平局)</v>
      </c>
      <c r="M142" s="2" t="s">
        <v>26</v>
      </c>
      <c r="N142" s="2">
        <f t="shared" si="17"/>
        <v>0</v>
      </c>
      <c r="O142" s="2" t="s">
        <v>22</v>
      </c>
      <c r="P142" s="2">
        <v>88</v>
      </c>
    </row>
    <row r="143" ht="23" customHeight="1" spans="1:16">
      <c r="A143" s="6" t="s">
        <v>179</v>
      </c>
      <c r="B143" s="2" t="s">
        <v>51</v>
      </c>
      <c r="C143" s="2" t="s">
        <v>23</v>
      </c>
      <c r="D143" s="2">
        <v>1</v>
      </c>
      <c r="E143" s="6" t="s">
        <v>497</v>
      </c>
      <c r="F143" s="2" t="str">
        <f t="shared" si="12"/>
        <v>C</v>
      </c>
      <c r="G143" s="2">
        <v>4</v>
      </c>
      <c r="H143" s="2" t="str">
        <f t="shared" si="13"/>
        <v>B</v>
      </c>
      <c r="I143" s="2">
        <v>4</v>
      </c>
      <c r="J143" s="2">
        <f t="shared" si="14"/>
        <v>0</v>
      </c>
      <c r="K143" s="2" t="str">
        <f t="shared" si="15"/>
        <v>C</v>
      </c>
      <c r="L143" s="2" t="str">
        <f t="shared" si="16"/>
        <v>D(平局)</v>
      </c>
      <c r="M143" s="2" t="s">
        <v>26</v>
      </c>
      <c r="N143" s="2">
        <f t="shared" si="17"/>
        <v>0</v>
      </c>
      <c r="O143" s="2" t="s">
        <v>22</v>
      </c>
      <c r="P143" s="2">
        <v>89</v>
      </c>
    </row>
    <row r="144" ht="23" customHeight="1" spans="1:16">
      <c r="A144" s="6" t="s">
        <v>179</v>
      </c>
      <c r="B144" s="2" t="s">
        <v>51</v>
      </c>
      <c r="C144" s="2" t="s">
        <v>17</v>
      </c>
      <c r="D144" s="2">
        <v>2</v>
      </c>
      <c r="E144" s="6" t="s">
        <v>498</v>
      </c>
      <c r="F144" s="2" t="str">
        <f t="shared" si="12"/>
        <v>B</v>
      </c>
      <c r="G144" s="2">
        <v>3</v>
      </c>
      <c r="H144" s="2" t="str">
        <f t="shared" si="13"/>
        <v>C</v>
      </c>
      <c r="I144" s="2">
        <v>3</v>
      </c>
      <c r="J144" s="2">
        <f t="shared" si="14"/>
        <v>0</v>
      </c>
      <c r="K144" s="2" t="str">
        <f t="shared" si="15"/>
        <v>C</v>
      </c>
      <c r="L144" s="2" t="str">
        <f t="shared" si="16"/>
        <v>D(平局)</v>
      </c>
      <c r="M144" s="2" t="s">
        <v>26</v>
      </c>
      <c r="N144" s="2">
        <f t="shared" si="17"/>
        <v>0</v>
      </c>
      <c r="O144" s="2" t="s">
        <v>22</v>
      </c>
      <c r="P144" s="2">
        <v>88</v>
      </c>
    </row>
    <row r="145" ht="23" customHeight="1" spans="1:16">
      <c r="A145" s="6" t="s">
        <v>179</v>
      </c>
      <c r="B145" s="2" t="s">
        <v>51</v>
      </c>
      <c r="C145" s="2" t="s">
        <v>23</v>
      </c>
      <c r="D145" s="2">
        <v>2</v>
      </c>
      <c r="E145" s="6" t="s">
        <v>498</v>
      </c>
      <c r="F145" s="2" t="str">
        <f t="shared" si="12"/>
        <v>C</v>
      </c>
      <c r="G145" s="2">
        <v>3</v>
      </c>
      <c r="H145" s="2" t="str">
        <f t="shared" si="13"/>
        <v>B</v>
      </c>
      <c r="I145" s="2">
        <v>3</v>
      </c>
      <c r="J145" s="2">
        <f t="shared" si="14"/>
        <v>0</v>
      </c>
      <c r="K145" s="2" t="str">
        <f t="shared" si="15"/>
        <v>C</v>
      </c>
      <c r="L145" s="2" t="str">
        <f t="shared" si="16"/>
        <v>D(平局)</v>
      </c>
      <c r="M145" s="2" t="s">
        <v>26</v>
      </c>
      <c r="N145" s="2">
        <f t="shared" si="17"/>
        <v>0</v>
      </c>
      <c r="O145" s="2" t="s">
        <v>22</v>
      </c>
      <c r="P145" s="2">
        <v>89</v>
      </c>
    </row>
    <row r="146" ht="23" customHeight="1" spans="1:16">
      <c r="A146" s="6" t="s">
        <v>179</v>
      </c>
      <c r="B146" s="2" t="s">
        <v>51</v>
      </c>
      <c r="C146" s="2" t="s">
        <v>17</v>
      </c>
      <c r="D146" s="2">
        <v>3</v>
      </c>
      <c r="E146" s="6" t="s">
        <v>499</v>
      </c>
      <c r="F146" s="2" t="str">
        <f t="shared" si="12"/>
        <v>B</v>
      </c>
      <c r="G146" s="2">
        <v>4</v>
      </c>
      <c r="H146" s="2" t="str">
        <f t="shared" si="13"/>
        <v>C</v>
      </c>
      <c r="I146" s="2">
        <v>3</v>
      </c>
      <c r="J146" s="2">
        <f t="shared" si="14"/>
        <v>1</v>
      </c>
      <c r="K146" s="2" t="str">
        <f t="shared" si="15"/>
        <v>A</v>
      </c>
      <c r="L146" s="2" t="str">
        <f t="shared" si="16"/>
        <v>B</v>
      </c>
      <c r="M146" s="2" t="s">
        <v>26</v>
      </c>
      <c r="N146" s="2">
        <f t="shared" si="17"/>
        <v>1</v>
      </c>
      <c r="O146" s="2" t="s">
        <v>22</v>
      </c>
      <c r="P146" s="2">
        <v>88</v>
      </c>
    </row>
    <row r="147" ht="23" customHeight="1" spans="1:16">
      <c r="A147" s="6" t="s">
        <v>179</v>
      </c>
      <c r="B147" s="2" t="s">
        <v>51</v>
      </c>
      <c r="C147" s="2" t="s">
        <v>23</v>
      </c>
      <c r="D147" s="2">
        <v>3</v>
      </c>
      <c r="E147" s="6" t="s">
        <v>499</v>
      </c>
      <c r="F147" s="2" t="str">
        <f t="shared" si="12"/>
        <v>C</v>
      </c>
      <c r="G147" s="2">
        <v>4</v>
      </c>
      <c r="H147" s="2" t="str">
        <f t="shared" si="13"/>
        <v>B</v>
      </c>
      <c r="I147" s="2">
        <v>4</v>
      </c>
      <c r="J147" s="2">
        <f t="shared" si="14"/>
        <v>0</v>
      </c>
      <c r="K147" s="2" t="str">
        <f t="shared" si="15"/>
        <v>C</v>
      </c>
      <c r="L147" s="2" t="str">
        <f t="shared" si="16"/>
        <v>D(平局)</v>
      </c>
      <c r="M147" s="2" t="s">
        <v>26</v>
      </c>
      <c r="N147" s="2">
        <f t="shared" si="17"/>
        <v>0</v>
      </c>
      <c r="O147" s="2" t="s">
        <v>22</v>
      </c>
      <c r="P147" s="2">
        <v>89</v>
      </c>
    </row>
    <row r="148" ht="23" customHeight="1" spans="1:16">
      <c r="A148" s="6" t="s">
        <v>179</v>
      </c>
      <c r="B148" s="2" t="s">
        <v>51</v>
      </c>
      <c r="C148" s="2" t="s">
        <v>17</v>
      </c>
      <c r="D148" s="2">
        <v>4</v>
      </c>
      <c r="E148" s="6" t="s">
        <v>500</v>
      </c>
      <c r="F148" s="2" t="str">
        <f t="shared" si="12"/>
        <v>B</v>
      </c>
      <c r="G148" s="2">
        <v>4</v>
      </c>
      <c r="H148" s="2" t="str">
        <f t="shared" si="13"/>
        <v>C</v>
      </c>
      <c r="I148" s="2">
        <v>4</v>
      </c>
      <c r="J148" s="2">
        <f t="shared" si="14"/>
        <v>0</v>
      </c>
      <c r="K148" s="2" t="str">
        <f t="shared" si="15"/>
        <v>C</v>
      </c>
      <c r="L148" s="2" t="str">
        <f t="shared" si="16"/>
        <v>D(平局)</v>
      </c>
      <c r="M148" s="2" t="s">
        <v>26</v>
      </c>
      <c r="N148" s="2">
        <f t="shared" si="17"/>
        <v>0</v>
      </c>
      <c r="O148" s="2" t="s">
        <v>22</v>
      </c>
      <c r="P148" s="2">
        <v>88</v>
      </c>
    </row>
    <row r="149" ht="23" customHeight="1" spans="1:16">
      <c r="A149" s="6" t="s">
        <v>179</v>
      </c>
      <c r="B149" s="2" t="s">
        <v>51</v>
      </c>
      <c r="C149" s="2" t="s">
        <v>23</v>
      </c>
      <c r="D149" s="2">
        <v>4</v>
      </c>
      <c r="E149" s="6" t="s">
        <v>500</v>
      </c>
      <c r="F149" s="2" t="str">
        <f t="shared" si="12"/>
        <v>C</v>
      </c>
      <c r="G149" s="2">
        <v>5</v>
      </c>
      <c r="H149" s="2" t="str">
        <f t="shared" si="13"/>
        <v>B</v>
      </c>
      <c r="I149" s="2">
        <v>4</v>
      </c>
      <c r="J149" s="2">
        <f t="shared" si="14"/>
        <v>1</v>
      </c>
      <c r="K149" s="2" t="str">
        <f t="shared" si="15"/>
        <v>A</v>
      </c>
      <c r="L149" s="2" t="str">
        <f t="shared" si="16"/>
        <v>C</v>
      </c>
      <c r="M149" s="2" t="s">
        <v>26</v>
      </c>
      <c r="N149" s="2">
        <f t="shared" si="17"/>
        <v>0</v>
      </c>
      <c r="O149" s="2" t="s">
        <v>22</v>
      </c>
      <c r="P149" s="2">
        <v>89</v>
      </c>
    </row>
    <row r="150" ht="23" customHeight="1" spans="1:16">
      <c r="A150" s="6" t="s">
        <v>179</v>
      </c>
      <c r="B150" s="2" t="s">
        <v>51</v>
      </c>
      <c r="C150" s="2" t="s">
        <v>17</v>
      </c>
      <c r="D150" s="2">
        <v>5</v>
      </c>
      <c r="E150" s="6" t="s">
        <v>501</v>
      </c>
      <c r="F150" s="2" t="str">
        <f t="shared" si="12"/>
        <v>B</v>
      </c>
      <c r="G150" s="2">
        <v>5</v>
      </c>
      <c r="H150" s="2" t="str">
        <f t="shared" si="13"/>
        <v>C</v>
      </c>
      <c r="I150" s="2">
        <v>5</v>
      </c>
      <c r="J150" s="2">
        <f t="shared" si="14"/>
        <v>0</v>
      </c>
      <c r="K150" s="2" t="str">
        <f t="shared" si="15"/>
        <v>C</v>
      </c>
      <c r="L150" s="2" t="str">
        <f t="shared" si="16"/>
        <v>D(平局)</v>
      </c>
      <c r="M150" s="2" t="s">
        <v>26</v>
      </c>
      <c r="N150" s="2">
        <f t="shared" si="17"/>
        <v>0</v>
      </c>
      <c r="O150" s="2" t="s">
        <v>22</v>
      </c>
      <c r="P150" s="2">
        <v>88</v>
      </c>
    </row>
    <row r="151" ht="23" customHeight="1" spans="1:16">
      <c r="A151" s="6" t="s">
        <v>179</v>
      </c>
      <c r="B151" s="2" t="s">
        <v>51</v>
      </c>
      <c r="C151" s="2" t="s">
        <v>23</v>
      </c>
      <c r="D151" s="2">
        <v>5</v>
      </c>
      <c r="E151" s="6" t="s">
        <v>501</v>
      </c>
      <c r="F151" s="2" t="str">
        <f t="shared" si="12"/>
        <v>C</v>
      </c>
      <c r="G151" s="2">
        <v>5</v>
      </c>
      <c r="H151" s="2" t="str">
        <f t="shared" si="13"/>
        <v>B</v>
      </c>
      <c r="I151" s="2">
        <v>5</v>
      </c>
      <c r="J151" s="2">
        <f t="shared" si="14"/>
        <v>0</v>
      </c>
      <c r="K151" s="2" t="str">
        <f t="shared" si="15"/>
        <v>C</v>
      </c>
      <c r="L151" s="2" t="str">
        <f t="shared" si="16"/>
        <v>D(平局)</v>
      </c>
      <c r="M151" s="2" t="s">
        <v>26</v>
      </c>
      <c r="N151" s="2">
        <f t="shared" si="17"/>
        <v>0</v>
      </c>
      <c r="O151" s="2" t="s">
        <v>22</v>
      </c>
      <c r="P151" s="2">
        <v>89</v>
      </c>
    </row>
    <row r="152" ht="23" customHeight="1" spans="1:16">
      <c r="A152" s="6" t="s">
        <v>217</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22</v>
      </c>
      <c r="P152" s="2">
        <v>94</v>
      </c>
    </row>
    <row r="153" ht="23" customHeight="1" spans="1:16">
      <c r="A153" s="6" t="s">
        <v>217</v>
      </c>
      <c r="B153" s="2" t="s">
        <v>15</v>
      </c>
      <c r="C153" s="2" t="s">
        <v>23</v>
      </c>
      <c r="D153" s="2">
        <v>1</v>
      </c>
      <c r="E153" s="6" t="s">
        <v>497</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26</v>
      </c>
      <c r="P153" s="2">
        <v>95</v>
      </c>
    </row>
    <row r="154" ht="23" customHeight="1" spans="1:16">
      <c r="A154" s="6" t="s">
        <v>217</v>
      </c>
      <c r="B154" s="2" t="s">
        <v>15</v>
      </c>
      <c r="C154" s="2" t="s">
        <v>17</v>
      </c>
      <c r="D154" s="2">
        <v>2</v>
      </c>
      <c r="E154" s="6" t="s">
        <v>498</v>
      </c>
      <c r="F154" s="2" t="str">
        <f t="shared" si="12"/>
        <v>A</v>
      </c>
      <c r="G154" s="2">
        <v>5</v>
      </c>
      <c r="H154" s="2" t="str">
        <f t="shared" si="13"/>
        <v>B</v>
      </c>
      <c r="I154" s="2">
        <v>3</v>
      </c>
      <c r="J154" s="2">
        <f t="shared" si="14"/>
        <v>2</v>
      </c>
      <c r="K154" s="2" t="str">
        <f t="shared" si="15"/>
        <v>A</v>
      </c>
      <c r="L154" s="2" t="str">
        <f t="shared" si="16"/>
        <v>A</v>
      </c>
      <c r="M154" s="2" t="s">
        <v>22</v>
      </c>
      <c r="N154" s="2">
        <f t="shared" si="17"/>
        <v>1</v>
      </c>
      <c r="O154" s="2" t="s">
        <v>22</v>
      </c>
      <c r="P154" s="2">
        <v>94</v>
      </c>
    </row>
    <row r="155" ht="23" customHeight="1" spans="1:16">
      <c r="A155" s="6" t="s">
        <v>217</v>
      </c>
      <c r="B155" s="2" t="s">
        <v>15</v>
      </c>
      <c r="C155" s="2" t="s">
        <v>23</v>
      </c>
      <c r="D155" s="2">
        <v>2</v>
      </c>
      <c r="E155" s="6" t="s">
        <v>498</v>
      </c>
      <c r="F155" s="2" t="str">
        <f t="shared" si="12"/>
        <v>B</v>
      </c>
      <c r="G155" s="2">
        <v>4</v>
      </c>
      <c r="H155" s="2" t="str">
        <f t="shared" si="13"/>
        <v>A</v>
      </c>
      <c r="I155" s="2">
        <v>5</v>
      </c>
      <c r="J155" s="2">
        <f t="shared" si="14"/>
        <v>-1</v>
      </c>
      <c r="K155" s="2" t="str">
        <f t="shared" si="15"/>
        <v>B</v>
      </c>
      <c r="L155" s="2" t="str">
        <f t="shared" si="16"/>
        <v>A</v>
      </c>
      <c r="M155" s="2" t="s">
        <v>22</v>
      </c>
      <c r="N155" s="2">
        <f t="shared" si="17"/>
        <v>1</v>
      </c>
      <c r="O155" s="2" t="s">
        <v>26</v>
      </c>
      <c r="P155" s="2">
        <v>95</v>
      </c>
    </row>
    <row r="156" ht="23" customHeight="1" spans="1:16">
      <c r="A156" s="6" t="s">
        <v>217</v>
      </c>
      <c r="B156" s="2" t="s">
        <v>15</v>
      </c>
      <c r="C156" s="2" t="s">
        <v>17</v>
      </c>
      <c r="D156" s="2">
        <v>3</v>
      </c>
      <c r="E156" s="6" t="s">
        <v>499</v>
      </c>
      <c r="F156" s="2" t="str">
        <f t="shared" si="12"/>
        <v>A</v>
      </c>
      <c r="G156" s="2">
        <v>5</v>
      </c>
      <c r="H156" s="2" t="str">
        <f t="shared" si="13"/>
        <v>B</v>
      </c>
      <c r="I156" s="2">
        <v>5</v>
      </c>
      <c r="J156" s="2">
        <f t="shared" si="14"/>
        <v>0</v>
      </c>
      <c r="K156" s="2" t="str">
        <f t="shared" si="15"/>
        <v>C</v>
      </c>
      <c r="L156" s="2" t="str">
        <f t="shared" si="16"/>
        <v>D(平局)</v>
      </c>
      <c r="M156" s="2" t="s">
        <v>22</v>
      </c>
      <c r="N156" s="2">
        <f t="shared" si="17"/>
        <v>0</v>
      </c>
      <c r="O156" s="2" t="s">
        <v>22</v>
      </c>
      <c r="P156" s="2">
        <v>94</v>
      </c>
    </row>
    <row r="157" ht="23" customHeight="1" spans="1:16">
      <c r="A157" s="6" t="s">
        <v>217</v>
      </c>
      <c r="B157" s="2" t="s">
        <v>15</v>
      </c>
      <c r="C157" s="2" t="s">
        <v>23</v>
      </c>
      <c r="D157" s="2">
        <v>3</v>
      </c>
      <c r="E157" s="6" t="s">
        <v>499</v>
      </c>
      <c r="F157" s="2" t="str">
        <f t="shared" si="12"/>
        <v>B</v>
      </c>
      <c r="G157" s="2">
        <v>5</v>
      </c>
      <c r="H157" s="2" t="str">
        <f t="shared" si="13"/>
        <v>A</v>
      </c>
      <c r="I157" s="2">
        <v>5</v>
      </c>
      <c r="J157" s="2">
        <f t="shared" si="14"/>
        <v>0</v>
      </c>
      <c r="K157" s="2" t="str">
        <f t="shared" si="15"/>
        <v>C</v>
      </c>
      <c r="L157" s="2" t="str">
        <f t="shared" si="16"/>
        <v>D(平局)</v>
      </c>
      <c r="M157" s="2" t="s">
        <v>22</v>
      </c>
      <c r="N157" s="2">
        <f t="shared" si="17"/>
        <v>0</v>
      </c>
      <c r="O157" s="2" t="s">
        <v>26</v>
      </c>
      <c r="P157" s="2">
        <v>95</v>
      </c>
    </row>
    <row r="158" ht="23" customHeight="1" spans="1:16">
      <c r="A158" s="6" t="s">
        <v>217</v>
      </c>
      <c r="B158" s="2" t="s">
        <v>15</v>
      </c>
      <c r="C158" s="2" t="s">
        <v>17</v>
      </c>
      <c r="D158" s="2">
        <v>4</v>
      </c>
      <c r="E158" s="6" t="s">
        <v>500</v>
      </c>
      <c r="F158" s="2" t="str">
        <f t="shared" si="12"/>
        <v>A</v>
      </c>
      <c r="G158" s="2">
        <v>5</v>
      </c>
      <c r="H158" s="2" t="str">
        <f t="shared" si="13"/>
        <v>B</v>
      </c>
      <c r="I158" s="2">
        <v>5</v>
      </c>
      <c r="J158" s="2">
        <f t="shared" si="14"/>
        <v>0</v>
      </c>
      <c r="K158" s="2" t="str">
        <f t="shared" si="15"/>
        <v>C</v>
      </c>
      <c r="L158" s="2" t="str">
        <f t="shared" si="16"/>
        <v>D(平局)</v>
      </c>
      <c r="M158" s="2" t="s">
        <v>22</v>
      </c>
      <c r="N158" s="2">
        <f t="shared" si="17"/>
        <v>0</v>
      </c>
      <c r="O158" s="2" t="s">
        <v>22</v>
      </c>
      <c r="P158" s="2">
        <v>94</v>
      </c>
    </row>
    <row r="159" ht="23" customHeight="1" spans="1:16">
      <c r="A159" s="6" t="s">
        <v>217</v>
      </c>
      <c r="B159" s="2" t="s">
        <v>15</v>
      </c>
      <c r="C159" s="2" t="s">
        <v>23</v>
      </c>
      <c r="D159" s="2">
        <v>4</v>
      </c>
      <c r="E159" s="6" t="s">
        <v>500</v>
      </c>
      <c r="F159" s="2" t="str">
        <f t="shared" si="12"/>
        <v>B</v>
      </c>
      <c r="G159" s="2">
        <v>4</v>
      </c>
      <c r="H159" s="2" t="str">
        <f t="shared" si="13"/>
        <v>A</v>
      </c>
      <c r="I159" s="2">
        <v>5</v>
      </c>
      <c r="J159" s="2">
        <f t="shared" si="14"/>
        <v>-1</v>
      </c>
      <c r="K159" s="2" t="str">
        <f t="shared" si="15"/>
        <v>B</v>
      </c>
      <c r="L159" s="2" t="str">
        <f t="shared" si="16"/>
        <v>A</v>
      </c>
      <c r="M159" s="2" t="s">
        <v>22</v>
      </c>
      <c r="N159" s="2">
        <f t="shared" si="17"/>
        <v>1</v>
      </c>
      <c r="O159" s="2" t="s">
        <v>26</v>
      </c>
      <c r="P159" s="2">
        <v>95</v>
      </c>
    </row>
    <row r="160" ht="23" customHeight="1" spans="1:16">
      <c r="A160" s="6" t="s">
        <v>217</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22</v>
      </c>
      <c r="N160" s="2">
        <f t="shared" si="17"/>
        <v>0</v>
      </c>
      <c r="O160" s="2" t="s">
        <v>22</v>
      </c>
      <c r="P160" s="2">
        <v>94</v>
      </c>
    </row>
    <row r="161" ht="23" customHeight="1" spans="1:16">
      <c r="A161" s="6" t="s">
        <v>217</v>
      </c>
      <c r="B161" s="2" t="s">
        <v>15</v>
      </c>
      <c r="C161" s="2" t="s">
        <v>23</v>
      </c>
      <c r="D161" s="2">
        <v>5</v>
      </c>
      <c r="E161" s="6" t="s">
        <v>501</v>
      </c>
      <c r="F161" s="2" t="str">
        <f t="shared" si="12"/>
        <v>B</v>
      </c>
      <c r="G161" s="2">
        <v>5</v>
      </c>
      <c r="H161" s="2" t="str">
        <f t="shared" si="13"/>
        <v>A</v>
      </c>
      <c r="I161" s="2">
        <v>5</v>
      </c>
      <c r="J161" s="2">
        <f t="shared" si="14"/>
        <v>0</v>
      </c>
      <c r="K161" s="2" t="str">
        <f t="shared" si="15"/>
        <v>C</v>
      </c>
      <c r="L161" s="2" t="str">
        <f t="shared" si="16"/>
        <v>D(平局)</v>
      </c>
      <c r="M161" s="2" t="s">
        <v>22</v>
      </c>
      <c r="N161" s="2">
        <f t="shared" si="17"/>
        <v>0</v>
      </c>
      <c r="O161" s="2" t="s">
        <v>26</v>
      </c>
      <c r="P161" s="2">
        <v>95</v>
      </c>
    </row>
    <row r="162" ht="23" customHeight="1" spans="1:16">
      <c r="A162" s="6" t="s">
        <v>217</v>
      </c>
      <c r="B162" s="2" t="s">
        <v>38</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22</v>
      </c>
      <c r="N162" s="2">
        <f t="shared" si="17"/>
        <v>0</v>
      </c>
      <c r="O162" s="2" t="s">
        <v>22</v>
      </c>
      <c r="P162" s="2">
        <v>100</v>
      </c>
    </row>
    <row r="163" ht="23" customHeight="1" spans="1:16">
      <c r="A163" s="6" t="s">
        <v>217</v>
      </c>
      <c r="B163" s="2" t="s">
        <v>38</v>
      </c>
      <c r="C163" s="2" t="s">
        <v>23</v>
      </c>
      <c r="D163" s="2">
        <v>1</v>
      </c>
      <c r="E163" s="6" t="s">
        <v>497</v>
      </c>
      <c r="F163" s="2" t="str">
        <f t="shared" si="12"/>
        <v>C</v>
      </c>
      <c r="G163" s="2">
        <v>5</v>
      </c>
      <c r="H163" s="2" t="str">
        <f t="shared" si="13"/>
        <v>A</v>
      </c>
      <c r="I163" s="2">
        <v>5</v>
      </c>
      <c r="J163" s="2">
        <f t="shared" si="14"/>
        <v>0</v>
      </c>
      <c r="K163" s="2" t="str">
        <f t="shared" si="15"/>
        <v>C</v>
      </c>
      <c r="L163" s="2" t="str">
        <f t="shared" si="16"/>
        <v>D(平局)</v>
      </c>
      <c r="M163" s="2" t="s">
        <v>22</v>
      </c>
      <c r="N163" s="2">
        <f t="shared" si="17"/>
        <v>0</v>
      </c>
      <c r="O163" s="2" t="s">
        <v>26</v>
      </c>
      <c r="P163" s="2">
        <v>101</v>
      </c>
    </row>
    <row r="164" ht="23" customHeight="1" spans="1:16">
      <c r="A164" s="6" t="s">
        <v>217</v>
      </c>
      <c r="B164" s="2" t="s">
        <v>38</v>
      </c>
      <c r="C164" s="2" t="s">
        <v>17</v>
      </c>
      <c r="D164" s="2">
        <v>2</v>
      </c>
      <c r="E164" s="6" t="s">
        <v>498</v>
      </c>
      <c r="F164" s="2" t="str">
        <f t="shared" si="12"/>
        <v>A</v>
      </c>
      <c r="G164" s="2">
        <v>5</v>
      </c>
      <c r="H164" s="2" t="str">
        <f t="shared" si="13"/>
        <v>C</v>
      </c>
      <c r="I164" s="2">
        <v>2</v>
      </c>
      <c r="J164" s="2">
        <f t="shared" si="14"/>
        <v>3</v>
      </c>
      <c r="K164" s="2" t="str">
        <f t="shared" si="15"/>
        <v>A</v>
      </c>
      <c r="L164" s="2" t="str">
        <f t="shared" si="16"/>
        <v>A</v>
      </c>
      <c r="M164" s="2" t="s">
        <v>22</v>
      </c>
      <c r="N164" s="2">
        <f t="shared" si="17"/>
        <v>1</v>
      </c>
      <c r="O164" s="2" t="s">
        <v>22</v>
      </c>
      <c r="P164" s="2">
        <v>100</v>
      </c>
    </row>
    <row r="165" ht="23" customHeight="1" spans="1:16">
      <c r="A165" s="6" t="s">
        <v>217</v>
      </c>
      <c r="B165" s="2" t="s">
        <v>38</v>
      </c>
      <c r="C165" s="2" t="s">
        <v>23</v>
      </c>
      <c r="D165" s="2">
        <v>2</v>
      </c>
      <c r="E165" s="6" t="s">
        <v>498</v>
      </c>
      <c r="F165" s="2" t="str">
        <f t="shared" si="12"/>
        <v>C</v>
      </c>
      <c r="G165" s="2">
        <v>2</v>
      </c>
      <c r="H165" s="2" t="str">
        <f t="shared" si="13"/>
        <v>A</v>
      </c>
      <c r="I165" s="2">
        <v>4</v>
      </c>
      <c r="J165" s="2">
        <f t="shared" si="14"/>
        <v>-2</v>
      </c>
      <c r="K165" s="2" t="str">
        <f t="shared" si="15"/>
        <v>B</v>
      </c>
      <c r="L165" s="2" t="str">
        <f t="shared" si="16"/>
        <v>A</v>
      </c>
      <c r="M165" s="2" t="s">
        <v>22</v>
      </c>
      <c r="N165" s="2">
        <f t="shared" si="17"/>
        <v>1</v>
      </c>
      <c r="O165" s="2" t="s">
        <v>26</v>
      </c>
      <c r="P165" s="2">
        <v>101</v>
      </c>
    </row>
    <row r="166" ht="23" customHeight="1" spans="1:16">
      <c r="A166" s="6" t="s">
        <v>217</v>
      </c>
      <c r="B166" s="2" t="s">
        <v>38</v>
      </c>
      <c r="C166" s="2" t="s">
        <v>17</v>
      </c>
      <c r="D166" s="2">
        <v>3</v>
      </c>
      <c r="E166" s="6" t="s">
        <v>499</v>
      </c>
      <c r="F166" s="2" t="str">
        <f t="shared" si="12"/>
        <v>A</v>
      </c>
      <c r="G166" s="2">
        <v>5</v>
      </c>
      <c r="H166" s="2" t="str">
        <f t="shared" si="13"/>
        <v>C</v>
      </c>
      <c r="I166" s="2">
        <v>5</v>
      </c>
      <c r="J166" s="2">
        <f t="shared" si="14"/>
        <v>0</v>
      </c>
      <c r="K166" s="2" t="str">
        <f t="shared" si="15"/>
        <v>C</v>
      </c>
      <c r="L166" s="2" t="str">
        <f t="shared" si="16"/>
        <v>D(平局)</v>
      </c>
      <c r="M166" s="2" t="s">
        <v>22</v>
      </c>
      <c r="N166" s="2">
        <f t="shared" si="17"/>
        <v>0</v>
      </c>
      <c r="O166" s="2" t="s">
        <v>22</v>
      </c>
      <c r="P166" s="2">
        <v>100</v>
      </c>
    </row>
    <row r="167" ht="23" customHeight="1" spans="1:16">
      <c r="A167" s="6" t="s">
        <v>217</v>
      </c>
      <c r="B167" s="2" t="s">
        <v>38</v>
      </c>
      <c r="C167" s="2" t="s">
        <v>23</v>
      </c>
      <c r="D167" s="2">
        <v>3</v>
      </c>
      <c r="E167" s="6" t="s">
        <v>499</v>
      </c>
      <c r="F167" s="2" t="str">
        <f t="shared" si="12"/>
        <v>C</v>
      </c>
      <c r="G167" s="2">
        <v>4</v>
      </c>
      <c r="H167" s="2" t="str">
        <f t="shared" si="13"/>
        <v>A</v>
      </c>
      <c r="I167" s="2">
        <v>4</v>
      </c>
      <c r="J167" s="2">
        <f t="shared" si="14"/>
        <v>0</v>
      </c>
      <c r="K167" s="2" t="str">
        <f t="shared" si="15"/>
        <v>C</v>
      </c>
      <c r="L167" s="2" t="str">
        <f t="shared" si="16"/>
        <v>D(平局)</v>
      </c>
      <c r="M167" s="2" t="s">
        <v>22</v>
      </c>
      <c r="N167" s="2">
        <f t="shared" si="17"/>
        <v>0</v>
      </c>
      <c r="O167" s="2" t="s">
        <v>26</v>
      </c>
      <c r="P167" s="2">
        <v>101</v>
      </c>
    </row>
    <row r="168" ht="23" customHeight="1" spans="1:16">
      <c r="A168" s="6" t="s">
        <v>217</v>
      </c>
      <c r="B168" s="2" t="s">
        <v>38</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22</v>
      </c>
      <c r="N168" s="2">
        <f t="shared" si="17"/>
        <v>0</v>
      </c>
      <c r="O168" s="2" t="s">
        <v>22</v>
      </c>
      <c r="P168" s="2">
        <v>100</v>
      </c>
    </row>
    <row r="169" ht="23" customHeight="1" spans="1:16">
      <c r="A169" s="6" t="s">
        <v>217</v>
      </c>
      <c r="B169" s="2" t="s">
        <v>38</v>
      </c>
      <c r="C169" s="2" t="s">
        <v>23</v>
      </c>
      <c r="D169" s="2">
        <v>4</v>
      </c>
      <c r="E169" s="6" t="s">
        <v>500</v>
      </c>
      <c r="F169" s="2" t="str">
        <f t="shared" si="12"/>
        <v>C</v>
      </c>
      <c r="G169" s="2">
        <v>5</v>
      </c>
      <c r="H169" s="2" t="str">
        <f t="shared" si="13"/>
        <v>A</v>
      </c>
      <c r="I169" s="2">
        <v>5</v>
      </c>
      <c r="J169" s="2">
        <f t="shared" si="14"/>
        <v>0</v>
      </c>
      <c r="K169" s="2" t="str">
        <f t="shared" si="15"/>
        <v>C</v>
      </c>
      <c r="L169" s="2" t="str">
        <f t="shared" si="16"/>
        <v>D(平局)</v>
      </c>
      <c r="M169" s="2" t="s">
        <v>22</v>
      </c>
      <c r="N169" s="2">
        <f t="shared" si="17"/>
        <v>0</v>
      </c>
      <c r="O169" s="2" t="s">
        <v>26</v>
      </c>
      <c r="P169" s="2">
        <v>101</v>
      </c>
    </row>
    <row r="170" ht="23" customHeight="1" spans="1:16">
      <c r="A170" s="6" t="s">
        <v>217</v>
      </c>
      <c r="B170" s="2" t="s">
        <v>38</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22</v>
      </c>
      <c r="N170" s="2">
        <f t="shared" si="17"/>
        <v>0</v>
      </c>
      <c r="O170" s="2" t="s">
        <v>22</v>
      </c>
      <c r="P170" s="2">
        <v>100</v>
      </c>
    </row>
    <row r="171" ht="23" customHeight="1" spans="1:16">
      <c r="A171" s="6" t="s">
        <v>217</v>
      </c>
      <c r="B171" s="2" t="s">
        <v>38</v>
      </c>
      <c r="C171" s="2" t="s">
        <v>23</v>
      </c>
      <c r="D171" s="2">
        <v>5</v>
      </c>
      <c r="E171" s="6" t="s">
        <v>501</v>
      </c>
      <c r="F171" s="2" t="str">
        <f t="shared" si="12"/>
        <v>C</v>
      </c>
      <c r="G171" s="2">
        <v>5</v>
      </c>
      <c r="H171" s="2" t="str">
        <f t="shared" si="13"/>
        <v>A</v>
      </c>
      <c r="I171" s="2">
        <v>5</v>
      </c>
      <c r="J171" s="2">
        <f t="shared" si="14"/>
        <v>0</v>
      </c>
      <c r="K171" s="2" t="str">
        <f t="shared" si="15"/>
        <v>C</v>
      </c>
      <c r="L171" s="2" t="str">
        <f t="shared" si="16"/>
        <v>D(平局)</v>
      </c>
      <c r="M171" s="2" t="s">
        <v>22</v>
      </c>
      <c r="N171" s="2">
        <f t="shared" si="17"/>
        <v>0</v>
      </c>
      <c r="O171" s="2" t="s">
        <v>26</v>
      </c>
      <c r="P171" s="2">
        <v>101</v>
      </c>
    </row>
    <row r="172" ht="23" customHeight="1" spans="1:16">
      <c r="A172" s="6" t="s">
        <v>217</v>
      </c>
      <c r="B172" s="2" t="s">
        <v>51</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26</v>
      </c>
      <c r="N172" s="2">
        <f t="shared" si="17"/>
        <v>0</v>
      </c>
      <c r="O172" s="2" t="s">
        <v>22</v>
      </c>
      <c r="P172" s="2">
        <v>106</v>
      </c>
    </row>
    <row r="173" ht="23" customHeight="1" spans="1:16">
      <c r="A173" s="6" t="s">
        <v>217</v>
      </c>
      <c r="B173" s="2" t="s">
        <v>51</v>
      </c>
      <c r="C173" s="2" t="s">
        <v>23</v>
      </c>
      <c r="D173" s="2">
        <v>1</v>
      </c>
      <c r="E173" s="6" t="s">
        <v>497</v>
      </c>
      <c r="F173" s="2" t="str">
        <f t="shared" si="12"/>
        <v>C</v>
      </c>
      <c r="G173" s="2">
        <v>5</v>
      </c>
      <c r="H173" s="2" t="str">
        <f t="shared" si="13"/>
        <v>B</v>
      </c>
      <c r="I173" s="2">
        <v>5</v>
      </c>
      <c r="J173" s="2">
        <f t="shared" si="14"/>
        <v>0</v>
      </c>
      <c r="K173" s="2" t="str">
        <f t="shared" si="15"/>
        <v>C</v>
      </c>
      <c r="L173" s="2" t="str">
        <f t="shared" si="16"/>
        <v>D(平局)</v>
      </c>
      <c r="M173" s="2" t="s">
        <v>26</v>
      </c>
      <c r="N173" s="2">
        <f t="shared" si="17"/>
        <v>0</v>
      </c>
      <c r="O173" s="2" t="s">
        <v>26</v>
      </c>
      <c r="P173" s="2">
        <v>107</v>
      </c>
    </row>
    <row r="174" ht="23" customHeight="1" spans="1:16">
      <c r="A174" s="6" t="s">
        <v>217</v>
      </c>
      <c r="B174" s="2" t="s">
        <v>51</v>
      </c>
      <c r="C174" s="2" t="s">
        <v>17</v>
      </c>
      <c r="D174" s="2">
        <v>2</v>
      </c>
      <c r="E174" s="6" t="s">
        <v>498</v>
      </c>
      <c r="F174" s="2" t="str">
        <f t="shared" si="12"/>
        <v>B</v>
      </c>
      <c r="G174" s="2">
        <v>4</v>
      </c>
      <c r="H174" s="2" t="str">
        <f t="shared" si="13"/>
        <v>C</v>
      </c>
      <c r="I174" s="2">
        <v>2</v>
      </c>
      <c r="J174" s="2">
        <f t="shared" si="14"/>
        <v>2</v>
      </c>
      <c r="K174" s="2" t="str">
        <f t="shared" si="15"/>
        <v>A</v>
      </c>
      <c r="L174" s="2" t="str">
        <f t="shared" si="16"/>
        <v>B</v>
      </c>
      <c r="M174" s="2" t="s">
        <v>26</v>
      </c>
      <c r="N174" s="2">
        <f t="shared" si="17"/>
        <v>1</v>
      </c>
      <c r="O174" s="2" t="s">
        <v>22</v>
      </c>
      <c r="P174" s="2">
        <v>106</v>
      </c>
    </row>
    <row r="175" ht="23" customHeight="1" spans="1:16">
      <c r="A175" s="6" t="s">
        <v>217</v>
      </c>
      <c r="B175" s="2" t="s">
        <v>51</v>
      </c>
      <c r="C175" s="2" t="s">
        <v>23</v>
      </c>
      <c r="D175" s="2">
        <v>2</v>
      </c>
      <c r="E175" s="6" t="s">
        <v>498</v>
      </c>
      <c r="F175" s="2" t="str">
        <f t="shared" si="12"/>
        <v>C</v>
      </c>
      <c r="G175" s="2">
        <v>2</v>
      </c>
      <c r="H175" s="2" t="str">
        <f t="shared" si="13"/>
        <v>B</v>
      </c>
      <c r="I175" s="2">
        <v>4</v>
      </c>
      <c r="J175" s="2">
        <f t="shared" si="14"/>
        <v>-2</v>
      </c>
      <c r="K175" s="2" t="str">
        <f t="shared" si="15"/>
        <v>B</v>
      </c>
      <c r="L175" s="2" t="str">
        <f t="shared" si="16"/>
        <v>B</v>
      </c>
      <c r="M175" s="2" t="s">
        <v>26</v>
      </c>
      <c r="N175" s="2">
        <f t="shared" si="17"/>
        <v>1</v>
      </c>
      <c r="O175" s="2" t="s">
        <v>26</v>
      </c>
      <c r="P175" s="2">
        <v>107</v>
      </c>
    </row>
    <row r="176" ht="23" customHeight="1" spans="1:16">
      <c r="A176" s="6" t="s">
        <v>217</v>
      </c>
      <c r="B176" s="2" t="s">
        <v>51</v>
      </c>
      <c r="C176" s="2" t="s">
        <v>17</v>
      </c>
      <c r="D176" s="2">
        <v>3</v>
      </c>
      <c r="E176" s="6" t="s">
        <v>499</v>
      </c>
      <c r="F176" s="2" t="str">
        <f t="shared" si="12"/>
        <v>B</v>
      </c>
      <c r="G176" s="2">
        <v>5</v>
      </c>
      <c r="H176" s="2" t="str">
        <f t="shared" si="13"/>
        <v>C</v>
      </c>
      <c r="I176" s="2">
        <v>5</v>
      </c>
      <c r="J176" s="2">
        <f t="shared" si="14"/>
        <v>0</v>
      </c>
      <c r="K176" s="2" t="str">
        <f t="shared" si="15"/>
        <v>C</v>
      </c>
      <c r="L176" s="2" t="str">
        <f t="shared" si="16"/>
        <v>D(平局)</v>
      </c>
      <c r="M176" s="2" t="s">
        <v>26</v>
      </c>
      <c r="N176" s="2">
        <f t="shared" si="17"/>
        <v>0</v>
      </c>
      <c r="O176" s="2" t="s">
        <v>22</v>
      </c>
      <c r="P176" s="2">
        <v>106</v>
      </c>
    </row>
    <row r="177" ht="23" customHeight="1" spans="1:16">
      <c r="A177" s="6" t="s">
        <v>217</v>
      </c>
      <c r="B177" s="2" t="s">
        <v>51</v>
      </c>
      <c r="C177" s="2" t="s">
        <v>23</v>
      </c>
      <c r="D177" s="2">
        <v>3</v>
      </c>
      <c r="E177" s="6" t="s">
        <v>499</v>
      </c>
      <c r="F177" s="2" t="str">
        <f t="shared" si="12"/>
        <v>C</v>
      </c>
      <c r="G177" s="2">
        <v>5</v>
      </c>
      <c r="H177" s="2" t="str">
        <f t="shared" si="13"/>
        <v>B</v>
      </c>
      <c r="I177" s="2">
        <v>5</v>
      </c>
      <c r="J177" s="2">
        <f t="shared" si="14"/>
        <v>0</v>
      </c>
      <c r="K177" s="2" t="str">
        <f t="shared" si="15"/>
        <v>C</v>
      </c>
      <c r="L177" s="2" t="str">
        <f t="shared" si="16"/>
        <v>D(平局)</v>
      </c>
      <c r="M177" s="2" t="s">
        <v>26</v>
      </c>
      <c r="N177" s="2">
        <f t="shared" si="17"/>
        <v>0</v>
      </c>
      <c r="O177" s="2" t="s">
        <v>26</v>
      </c>
      <c r="P177" s="2">
        <v>107</v>
      </c>
    </row>
    <row r="178" ht="23" customHeight="1" spans="1:16">
      <c r="A178" s="6" t="s">
        <v>217</v>
      </c>
      <c r="B178" s="2" t="s">
        <v>51</v>
      </c>
      <c r="C178" s="2" t="s">
        <v>17</v>
      </c>
      <c r="D178" s="2">
        <v>4</v>
      </c>
      <c r="E178" s="6" t="s">
        <v>500</v>
      </c>
      <c r="F178" s="2" t="str">
        <f t="shared" si="12"/>
        <v>B</v>
      </c>
      <c r="G178" s="2">
        <v>5</v>
      </c>
      <c r="H178" s="2" t="str">
        <f t="shared" si="13"/>
        <v>C</v>
      </c>
      <c r="I178" s="2">
        <v>5</v>
      </c>
      <c r="J178" s="2">
        <f t="shared" si="14"/>
        <v>0</v>
      </c>
      <c r="K178" s="2" t="str">
        <f t="shared" si="15"/>
        <v>C</v>
      </c>
      <c r="L178" s="2" t="str">
        <f t="shared" si="16"/>
        <v>D(平局)</v>
      </c>
      <c r="M178" s="2" t="s">
        <v>26</v>
      </c>
      <c r="N178" s="2">
        <f t="shared" si="17"/>
        <v>0</v>
      </c>
      <c r="O178" s="2" t="s">
        <v>22</v>
      </c>
      <c r="P178" s="2">
        <v>106</v>
      </c>
    </row>
    <row r="179" ht="23" customHeight="1" spans="1:16">
      <c r="A179" s="6" t="s">
        <v>217</v>
      </c>
      <c r="B179" s="2" t="s">
        <v>51</v>
      </c>
      <c r="C179" s="2" t="s">
        <v>23</v>
      </c>
      <c r="D179" s="2">
        <v>4</v>
      </c>
      <c r="E179" s="6" t="s">
        <v>500</v>
      </c>
      <c r="F179" s="2" t="str">
        <f t="shared" si="12"/>
        <v>C</v>
      </c>
      <c r="G179" s="2">
        <v>5</v>
      </c>
      <c r="H179" s="2" t="str">
        <f t="shared" si="13"/>
        <v>B</v>
      </c>
      <c r="I179" s="2">
        <v>5</v>
      </c>
      <c r="J179" s="2">
        <f t="shared" si="14"/>
        <v>0</v>
      </c>
      <c r="K179" s="2" t="str">
        <f t="shared" si="15"/>
        <v>C</v>
      </c>
      <c r="L179" s="2" t="str">
        <f t="shared" si="16"/>
        <v>D(平局)</v>
      </c>
      <c r="M179" s="2" t="s">
        <v>26</v>
      </c>
      <c r="N179" s="2">
        <f t="shared" si="17"/>
        <v>0</v>
      </c>
      <c r="O179" s="2" t="s">
        <v>26</v>
      </c>
      <c r="P179" s="2">
        <v>107</v>
      </c>
    </row>
    <row r="180" ht="23" customHeight="1" spans="1:16">
      <c r="A180" s="6" t="s">
        <v>217</v>
      </c>
      <c r="B180" s="2" t="s">
        <v>51</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26</v>
      </c>
      <c r="N180" s="2">
        <f t="shared" si="17"/>
        <v>0</v>
      </c>
      <c r="O180" s="2" t="s">
        <v>22</v>
      </c>
      <c r="P180" s="2">
        <v>106</v>
      </c>
    </row>
    <row r="181" ht="23" customHeight="1" spans="1:16">
      <c r="A181" s="6" t="s">
        <v>217</v>
      </c>
      <c r="B181" s="2" t="s">
        <v>51</v>
      </c>
      <c r="C181" s="2" t="s">
        <v>23</v>
      </c>
      <c r="D181" s="2">
        <v>5</v>
      </c>
      <c r="E181" s="6" t="s">
        <v>501</v>
      </c>
      <c r="F181" s="2" t="str">
        <f t="shared" si="12"/>
        <v>C</v>
      </c>
      <c r="G181" s="2">
        <v>5</v>
      </c>
      <c r="H181" s="2" t="str">
        <f t="shared" si="13"/>
        <v>B</v>
      </c>
      <c r="I181" s="2">
        <v>5</v>
      </c>
      <c r="J181" s="2">
        <f t="shared" si="14"/>
        <v>0</v>
      </c>
      <c r="K181" s="2" t="str">
        <f t="shared" si="15"/>
        <v>C</v>
      </c>
      <c r="L181" s="2" t="str">
        <f t="shared" si="16"/>
        <v>D(平局)</v>
      </c>
      <c r="M181" s="2" t="s">
        <v>26</v>
      </c>
      <c r="N181" s="2">
        <f t="shared" si="17"/>
        <v>0</v>
      </c>
      <c r="O181" s="2" t="s">
        <v>26</v>
      </c>
      <c r="P181" s="2">
        <v>107</v>
      </c>
    </row>
    <row r="182" ht="23" customHeight="1" spans="1:16">
      <c r="A182" s="6" t="s">
        <v>255</v>
      </c>
      <c r="B182" s="2" t="s">
        <v>15</v>
      </c>
      <c r="C182" s="2" t="s">
        <v>17</v>
      </c>
      <c r="D182" s="2">
        <v>1</v>
      </c>
      <c r="E182" s="6" t="s">
        <v>497</v>
      </c>
      <c r="F182" s="2" t="str">
        <f t="shared" si="12"/>
        <v>A</v>
      </c>
      <c r="G182" s="2">
        <v>5</v>
      </c>
      <c r="H182" s="2" t="str">
        <f t="shared" si="13"/>
        <v>B</v>
      </c>
      <c r="I182" s="2">
        <v>5</v>
      </c>
      <c r="J182" s="2">
        <f t="shared" si="14"/>
        <v>0</v>
      </c>
      <c r="K182" s="2" t="str">
        <f t="shared" si="15"/>
        <v>C</v>
      </c>
      <c r="L182" s="2" t="str">
        <f t="shared" si="16"/>
        <v>D(平局)</v>
      </c>
      <c r="M182" s="2" t="s">
        <v>22</v>
      </c>
      <c r="N182" s="2">
        <f t="shared" si="17"/>
        <v>0</v>
      </c>
      <c r="O182" s="2" t="s">
        <v>22</v>
      </c>
      <c r="P182" s="2">
        <v>112</v>
      </c>
    </row>
    <row r="183" ht="23" customHeight="1" spans="1:16">
      <c r="A183" s="6" t="s">
        <v>255</v>
      </c>
      <c r="B183" s="2" t="s">
        <v>15</v>
      </c>
      <c r="C183" s="2" t="s">
        <v>23</v>
      </c>
      <c r="D183" s="2">
        <v>1</v>
      </c>
      <c r="E183" s="6" t="s">
        <v>497</v>
      </c>
      <c r="F183" s="2" t="str">
        <f t="shared" si="12"/>
        <v>B</v>
      </c>
      <c r="G183" s="2">
        <v>5</v>
      </c>
      <c r="H183" s="2" t="str">
        <f t="shared" si="13"/>
        <v>A</v>
      </c>
      <c r="I183" s="2">
        <v>5</v>
      </c>
      <c r="J183" s="2">
        <f t="shared" si="14"/>
        <v>0</v>
      </c>
      <c r="K183" s="2" t="str">
        <f t="shared" si="15"/>
        <v>C</v>
      </c>
      <c r="L183" s="2" t="str">
        <f t="shared" si="16"/>
        <v>D(平局)</v>
      </c>
      <c r="M183" s="2" t="s">
        <v>22</v>
      </c>
      <c r="N183" s="2">
        <f t="shared" si="17"/>
        <v>0</v>
      </c>
      <c r="O183" s="2" t="s">
        <v>26</v>
      </c>
      <c r="P183" s="2">
        <v>113</v>
      </c>
    </row>
    <row r="184" ht="23" customHeight="1" spans="1:16">
      <c r="A184" s="6" t="s">
        <v>255</v>
      </c>
      <c r="B184" s="2" t="s">
        <v>15</v>
      </c>
      <c r="C184" s="2" t="s">
        <v>17</v>
      </c>
      <c r="D184" s="2">
        <v>2</v>
      </c>
      <c r="E184" s="6" t="s">
        <v>498</v>
      </c>
      <c r="F184" s="2" t="str">
        <f t="shared" si="12"/>
        <v>A</v>
      </c>
      <c r="G184" s="2">
        <v>5</v>
      </c>
      <c r="H184" s="2" t="str">
        <f t="shared" si="13"/>
        <v>B</v>
      </c>
      <c r="I184" s="2">
        <v>3</v>
      </c>
      <c r="J184" s="2">
        <f t="shared" si="14"/>
        <v>2</v>
      </c>
      <c r="K184" s="2" t="str">
        <f t="shared" si="15"/>
        <v>A</v>
      </c>
      <c r="L184" s="2" t="str">
        <f t="shared" si="16"/>
        <v>A</v>
      </c>
      <c r="M184" s="2" t="s">
        <v>22</v>
      </c>
      <c r="N184" s="2">
        <f t="shared" si="17"/>
        <v>1</v>
      </c>
      <c r="O184" s="2" t="s">
        <v>22</v>
      </c>
      <c r="P184" s="2">
        <v>112</v>
      </c>
    </row>
    <row r="185" ht="23" customHeight="1" spans="1:16">
      <c r="A185" s="6" t="s">
        <v>255</v>
      </c>
      <c r="B185" s="2" t="s">
        <v>15</v>
      </c>
      <c r="C185" s="2" t="s">
        <v>23</v>
      </c>
      <c r="D185" s="2">
        <v>2</v>
      </c>
      <c r="E185" s="6" t="s">
        <v>498</v>
      </c>
      <c r="F185" s="2" t="str">
        <f t="shared" si="12"/>
        <v>B</v>
      </c>
      <c r="G185" s="2">
        <v>3</v>
      </c>
      <c r="H185" s="2" t="str">
        <f t="shared" si="13"/>
        <v>A</v>
      </c>
      <c r="I185" s="2">
        <v>5</v>
      </c>
      <c r="J185" s="2">
        <f t="shared" si="14"/>
        <v>-2</v>
      </c>
      <c r="K185" s="2" t="str">
        <f t="shared" si="15"/>
        <v>B</v>
      </c>
      <c r="L185" s="2" t="str">
        <f t="shared" si="16"/>
        <v>A</v>
      </c>
      <c r="M185" s="2" t="s">
        <v>22</v>
      </c>
      <c r="N185" s="2">
        <f t="shared" si="17"/>
        <v>1</v>
      </c>
      <c r="O185" s="2" t="s">
        <v>26</v>
      </c>
      <c r="P185" s="2">
        <v>113</v>
      </c>
    </row>
    <row r="186" ht="23" customHeight="1" spans="1:16">
      <c r="A186" s="6" t="s">
        <v>255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22</v>
      </c>
      <c r="N186" s="2">
        <f t="shared" si="17"/>
        <v>0</v>
      </c>
      <c r="O186" s="2" t="s">
        <v>22</v>
      </c>
      <c r="P186" s="2">
        <v>112</v>
      </c>
    </row>
    <row r="187" ht="23" customHeight="1" spans="1:16">
      <c r="A187" s="6" t="s">
        <v>255</v>
      </c>
      <c r="B187" s="2" t="s">
        <v>15</v>
      </c>
      <c r="C187" s="2" t="s">
        <v>23</v>
      </c>
      <c r="D187" s="2">
        <v>3</v>
      </c>
      <c r="E187" s="6" t="s">
        <v>499</v>
      </c>
      <c r="F187" s="2" t="str">
        <f t="shared" si="12"/>
        <v>B</v>
      </c>
      <c r="G187" s="2">
        <v>5</v>
      </c>
      <c r="H187" s="2" t="str">
        <f t="shared" si="13"/>
        <v>A</v>
      </c>
      <c r="I187" s="2">
        <v>5</v>
      </c>
      <c r="J187" s="2">
        <f t="shared" si="14"/>
        <v>0</v>
      </c>
      <c r="K187" s="2" t="str">
        <f t="shared" si="15"/>
        <v>C</v>
      </c>
      <c r="L187" s="2" t="str">
        <f t="shared" si="16"/>
        <v>D(平局)</v>
      </c>
      <c r="M187" s="2" t="s">
        <v>22</v>
      </c>
      <c r="N187" s="2">
        <f t="shared" si="17"/>
        <v>0</v>
      </c>
      <c r="O187" s="2" t="s">
        <v>26</v>
      </c>
      <c r="P187" s="2">
        <v>113</v>
      </c>
    </row>
    <row r="188" ht="23" customHeight="1" spans="1:16">
      <c r="A188" s="6" t="s">
        <v>255</v>
      </c>
      <c r="B188" s="2" t="s">
        <v>15</v>
      </c>
      <c r="C188" s="2" t="s">
        <v>17</v>
      </c>
      <c r="D188" s="2">
        <v>4</v>
      </c>
      <c r="E188" s="6" t="s">
        <v>500</v>
      </c>
      <c r="F188" s="2" t="str">
        <f t="shared" si="12"/>
        <v>A</v>
      </c>
      <c r="G188" s="2">
        <v>4</v>
      </c>
      <c r="H188" s="2" t="str">
        <f t="shared" si="13"/>
        <v>B</v>
      </c>
      <c r="I188" s="2">
        <v>4</v>
      </c>
      <c r="J188" s="2">
        <f t="shared" si="14"/>
        <v>0</v>
      </c>
      <c r="K188" s="2" t="str">
        <f t="shared" si="15"/>
        <v>C</v>
      </c>
      <c r="L188" s="2" t="str">
        <f t="shared" si="16"/>
        <v>D(平局)</v>
      </c>
      <c r="M188" s="2" t="s">
        <v>22</v>
      </c>
      <c r="N188" s="2">
        <f t="shared" si="17"/>
        <v>0</v>
      </c>
      <c r="O188" s="2" t="s">
        <v>22</v>
      </c>
      <c r="P188" s="2">
        <v>112</v>
      </c>
    </row>
    <row r="189" ht="23" customHeight="1" spans="1:16">
      <c r="A189" s="6" t="s">
        <v>255</v>
      </c>
      <c r="B189" s="2" t="s">
        <v>15</v>
      </c>
      <c r="C189" s="2" t="s">
        <v>23</v>
      </c>
      <c r="D189" s="2">
        <v>4</v>
      </c>
      <c r="E189" s="6" t="s">
        <v>500</v>
      </c>
      <c r="F189" s="2" t="str">
        <f t="shared" si="12"/>
        <v>B</v>
      </c>
      <c r="G189" s="2">
        <v>5</v>
      </c>
      <c r="H189" s="2" t="str">
        <f t="shared" si="13"/>
        <v>A</v>
      </c>
      <c r="I189" s="2">
        <v>5</v>
      </c>
      <c r="J189" s="2">
        <f t="shared" si="14"/>
        <v>0</v>
      </c>
      <c r="K189" s="2" t="str">
        <f t="shared" si="15"/>
        <v>C</v>
      </c>
      <c r="L189" s="2" t="str">
        <f t="shared" si="16"/>
        <v>D(平局)</v>
      </c>
      <c r="M189" s="2" t="s">
        <v>22</v>
      </c>
      <c r="N189" s="2">
        <f t="shared" si="17"/>
        <v>0</v>
      </c>
      <c r="O189" s="2" t="s">
        <v>26</v>
      </c>
      <c r="P189" s="2">
        <v>113</v>
      </c>
    </row>
    <row r="190" ht="23" customHeight="1" spans="1:16">
      <c r="A190" s="6" t="s">
        <v>255</v>
      </c>
      <c r="B190" s="2" t="s">
        <v>15</v>
      </c>
      <c r="C190" s="2" t="s">
        <v>17</v>
      </c>
      <c r="D190" s="2">
        <v>5</v>
      </c>
      <c r="E190" s="6" t="s">
        <v>501</v>
      </c>
      <c r="F190" s="2" t="str">
        <f t="shared" si="12"/>
        <v>A</v>
      </c>
      <c r="G190" s="2">
        <v>5</v>
      </c>
      <c r="H190" s="2" t="str">
        <f t="shared" si="13"/>
        <v>B</v>
      </c>
      <c r="I190" s="2">
        <v>4</v>
      </c>
      <c r="J190" s="2">
        <f t="shared" si="14"/>
        <v>1</v>
      </c>
      <c r="K190" s="2" t="str">
        <f t="shared" si="15"/>
        <v>A</v>
      </c>
      <c r="L190" s="2" t="str">
        <f t="shared" si="16"/>
        <v>A</v>
      </c>
      <c r="M190" s="2" t="s">
        <v>22</v>
      </c>
      <c r="N190" s="2">
        <f t="shared" si="17"/>
        <v>1</v>
      </c>
      <c r="O190" s="2" t="s">
        <v>22</v>
      </c>
      <c r="P190" s="2">
        <v>112</v>
      </c>
    </row>
    <row r="191" ht="23" customHeight="1" spans="1:16">
      <c r="A191" s="6" t="s">
        <v>255</v>
      </c>
      <c r="B191" s="2" t="s">
        <v>15</v>
      </c>
      <c r="C191" s="2" t="s">
        <v>23</v>
      </c>
      <c r="D191" s="2">
        <v>5</v>
      </c>
      <c r="E191" s="6" t="s">
        <v>501</v>
      </c>
      <c r="F191" s="2" t="str">
        <f t="shared" si="12"/>
        <v>B</v>
      </c>
      <c r="G191" s="2">
        <v>5</v>
      </c>
      <c r="H191" s="2" t="str">
        <f t="shared" si="13"/>
        <v>A</v>
      </c>
      <c r="I191" s="2">
        <v>5</v>
      </c>
      <c r="J191" s="2">
        <f t="shared" si="14"/>
        <v>0</v>
      </c>
      <c r="K191" s="2" t="str">
        <f t="shared" si="15"/>
        <v>C</v>
      </c>
      <c r="L191" s="2" t="str">
        <f t="shared" si="16"/>
        <v>D(平局)</v>
      </c>
      <c r="M191" s="2" t="s">
        <v>22</v>
      </c>
      <c r="N191" s="2">
        <f t="shared" si="17"/>
        <v>0</v>
      </c>
      <c r="O191" s="2" t="s">
        <v>26</v>
      </c>
      <c r="P191" s="2">
        <v>113</v>
      </c>
    </row>
    <row r="192" ht="23" customHeight="1" spans="1:16">
      <c r="A192" s="6" t="s">
        <v>255</v>
      </c>
      <c r="B192" s="2" t="s">
        <v>38</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22</v>
      </c>
      <c r="N192" s="2">
        <f t="shared" si="17"/>
        <v>0</v>
      </c>
      <c r="O192" s="2" t="s">
        <v>22</v>
      </c>
      <c r="P192" s="2">
        <v>118</v>
      </c>
    </row>
    <row r="193" ht="23" customHeight="1" spans="1:16">
      <c r="A193" s="6" t="s">
        <v>255</v>
      </c>
      <c r="B193" s="2" t="s">
        <v>38</v>
      </c>
      <c r="C193" s="2" t="s">
        <v>23</v>
      </c>
      <c r="D193" s="2">
        <v>1</v>
      </c>
      <c r="E193" s="6" t="s">
        <v>497</v>
      </c>
      <c r="F193" s="2" t="str">
        <f t="shared" si="12"/>
        <v>C</v>
      </c>
      <c r="G193" s="2">
        <v>5</v>
      </c>
      <c r="H193" s="2" t="str">
        <f t="shared" si="13"/>
        <v>A</v>
      </c>
      <c r="I193" s="2">
        <v>5</v>
      </c>
      <c r="J193" s="2">
        <f t="shared" si="14"/>
        <v>0</v>
      </c>
      <c r="K193" s="2" t="str">
        <f t="shared" si="15"/>
        <v>C</v>
      </c>
      <c r="L193" s="2" t="str">
        <f t="shared" si="16"/>
        <v>D(平局)</v>
      </c>
      <c r="M193" s="2" t="s">
        <v>22</v>
      </c>
      <c r="N193" s="2">
        <f t="shared" si="17"/>
        <v>0</v>
      </c>
      <c r="O193" s="2" t="s">
        <v>26</v>
      </c>
      <c r="P193" s="2">
        <v>119</v>
      </c>
    </row>
    <row r="194" ht="23" customHeight="1" spans="1:16">
      <c r="A194" s="6" t="s">
        <v>255</v>
      </c>
      <c r="B194" s="2" t="s">
        <v>38</v>
      </c>
      <c r="C194" s="2" t="s">
        <v>17</v>
      </c>
      <c r="D194" s="2">
        <v>2</v>
      </c>
      <c r="E194" s="6" t="s">
        <v>498</v>
      </c>
      <c r="F194" s="2" t="str">
        <f t="shared" ref="F194:F257" si="18">IF(C194="l2r",LEFT(B194,1),RIGHT(B194,1))</f>
        <v>A</v>
      </c>
      <c r="G194" s="2">
        <v>5</v>
      </c>
      <c r="H194" s="2" t="str">
        <f t="shared" ref="H194:H257" si="19">IF(C194="l2r",RIGHT(B194,1),LEFT(B194,1))</f>
        <v>C</v>
      </c>
      <c r="I194" s="2">
        <v>3</v>
      </c>
      <c r="J194" s="2">
        <f t="shared" ref="J194:J257" si="20">G194-I194</f>
        <v>2</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255</v>
      </c>
      <c r="B195" s="2" t="s">
        <v>38</v>
      </c>
      <c r="C195" s="2" t="s">
        <v>23</v>
      </c>
      <c r="D195" s="2">
        <v>2</v>
      </c>
      <c r="E195" s="6" t="s">
        <v>498</v>
      </c>
      <c r="F195" s="2" t="str">
        <f t="shared" si="18"/>
        <v>C</v>
      </c>
      <c r="G195" s="2">
        <v>3</v>
      </c>
      <c r="H195" s="2" t="str">
        <f t="shared" si="19"/>
        <v>A</v>
      </c>
      <c r="I195" s="2">
        <v>5</v>
      </c>
      <c r="J195" s="2">
        <f t="shared" si="20"/>
        <v>-2</v>
      </c>
      <c r="K195" s="2" t="str">
        <f t="shared" si="21"/>
        <v>B</v>
      </c>
      <c r="L195" s="2" t="str">
        <f t="shared" si="22"/>
        <v>A</v>
      </c>
      <c r="M195" s="2" t="s">
        <v>22</v>
      </c>
      <c r="N195" s="2">
        <f t="shared" si="23"/>
        <v>1</v>
      </c>
      <c r="O195" s="2" t="s">
        <v>26</v>
      </c>
      <c r="P195" s="2">
        <v>119</v>
      </c>
    </row>
    <row r="196" ht="23" customHeight="1" spans="1:16">
      <c r="A196" s="6" t="s">
        <v>255</v>
      </c>
      <c r="B196" s="2" t="s">
        <v>38</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22</v>
      </c>
      <c r="N196" s="2">
        <f t="shared" si="23"/>
        <v>1</v>
      </c>
      <c r="O196" s="2" t="s">
        <v>22</v>
      </c>
      <c r="P196" s="2">
        <v>118</v>
      </c>
    </row>
    <row r="197" ht="23" customHeight="1" spans="1:16">
      <c r="A197" s="6" t="s">
        <v>255</v>
      </c>
      <c r="B197" s="2" t="s">
        <v>38</v>
      </c>
      <c r="C197" s="2" t="s">
        <v>23</v>
      </c>
      <c r="D197" s="2">
        <v>3</v>
      </c>
      <c r="E197" s="6" t="s">
        <v>499</v>
      </c>
      <c r="F197" s="2" t="str">
        <f t="shared" si="18"/>
        <v>C</v>
      </c>
      <c r="G197" s="2">
        <v>4</v>
      </c>
      <c r="H197" s="2" t="str">
        <f t="shared" si="19"/>
        <v>A</v>
      </c>
      <c r="I197" s="2">
        <v>5</v>
      </c>
      <c r="J197" s="2">
        <f t="shared" si="20"/>
        <v>-1</v>
      </c>
      <c r="K197" s="2" t="str">
        <f t="shared" si="21"/>
        <v>B</v>
      </c>
      <c r="L197" s="2" t="str">
        <f t="shared" si="22"/>
        <v>A</v>
      </c>
      <c r="M197" s="2" t="s">
        <v>22</v>
      </c>
      <c r="N197" s="2">
        <f t="shared" si="23"/>
        <v>1</v>
      </c>
      <c r="O197" s="2" t="s">
        <v>26</v>
      </c>
      <c r="P197" s="2">
        <v>119</v>
      </c>
    </row>
    <row r="198" ht="23" customHeight="1" spans="1:16">
      <c r="A198" s="6" t="s">
        <v>255</v>
      </c>
      <c r="B198" s="2" t="s">
        <v>38</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22</v>
      </c>
      <c r="N198" s="2">
        <f t="shared" si="23"/>
        <v>0</v>
      </c>
      <c r="O198" s="2" t="s">
        <v>22</v>
      </c>
      <c r="P198" s="2">
        <v>118</v>
      </c>
    </row>
    <row r="199" ht="23" customHeight="1" spans="1:16">
      <c r="A199" s="6" t="s">
        <v>255</v>
      </c>
      <c r="B199" s="2" t="s">
        <v>38</v>
      </c>
      <c r="C199" s="2" t="s">
        <v>23</v>
      </c>
      <c r="D199" s="2">
        <v>4</v>
      </c>
      <c r="E199" s="6" t="s">
        <v>500</v>
      </c>
      <c r="F199" s="2" t="str">
        <f t="shared" si="18"/>
        <v>C</v>
      </c>
      <c r="G199" s="2">
        <v>5</v>
      </c>
      <c r="H199" s="2" t="str">
        <f t="shared" si="19"/>
        <v>A</v>
      </c>
      <c r="I199" s="2">
        <v>4</v>
      </c>
      <c r="J199" s="2">
        <f t="shared" si="20"/>
        <v>1</v>
      </c>
      <c r="K199" s="2" t="str">
        <f t="shared" si="21"/>
        <v>A</v>
      </c>
      <c r="L199" s="2" t="str">
        <f t="shared" si="22"/>
        <v>C</v>
      </c>
      <c r="M199" s="2" t="s">
        <v>22</v>
      </c>
      <c r="N199" s="2">
        <f t="shared" si="23"/>
        <v>0</v>
      </c>
      <c r="O199" s="2" t="s">
        <v>26</v>
      </c>
      <c r="P199" s="2">
        <v>119</v>
      </c>
    </row>
    <row r="200" ht="23" customHeight="1" spans="1:16">
      <c r="A200" s="6" t="s">
        <v>255</v>
      </c>
      <c r="B200" s="2" t="s">
        <v>38</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22</v>
      </c>
      <c r="N200" s="2">
        <f t="shared" si="23"/>
        <v>0</v>
      </c>
      <c r="O200" s="2" t="s">
        <v>22</v>
      </c>
      <c r="P200" s="2">
        <v>118</v>
      </c>
    </row>
    <row r="201" ht="23" customHeight="1" spans="1:16">
      <c r="A201" s="6" t="s">
        <v>255</v>
      </c>
      <c r="B201" s="2" t="s">
        <v>38</v>
      </c>
      <c r="C201" s="2" t="s">
        <v>23</v>
      </c>
      <c r="D201" s="2">
        <v>5</v>
      </c>
      <c r="E201" s="6" t="s">
        <v>501</v>
      </c>
      <c r="F201" s="2" t="str">
        <f t="shared" si="18"/>
        <v>C</v>
      </c>
      <c r="G201" s="2">
        <v>5</v>
      </c>
      <c r="H201" s="2" t="str">
        <f t="shared" si="19"/>
        <v>A</v>
      </c>
      <c r="I201" s="2">
        <v>5</v>
      </c>
      <c r="J201" s="2">
        <f t="shared" si="20"/>
        <v>0</v>
      </c>
      <c r="K201" s="2" t="str">
        <f t="shared" si="21"/>
        <v>C</v>
      </c>
      <c r="L201" s="2" t="str">
        <f t="shared" si="22"/>
        <v>D(平局)</v>
      </c>
      <c r="M201" s="2" t="s">
        <v>22</v>
      </c>
      <c r="N201" s="2">
        <f t="shared" si="23"/>
        <v>0</v>
      </c>
      <c r="O201" s="2" t="s">
        <v>26</v>
      </c>
      <c r="P201" s="2">
        <v>119</v>
      </c>
    </row>
    <row r="202" ht="23" customHeight="1" spans="1:16">
      <c r="A202" s="6" t="s">
        <v>255</v>
      </c>
      <c r="B202" s="2" t="s">
        <v>51</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37</v>
      </c>
      <c r="N202" s="2">
        <f t="shared" si="23"/>
        <v>0</v>
      </c>
      <c r="O202" s="2" t="s">
        <v>37</v>
      </c>
      <c r="P202" s="2">
        <v>124</v>
      </c>
    </row>
    <row r="203" ht="23" customHeight="1" spans="1:16">
      <c r="A203" s="6" t="s">
        <v>255</v>
      </c>
      <c r="B203" s="2" t="s">
        <v>51</v>
      </c>
      <c r="C203" s="2" t="s">
        <v>23</v>
      </c>
      <c r="D203" s="2">
        <v>1</v>
      </c>
      <c r="E203" s="6" t="s">
        <v>497</v>
      </c>
      <c r="F203" s="2" t="str">
        <f t="shared" si="18"/>
        <v>C</v>
      </c>
      <c r="G203" s="2">
        <v>5</v>
      </c>
      <c r="H203" s="2" t="str">
        <f t="shared" si="19"/>
        <v>B</v>
      </c>
      <c r="I203" s="2">
        <v>5</v>
      </c>
      <c r="J203" s="2">
        <f t="shared" si="20"/>
        <v>0</v>
      </c>
      <c r="K203" s="2" t="str">
        <f t="shared" si="21"/>
        <v>C</v>
      </c>
      <c r="L203" s="2" t="str">
        <f t="shared" si="22"/>
        <v>D(平局)</v>
      </c>
      <c r="M203" s="2" t="s">
        <v>37</v>
      </c>
      <c r="N203" s="2">
        <f t="shared" si="23"/>
        <v>0</v>
      </c>
      <c r="O203" s="2" t="s">
        <v>22</v>
      </c>
      <c r="P203" s="2">
        <v>125</v>
      </c>
    </row>
    <row r="204" ht="23" customHeight="1" spans="1:16">
      <c r="A204" s="6" t="s">
        <v>255</v>
      </c>
      <c r="B204" s="2" t="s">
        <v>51</v>
      </c>
      <c r="C204" s="2" t="s">
        <v>17</v>
      </c>
      <c r="D204" s="2">
        <v>2</v>
      </c>
      <c r="E204" s="6" t="s">
        <v>498</v>
      </c>
      <c r="F204" s="2" t="str">
        <f t="shared" si="18"/>
        <v>B</v>
      </c>
      <c r="G204" s="2">
        <v>3</v>
      </c>
      <c r="H204" s="2" t="str">
        <f t="shared" si="19"/>
        <v>C</v>
      </c>
      <c r="I204" s="2">
        <v>3</v>
      </c>
      <c r="J204" s="2">
        <f t="shared" si="20"/>
        <v>0</v>
      </c>
      <c r="K204" s="2" t="str">
        <f t="shared" si="21"/>
        <v>C</v>
      </c>
      <c r="L204" s="2" t="str">
        <f t="shared" si="22"/>
        <v>D(平局)</v>
      </c>
      <c r="M204" s="2" t="s">
        <v>37</v>
      </c>
      <c r="N204" s="2">
        <f t="shared" si="23"/>
        <v>0</v>
      </c>
      <c r="O204" s="2" t="s">
        <v>37</v>
      </c>
      <c r="P204" s="2">
        <v>124</v>
      </c>
    </row>
    <row r="205" ht="23" customHeight="1" spans="1:16">
      <c r="A205" s="6" t="s">
        <v>255</v>
      </c>
      <c r="B205" s="2" t="s">
        <v>51</v>
      </c>
      <c r="C205" s="2" t="s">
        <v>23</v>
      </c>
      <c r="D205" s="2">
        <v>2</v>
      </c>
      <c r="E205" s="6" t="s">
        <v>498</v>
      </c>
      <c r="F205" s="2" t="str">
        <f t="shared" si="18"/>
        <v>C</v>
      </c>
      <c r="G205" s="2">
        <v>4</v>
      </c>
      <c r="H205" s="2" t="str">
        <f t="shared" si="19"/>
        <v>B</v>
      </c>
      <c r="I205" s="2">
        <v>3</v>
      </c>
      <c r="J205" s="2">
        <f t="shared" si="20"/>
        <v>1</v>
      </c>
      <c r="K205" s="2" t="str">
        <f t="shared" si="21"/>
        <v>A</v>
      </c>
      <c r="L205" s="2" t="str">
        <f t="shared" si="22"/>
        <v>C</v>
      </c>
      <c r="M205" s="2" t="s">
        <v>37</v>
      </c>
      <c r="N205" s="2">
        <f t="shared" si="23"/>
        <v>1</v>
      </c>
      <c r="O205" s="2" t="s">
        <v>22</v>
      </c>
      <c r="P205" s="2">
        <v>125</v>
      </c>
    </row>
    <row r="206" ht="23" customHeight="1" spans="1:16">
      <c r="A206" s="6" t="s">
        <v>255</v>
      </c>
      <c r="B206" s="2" t="s">
        <v>51</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37</v>
      </c>
      <c r="N206" s="2">
        <f t="shared" si="23"/>
        <v>0</v>
      </c>
      <c r="O206" s="2" t="s">
        <v>37</v>
      </c>
      <c r="P206" s="2">
        <v>124</v>
      </c>
    </row>
    <row r="207" ht="23" customHeight="1" spans="1:16">
      <c r="A207" s="6" t="s">
        <v>255</v>
      </c>
      <c r="B207" s="2" t="s">
        <v>51</v>
      </c>
      <c r="C207" s="2" t="s">
        <v>23</v>
      </c>
      <c r="D207" s="2">
        <v>3</v>
      </c>
      <c r="E207" s="6" t="s">
        <v>499</v>
      </c>
      <c r="F207" s="2" t="str">
        <f t="shared" si="18"/>
        <v>C</v>
      </c>
      <c r="G207" s="2">
        <v>4</v>
      </c>
      <c r="H207" s="2" t="str">
        <f t="shared" si="19"/>
        <v>B</v>
      </c>
      <c r="I207" s="2">
        <v>4</v>
      </c>
      <c r="J207" s="2">
        <f t="shared" si="20"/>
        <v>0</v>
      </c>
      <c r="K207" s="2" t="str">
        <f t="shared" si="21"/>
        <v>C</v>
      </c>
      <c r="L207" s="2" t="str">
        <f t="shared" si="22"/>
        <v>D(平局)</v>
      </c>
      <c r="M207" s="2" t="s">
        <v>37</v>
      </c>
      <c r="N207" s="2">
        <f t="shared" si="23"/>
        <v>0</v>
      </c>
      <c r="O207" s="2" t="s">
        <v>22</v>
      </c>
      <c r="P207" s="2">
        <v>125</v>
      </c>
    </row>
    <row r="208" ht="23" customHeight="1" spans="1:16">
      <c r="A208" s="6" t="s">
        <v>255</v>
      </c>
      <c r="B208" s="2" t="s">
        <v>51</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37</v>
      </c>
      <c r="N208" s="2">
        <f t="shared" si="23"/>
        <v>0</v>
      </c>
      <c r="O208" s="2" t="s">
        <v>37</v>
      </c>
      <c r="P208" s="2">
        <v>124</v>
      </c>
    </row>
    <row r="209" ht="23" customHeight="1" spans="1:16">
      <c r="A209" s="6" t="s">
        <v>255</v>
      </c>
      <c r="B209" s="2" t="s">
        <v>51</v>
      </c>
      <c r="C209" s="2" t="s">
        <v>23</v>
      </c>
      <c r="D209" s="2">
        <v>4</v>
      </c>
      <c r="E209" s="6" t="s">
        <v>500</v>
      </c>
      <c r="F209" s="2" t="str">
        <f t="shared" si="18"/>
        <v>C</v>
      </c>
      <c r="G209" s="2">
        <v>4</v>
      </c>
      <c r="H209" s="2" t="str">
        <f t="shared" si="19"/>
        <v>B</v>
      </c>
      <c r="I209" s="2">
        <v>4</v>
      </c>
      <c r="J209" s="2">
        <f t="shared" si="20"/>
        <v>0</v>
      </c>
      <c r="K209" s="2" t="str">
        <f t="shared" si="21"/>
        <v>C</v>
      </c>
      <c r="L209" s="2" t="str">
        <f t="shared" si="22"/>
        <v>D(平局)</v>
      </c>
      <c r="M209" s="2" t="s">
        <v>37</v>
      </c>
      <c r="N209" s="2">
        <f t="shared" si="23"/>
        <v>0</v>
      </c>
      <c r="O209" s="2" t="s">
        <v>22</v>
      </c>
      <c r="P209" s="2">
        <v>125</v>
      </c>
    </row>
    <row r="210" ht="23" customHeight="1" spans="1:16">
      <c r="A210" s="6" t="s">
        <v>255</v>
      </c>
      <c r="B210" s="2" t="s">
        <v>51</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37</v>
      </c>
      <c r="N210" s="2">
        <f t="shared" si="23"/>
        <v>0</v>
      </c>
      <c r="O210" s="2" t="s">
        <v>37</v>
      </c>
      <c r="P210" s="2">
        <v>124</v>
      </c>
    </row>
    <row r="211" ht="23" customHeight="1" spans="1:16">
      <c r="A211" s="6" t="s">
        <v>255</v>
      </c>
      <c r="B211" s="2" t="s">
        <v>51</v>
      </c>
      <c r="C211" s="2" t="s">
        <v>23</v>
      </c>
      <c r="D211" s="2">
        <v>5</v>
      </c>
      <c r="E211" s="6" t="s">
        <v>501</v>
      </c>
      <c r="F211" s="2" t="str">
        <f t="shared" si="18"/>
        <v>C</v>
      </c>
      <c r="G211" s="2">
        <v>5</v>
      </c>
      <c r="H211" s="2" t="str">
        <f t="shared" si="19"/>
        <v>B</v>
      </c>
      <c r="I211" s="2">
        <v>5</v>
      </c>
      <c r="J211" s="2">
        <f t="shared" si="20"/>
        <v>0</v>
      </c>
      <c r="K211" s="2" t="str">
        <f t="shared" si="21"/>
        <v>C</v>
      </c>
      <c r="L211" s="2" t="str">
        <f t="shared" si="22"/>
        <v>D(平局)</v>
      </c>
      <c r="M211" s="2" t="s">
        <v>37</v>
      </c>
      <c r="N211" s="2">
        <f t="shared" si="23"/>
        <v>0</v>
      </c>
      <c r="O211" s="2" t="s">
        <v>22</v>
      </c>
      <c r="P211" s="2">
        <v>125</v>
      </c>
    </row>
    <row r="212" ht="23" customHeight="1" spans="1:16">
      <c r="A212" s="6" t="s">
        <v>293</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22</v>
      </c>
      <c r="N212" s="2">
        <f t="shared" si="23"/>
        <v>0</v>
      </c>
      <c r="O212" s="2" t="s">
        <v>22</v>
      </c>
      <c r="P212" s="2">
        <v>130</v>
      </c>
    </row>
    <row r="213" ht="23" customHeight="1" spans="1:16">
      <c r="A213" s="6" t="s">
        <v>293</v>
      </c>
      <c r="B213" s="2" t="s">
        <v>15</v>
      </c>
      <c r="C213" s="2" t="s">
        <v>23</v>
      </c>
      <c r="D213" s="2">
        <v>1</v>
      </c>
      <c r="E213" s="6" t="s">
        <v>497</v>
      </c>
      <c r="F213" s="2" t="str">
        <f t="shared" si="18"/>
        <v>B</v>
      </c>
      <c r="G213" s="2">
        <v>5</v>
      </c>
      <c r="H213" s="2" t="str">
        <f t="shared" si="19"/>
        <v>A</v>
      </c>
      <c r="I213" s="2">
        <v>5</v>
      </c>
      <c r="J213" s="2">
        <f t="shared" si="20"/>
        <v>0</v>
      </c>
      <c r="K213" s="2" t="str">
        <f t="shared" si="21"/>
        <v>C</v>
      </c>
      <c r="L213" s="2" t="str">
        <f t="shared" si="22"/>
        <v>D(平局)</v>
      </c>
      <c r="M213" s="2" t="s">
        <v>22</v>
      </c>
      <c r="N213" s="2">
        <f t="shared" si="23"/>
        <v>0</v>
      </c>
      <c r="O213" s="2" t="s">
        <v>26</v>
      </c>
      <c r="P213" s="2">
        <v>131</v>
      </c>
    </row>
    <row r="214" ht="23" customHeight="1" spans="1:16">
      <c r="A214" s="6" t="s">
        <v>293</v>
      </c>
      <c r="B214" s="2" t="s">
        <v>15</v>
      </c>
      <c r="C214" s="2" t="s">
        <v>17</v>
      </c>
      <c r="D214" s="2">
        <v>2</v>
      </c>
      <c r="E214" s="6" t="s">
        <v>498</v>
      </c>
      <c r="F214" s="2" t="str">
        <f t="shared" si="18"/>
        <v>A</v>
      </c>
      <c r="G214" s="2">
        <v>4</v>
      </c>
      <c r="H214" s="2" t="str">
        <f t="shared" si="19"/>
        <v>B</v>
      </c>
      <c r="I214" s="2">
        <v>3</v>
      </c>
      <c r="J214" s="2">
        <f t="shared" si="20"/>
        <v>1</v>
      </c>
      <c r="K214" s="2" t="str">
        <f t="shared" si="21"/>
        <v>A</v>
      </c>
      <c r="L214" s="2" t="str">
        <f t="shared" si="22"/>
        <v>A</v>
      </c>
      <c r="M214" s="2" t="s">
        <v>22</v>
      </c>
      <c r="N214" s="2">
        <f t="shared" si="23"/>
        <v>1</v>
      </c>
      <c r="O214" s="2" t="s">
        <v>22</v>
      </c>
      <c r="P214" s="2">
        <v>130</v>
      </c>
    </row>
    <row r="215" ht="23" customHeight="1" spans="1:16">
      <c r="A215" s="6" t="s">
        <v>293</v>
      </c>
      <c r="B215" s="2" t="s">
        <v>15</v>
      </c>
      <c r="C215" s="2" t="s">
        <v>23</v>
      </c>
      <c r="D215" s="2">
        <v>2</v>
      </c>
      <c r="E215" s="6" t="s">
        <v>498</v>
      </c>
      <c r="F215" s="2" t="str">
        <f t="shared" si="18"/>
        <v>B</v>
      </c>
      <c r="G215" s="2">
        <v>3</v>
      </c>
      <c r="H215" s="2" t="str">
        <f t="shared" si="19"/>
        <v>A</v>
      </c>
      <c r="I215" s="2">
        <v>4</v>
      </c>
      <c r="J215" s="2">
        <f t="shared" si="20"/>
        <v>-1</v>
      </c>
      <c r="K215" s="2" t="str">
        <f t="shared" si="21"/>
        <v>B</v>
      </c>
      <c r="L215" s="2" t="str">
        <f t="shared" si="22"/>
        <v>A</v>
      </c>
      <c r="M215" s="2" t="s">
        <v>22</v>
      </c>
      <c r="N215" s="2">
        <f t="shared" si="23"/>
        <v>1</v>
      </c>
      <c r="O215" s="2" t="s">
        <v>26</v>
      </c>
      <c r="P215" s="2">
        <v>131</v>
      </c>
    </row>
    <row r="216" ht="23" customHeight="1" spans="1:16">
      <c r="A216" s="6" t="s">
        <v>293</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22</v>
      </c>
      <c r="N216" s="2">
        <f t="shared" si="23"/>
        <v>0</v>
      </c>
      <c r="O216" s="2" t="s">
        <v>22</v>
      </c>
      <c r="P216" s="2">
        <v>130</v>
      </c>
    </row>
    <row r="217" ht="23" customHeight="1" spans="1:16">
      <c r="A217" s="6" t="s">
        <v>293</v>
      </c>
      <c r="B217" s="2" t="s">
        <v>15</v>
      </c>
      <c r="C217" s="2" t="s">
        <v>23</v>
      </c>
      <c r="D217" s="2">
        <v>3</v>
      </c>
      <c r="E217" s="6" t="s">
        <v>499</v>
      </c>
      <c r="F217" s="2" t="str">
        <f t="shared" si="18"/>
        <v>B</v>
      </c>
      <c r="G217" s="2">
        <v>5</v>
      </c>
      <c r="H217" s="2" t="str">
        <f t="shared" si="19"/>
        <v>A</v>
      </c>
      <c r="I217" s="2">
        <v>5</v>
      </c>
      <c r="J217" s="2">
        <f t="shared" si="20"/>
        <v>0</v>
      </c>
      <c r="K217" s="2" t="str">
        <f t="shared" si="21"/>
        <v>C</v>
      </c>
      <c r="L217" s="2" t="str">
        <f t="shared" si="22"/>
        <v>D(平局)</v>
      </c>
      <c r="M217" s="2" t="s">
        <v>22</v>
      </c>
      <c r="N217" s="2">
        <f t="shared" si="23"/>
        <v>0</v>
      </c>
      <c r="O217" s="2" t="s">
        <v>26</v>
      </c>
      <c r="P217" s="2">
        <v>131</v>
      </c>
    </row>
    <row r="218" ht="23" customHeight="1" spans="1:16">
      <c r="A218" s="6" t="s">
        <v>293</v>
      </c>
      <c r="B218" s="2" t="s">
        <v>15</v>
      </c>
      <c r="C218" s="2" t="s">
        <v>17</v>
      </c>
      <c r="D218" s="2">
        <v>4</v>
      </c>
      <c r="E218" s="6" t="s">
        <v>500</v>
      </c>
      <c r="F218" s="2" t="str">
        <f t="shared" si="18"/>
        <v>A</v>
      </c>
      <c r="G218" s="2">
        <v>4</v>
      </c>
      <c r="H218" s="2" t="str">
        <f t="shared" si="19"/>
        <v>B</v>
      </c>
      <c r="I218" s="2">
        <v>4</v>
      </c>
      <c r="J218" s="2">
        <f t="shared" si="20"/>
        <v>0</v>
      </c>
      <c r="K218" s="2" t="str">
        <f t="shared" si="21"/>
        <v>C</v>
      </c>
      <c r="L218" s="2" t="str">
        <f t="shared" si="22"/>
        <v>D(平局)</v>
      </c>
      <c r="M218" s="2" t="s">
        <v>22</v>
      </c>
      <c r="N218" s="2">
        <f t="shared" si="23"/>
        <v>0</v>
      </c>
      <c r="O218" s="2" t="s">
        <v>22</v>
      </c>
      <c r="P218" s="2">
        <v>130</v>
      </c>
    </row>
    <row r="219" ht="23" customHeight="1" spans="1:16">
      <c r="A219" s="6" t="s">
        <v>293</v>
      </c>
      <c r="B219" s="2" t="s">
        <v>15</v>
      </c>
      <c r="C219" s="2" t="s">
        <v>23</v>
      </c>
      <c r="D219" s="2">
        <v>4</v>
      </c>
      <c r="E219" s="6" t="s">
        <v>500</v>
      </c>
      <c r="F219" s="2" t="str">
        <f t="shared" si="18"/>
        <v>B</v>
      </c>
      <c r="G219" s="2">
        <v>5</v>
      </c>
      <c r="H219" s="2" t="str">
        <f t="shared" si="19"/>
        <v>A</v>
      </c>
      <c r="I219" s="2">
        <v>5</v>
      </c>
      <c r="J219" s="2">
        <f t="shared" si="20"/>
        <v>0</v>
      </c>
      <c r="K219" s="2" t="str">
        <f t="shared" si="21"/>
        <v>C</v>
      </c>
      <c r="L219" s="2" t="str">
        <f t="shared" si="22"/>
        <v>D(平局)</v>
      </c>
      <c r="M219" s="2" t="s">
        <v>22</v>
      </c>
      <c r="N219" s="2">
        <f t="shared" si="23"/>
        <v>0</v>
      </c>
      <c r="O219" s="2" t="s">
        <v>26</v>
      </c>
      <c r="P219" s="2">
        <v>131</v>
      </c>
    </row>
    <row r="220" ht="23" customHeight="1" spans="1:16">
      <c r="A220" s="6" t="s">
        <v>293</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22</v>
      </c>
      <c r="N220" s="2">
        <f t="shared" si="23"/>
        <v>0</v>
      </c>
      <c r="O220" s="2" t="s">
        <v>22</v>
      </c>
      <c r="P220" s="2">
        <v>130</v>
      </c>
    </row>
    <row r="221" ht="23" customHeight="1" spans="1:16">
      <c r="A221" s="6" t="s">
        <v>293</v>
      </c>
      <c r="B221" s="2" t="s">
        <v>15</v>
      </c>
      <c r="C221" s="2" t="s">
        <v>23</v>
      </c>
      <c r="D221" s="2">
        <v>5</v>
      </c>
      <c r="E221" s="6" t="s">
        <v>501</v>
      </c>
      <c r="F221" s="2" t="str">
        <f t="shared" si="18"/>
        <v>B</v>
      </c>
      <c r="G221" s="2">
        <v>5</v>
      </c>
      <c r="H221" s="2" t="str">
        <f t="shared" si="19"/>
        <v>A</v>
      </c>
      <c r="I221" s="2">
        <v>5</v>
      </c>
      <c r="J221" s="2">
        <f t="shared" si="20"/>
        <v>0</v>
      </c>
      <c r="K221" s="2" t="str">
        <f t="shared" si="21"/>
        <v>C</v>
      </c>
      <c r="L221" s="2" t="str">
        <f t="shared" si="22"/>
        <v>D(平局)</v>
      </c>
      <c r="M221" s="2" t="s">
        <v>22</v>
      </c>
      <c r="N221" s="2">
        <f t="shared" si="23"/>
        <v>0</v>
      </c>
      <c r="O221" s="2" t="s">
        <v>26</v>
      </c>
      <c r="P221" s="2">
        <v>131</v>
      </c>
    </row>
    <row r="222" ht="23" customHeight="1" spans="1:16">
      <c r="A222" s="6" t="s">
        <v>293</v>
      </c>
      <c r="B222" s="2" t="s">
        <v>38</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22</v>
      </c>
      <c r="N222" s="2">
        <f t="shared" si="23"/>
        <v>1</v>
      </c>
      <c r="O222" s="2" t="s">
        <v>22</v>
      </c>
      <c r="P222" s="2">
        <v>136</v>
      </c>
    </row>
    <row r="223" ht="23" customHeight="1" spans="1:16">
      <c r="A223" s="6" t="s">
        <v>293</v>
      </c>
      <c r="B223" s="2" t="s">
        <v>38</v>
      </c>
      <c r="C223" s="2" t="s">
        <v>23</v>
      </c>
      <c r="D223" s="2">
        <v>1</v>
      </c>
      <c r="E223" s="6" t="s">
        <v>497</v>
      </c>
      <c r="F223" s="2" t="str">
        <f t="shared" si="18"/>
        <v>C</v>
      </c>
      <c r="G223" s="2">
        <v>5</v>
      </c>
      <c r="H223" s="2" t="str">
        <f t="shared" si="19"/>
        <v>A</v>
      </c>
      <c r="I223" s="2">
        <v>5</v>
      </c>
      <c r="J223" s="2">
        <f t="shared" si="20"/>
        <v>0</v>
      </c>
      <c r="K223" s="2" t="str">
        <f t="shared" si="21"/>
        <v>C</v>
      </c>
      <c r="L223" s="2" t="str">
        <f t="shared" si="22"/>
        <v>D(平局)</v>
      </c>
      <c r="M223" s="2" t="s">
        <v>22</v>
      </c>
      <c r="N223" s="2">
        <f t="shared" si="23"/>
        <v>0</v>
      </c>
      <c r="O223" s="2" t="s">
        <v>26</v>
      </c>
      <c r="P223" s="2">
        <v>137</v>
      </c>
    </row>
    <row r="224" ht="23" customHeight="1" spans="1:16">
      <c r="A224" s="6" t="s">
        <v>293</v>
      </c>
      <c r="B224" s="2" t="s">
        <v>38</v>
      </c>
      <c r="C224" s="2" t="s">
        <v>17</v>
      </c>
      <c r="D224" s="2">
        <v>2</v>
      </c>
      <c r="E224" s="6" t="s">
        <v>498</v>
      </c>
      <c r="F224" s="2" t="str">
        <f t="shared" si="18"/>
        <v>A</v>
      </c>
      <c r="G224" s="2">
        <v>5</v>
      </c>
      <c r="H224" s="2" t="str">
        <f t="shared" si="19"/>
        <v>C</v>
      </c>
      <c r="I224" s="2">
        <v>2</v>
      </c>
      <c r="J224" s="2">
        <f t="shared" si="20"/>
        <v>3</v>
      </c>
      <c r="K224" s="2" t="str">
        <f t="shared" si="21"/>
        <v>A</v>
      </c>
      <c r="L224" s="2" t="str">
        <f t="shared" si="22"/>
        <v>A</v>
      </c>
      <c r="M224" s="2" t="s">
        <v>22</v>
      </c>
      <c r="N224" s="2">
        <f t="shared" si="23"/>
        <v>1</v>
      </c>
      <c r="O224" s="2" t="s">
        <v>22</v>
      </c>
      <c r="P224" s="2">
        <v>136</v>
      </c>
    </row>
    <row r="225" ht="23" customHeight="1" spans="1:16">
      <c r="A225" s="6" t="s">
        <v>293</v>
      </c>
      <c r="B225" s="2" t="s">
        <v>38</v>
      </c>
      <c r="C225" s="2" t="s">
        <v>23</v>
      </c>
      <c r="D225" s="2">
        <v>2</v>
      </c>
      <c r="E225" s="6" t="s">
        <v>498</v>
      </c>
      <c r="F225" s="2" t="str">
        <f t="shared" si="18"/>
        <v>C</v>
      </c>
      <c r="G225" s="2">
        <v>2</v>
      </c>
      <c r="H225" s="2" t="str">
        <f t="shared" si="19"/>
        <v>A</v>
      </c>
      <c r="I225" s="2">
        <v>5</v>
      </c>
      <c r="J225" s="2">
        <f t="shared" si="20"/>
        <v>-3</v>
      </c>
      <c r="K225" s="2" t="str">
        <f t="shared" si="21"/>
        <v>B</v>
      </c>
      <c r="L225" s="2" t="str">
        <f t="shared" si="22"/>
        <v>A</v>
      </c>
      <c r="M225" s="2" t="s">
        <v>22</v>
      </c>
      <c r="N225" s="2">
        <f t="shared" si="23"/>
        <v>1</v>
      </c>
      <c r="O225" s="2" t="s">
        <v>26</v>
      </c>
      <c r="P225" s="2">
        <v>137</v>
      </c>
    </row>
    <row r="226" ht="23" customHeight="1" spans="1:16">
      <c r="A226" s="6" t="s">
        <v>293</v>
      </c>
      <c r="B226" s="2" t="s">
        <v>38</v>
      </c>
      <c r="C226" s="2" t="s">
        <v>17</v>
      </c>
      <c r="D226" s="2">
        <v>3</v>
      </c>
      <c r="E226" s="6" t="s">
        <v>499</v>
      </c>
      <c r="F226" s="2" t="str">
        <f t="shared" si="18"/>
        <v>A</v>
      </c>
      <c r="G226" s="2">
        <v>5</v>
      </c>
      <c r="H226" s="2" t="str">
        <f t="shared" si="19"/>
        <v>C</v>
      </c>
      <c r="I226" s="2">
        <v>3</v>
      </c>
      <c r="J226" s="2">
        <f t="shared" si="20"/>
        <v>2</v>
      </c>
      <c r="K226" s="2" t="str">
        <f t="shared" si="21"/>
        <v>A</v>
      </c>
      <c r="L226" s="2" t="str">
        <f t="shared" si="22"/>
        <v>A</v>
      </c>
      <c r="M226" s="2" t="s">
        <v>22</v>
      </c>
      <c r="N226" s="2">
        <f t="shared" si="23"/>
        <v>1</v>
      </c>
      <c r="O226" s="2" t="s">
        <v>22</v>
      </c>
      <c r="P226" s="2">
        <v>136</v>
      </c>
    </row>
    <row r="227" ht="23" customHeight="1" spans="1:16">
      <c r="A227" s="6" t="s">
        <v>293</v>
      </c>
      <c r="B227" s="2" t="s">
        <v>38</v>
      </c>
      <c r="C227" s="2" t="s">
        <v>23</v>
      </c>
      <c r="D227" s="2">
        <v>3</v>
      </c>
      <c r="E227" s="6" t="s">
        <v>499</v>
      </c>
      <c r="F227" s="2" t="str">
        <f t="shared" si="18"/>
        <v>C</v>
      </c>
      <c r="G227" s="2">
        <v>4</v>
      </c>
      <c r="H227" s="2" t="str">
        <f t="shared" si="19"/>
        <v>A</v>
      </c>
      <c r="I227" s="2">
        <v>5</v>
      </c>
      <c r="J227" s="2">
        <f t="shared" si="20"/>
        <v>-1</v>
      </c>
      <c r="K227" s="2" t="str">
        <f t="shared" si="21"/>
        <v>B</v>
      </c>
      <c r="L227" s="2" t="str">
        <f t="shared" si="22"/>
        <v>A</v>
      </c>
      <c r="M227" s="2" t="s">
        <v>22</v>
      </c>
      <c r="N227" s="2">
        <f t="shared" si="23"/>
        <v>1</v>
      </c>
      <c r="O227" s="2" t="s">
        <v>26</v>
      </c>
      <c r="P227" s="2">
        <v>137</v>
      </c>
    </row>
    <row r="228" ht="23" customHeight="1" spans="1:16">
      <c r="A228" s="6" t="s">
        <v>293</v>
      </c>
      <c r="B228" s="2" t="s">
        <v>38</v>
      </c>
      <c r="C228" s="2" t="s">
        <v>17</v>
      </c>
      <c r="D228" s="2">
        <v>4</v>
      </c>
      <c r="E228" s="6" t="s">
        <v>500</v>
      </c>
      <c r="F228" s="2" t="str">
        <f t="shared" si="18"/>
        <v>A</v>
      </c>
      <c r="G228" s="2">
        <v>4</v>
      </c>
      <c r="H228" s="2" t="str">
        <f t="shared" si="19"/>
        <v>C</v>
      </c>
      <c r="I228" s="2">
        <v>5</v>
      </c>
      <c r="J228" s="2">
        <f t="shared" si="20"/>
        <v>-1</v>
      </c>
      <c r="K228" s="2" t="str">
        <f t="shared" si="21"/>
        <v>B</v>
      </c>
      <c r="L228" s="2" t="str">
        <f t="shared" si="22"/>
        <v>C</v>
      </c>
      <c r="M228" s="2" t="s">
        <v>22</v>
      </c>
      <c r="N228" s="2">
        <f t="shared" si="23"/>
        <v>0</v>
      </c>
      <c r="O228" s="2" t="s">
        <v>22</v>
      </c>
      <c r="P228" s="2">
        <v>136</v>
      </c>
    </row>
    <row r="229" ht="23" customHeight="1" spans="1:16">
      <c r="A229" s="6" t="s">
        <v>293</v>
      </c>
      <c r="B229" s="2" t="s">
        <v>38</v>
      </c>
      <c r="C229" s="2" t="s">
        <v>23</v>
      </c>
      <c r="D229" s="2">
        <v>4</v>
      </c>
      <c r="E229" s="6" t="s">
        <v>500</v>
      </c>
      <c r="F229" s="2" t="str">
        <f t="shared" si="18"/>
        <v>C</v>
      </c>
      <c r="G229" s="2">
        <v>5</v>
      </c>
      <c r="H229" s="2" t="str">
        <f t="shared" si="19"/>
        <v>A</v>
      </c>
      <c r="I229" s="2">
        <v>5</v>
      </c>
      <c r="J229" s="2">
        <f t="shared" si="20"/>
        <v>0</v>
      </c>
      <c r="K229" s="2" t="str">
        <f t="shared" si="21"/>
        <v>C</v>
      </c>
      <c r="L229" s="2" t="str">
        <f t="shared" si="22"/>
        <v>D(平局)</v>
      </c>
      <c r="M229" s="2" t="s">
        <v>22</v>
      </c>
      <c r="N229" s="2">
        <f t="shared" si="23"/>
        <v>0</v>
      </c>
      <c r="O229" s="2" t="s">
        <v>26</v>
      </c>
      <c r="P229" s="2">
        <v>137</v>
      </c>
    </row>
    <row r="230" ht="23" customHeight="1" spans="1:16">
      <c r="A230" s="6" t="s">
        <v>293</v>
      </c>
      <c r="B230" s="2" t="s">
        <v>38</v>
      </c>
      <c r="C230" s="2" t="s">
        <v>17</v>
      </c>
      <c r="D230" s="2">
        <v>5</v>
      </c>
      <c r="E230" s="6" t="s">
        <v>501</v>
      </c>
      <c r="F230" s="2" t="str">
        <f t="shared" si="18"/>
        <v>A</v>
      </c>
      <c r="G230" s="2">
        <v>5</v>
      </c>
      <c r="H230" s="2" t="str">
        <f t="shared" si="19"/>
        <v>C</v>
      </c>
      <c r="I230" s="2">
        <v>4</v>
      </c>
      <c r="J230" s="2">
        <f t="shared" si="20"/>
        <v>1</v>
      </c>
      <c r="K230" s="2" t="str">
        <f t="shared" si="21"/>
        <v>A</v>
      </c>
      <c r="L230" s="2" t="str">
        <f t="shared" si="22"/>
        <v>A</v>
      </c>
      <c r="M230" s="2" t="s">
        <v>22</v>
      </c>
      <c r="N230" s="2">
        <f t="shared" si="23"/>
        <v>1</v>
      </c>
      <c r="O230" s="2" t="s">
        <v>22</v>
      </c>
      <c r="P230" s="2">
        <v>136</v>
      </c>
    </row>
    <row r="231" ht="23" customHeight="1" spans="1:16">
      <c r="A231" s="6" t="s">
        <v>293</v>
      </c>
      <c r="B231" s="2" t="s">
        <v>38</v>
      </c>
      <c r="C231" s="2" t="s">
        <v>23</v>
      </c>
      <c r="D231" s="2">
        <v>5</v>
      </c>
      <c r="E231" s="6" t="s">
        <v>501</v>
      </c>
      <c r="F231" s="2" t="str">
        <f t="shared" si="18"/>
        <v>C</v>
      </c>
      <c r="G231" s="2">
        <v>4</v>
      </c>
      <c r="H231" s="2" t="str">
        <f t="shared" si="19"/>
        <v>A</v>
      </c>
      <c r="I231" s="2">
        <v>5</v>
      </c>
      <c r="J231" s="2">
        <f t="shared" si="20"/>
        <v>-1</v>
      </c>
      <c r="K231" s="2" t="str">
        <f t="shared" si="21"/>
        <v>B</v>
      </c>
      <c r="L231" s="2" t="str">
        <f t="shared" si="22"/>
        <v>A</v>
      </c>
      <c r="M231" s="2" t="s">
        <v>22</v>
      </c>
      <c r="N231" s="2">
        <f t="shared" si="23"/>
        <v>1</v>
      </c>
      <c r="O231" s="2" t="s">
        <v>26</v>
      </c>
      <c r="P231" s="2">
        <v>137</v>
      </c>
    </row>
    <row r="232" ht="23" customHeight="1" spans="1:16">
      <c r="A232" s="6" t="s">
        <v>293</v>
      </c>
      <c r="B232" s="2" t="s">
        <v>51</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26</v>
      </c>
      <c r="N232" s="2">
        <f t="shared" si="23"/>
        <v>1</v>
      </c>
      <c r="O232" s="2" t="s">
        <v>22</v>
      </c>
      <c r="P232" s="2">
        <v>142</v>
      </c>
    </row>
    <row r="233" ht="23" customHeight="1" spans="1:16">
      <c r="A233" s="6" t="s">
        <v>293</v>
      </c>
      <c r="B233" s="2" t="s">
        <v>51</v>
      </c>
      <c r="C233" s="2" t="s">
        <v>23</v>
      </c>
      <c r="D233" s="2">
        <v>1</v>
      </c>
      <c r="E233" s="6" t="s">
        <v>497</v>
      </c>
      <c r="F233" s="2" t="str">
        <f t="shared" si="18"/>
        <v>C</v>
      </c>
      <c r="G233" s="2">
        <v>5</v>
      </c>
      <c r="H233" s="2" t="str">
        <f t="shared" si="19"/>
        <v>B</v>
      </c>
      <c r="I233" s="2">
        <v>5</v>
      </c>
      <c r="J233" s="2">
        <f t="shared" si="20"/>
        <v>0</v>
      </c>
      <c r="K233" s="2" t="str">
        <f t="shared" si="21"/>
        <v>C</v>
      </c>
      <c r="L233" s="2" t="str">
        <f t="shared" si="22"/>
        <v>D(平局)</v>
      </c>
      <c r="M233" s="2" t="s">
        <v>26</v>
      </c>
      <c r="N233" s="2">
        <f t="shared" si="23"/>
        <v>0</v>
      </c>
      <c r="O233" s="2" t="s">
        <v>26</v>
      </c>
      <c r="P233" s="2">
        <v>143</v>
      </c>
    </row>
    <row r="234" ht="23" customHeight="1" spans="1:16">
      <c r="A234" s="6" t="s">
        <v>293</v>
      </c>
      <c r="B234" s="2" t="s">
        <v>51</v>
      </c>
      <c r="C234" s="2" t="s">
        <v>17</v>
      </c>
      <c r="D234" s="2">
        <v>2</v>
      </c>
      <c r="E234" s="6" t="s">
        <v>498</v>
      </c>
      <c r="F234" s="2" t="str">
        <f t="shared" si="18"/>
        <v>B</v>
      </c>
      <c r="G234" s="2">
        <v>4</v>
      </c>
      <c r="H234" s="2" t="str">
        <f t="shared" si="19"/>
        <v>C</v>
      </c>
      <c r="I234" s="2">
        <v>2</v>
      </c>
      <c r="J234" s="2">
        <f t="shared" si="20"/>
        <v>2</v>
      </c>
      <c r="K234" s="2" t="str">
        <f t="shared" si="21"/>
        <v>A</v>
      </c>
      <c r="L234" s="2" t="str">
        <f t="shared" si="22"/>
        <v>B</v>
      </c>
      <c r="M234" s="2" t="s">
        <v>26</v>
      </c>
      <c r="N234" s="2">
        <f t="shared" si="23"/>
        <v>1</v>
      </c>
      <c r="O234" s="2" t="s">
        <v>22</v>
      </c>
      <c r="P234" s="2">
        <v>142</v>
      </c>
    </row>
    <row r="235" ht="23" customHeight="1" spans="1:16">
      <c r="A235" s="6" t="s">
        <v>293</v>
      </c>
      <c r="B235" s="2" t="s">
        <v>51</v>
      </c>
      <c r="C235" s="2" t="s">
        <v>23</v>
      </c>
      <c r="D235" s="2">
        <v>2</v>
      </c>
      <c r="E235" s="6" t="s">
        <v>498</v>
      </c>
      <c r="F235" s="2" t="str">
        <f t="shared" si="18"/>
        <v>C</v>
      </c>
      <c r="G235" s="2">
        <v>2</v>
      </c>
      <c r="H235" s="2" t="str">
        <f t="shared" si="19"/>
        <v>B</v>
      </c>
      <c r="I235" s="2">
        <v>4</v>
      </c>
      <c r="J235" s="2">
        <f t="shared" si="20"/>
        <v>-2</v>
      </c>
      <c r="K235" s="2" t="str">
        <f t="shared" si="21"/>
        <v>B</v>
      </c>
      <c r="L235" s="2" t="str">
        <f t="shared" si="22"/>
        <v>B</v>
      </c>
      <c r="M235" s="2" t="s">
        <v>26</v>
      </c>
      <c r="N235" s="2">
        <f t="shared" si="23"/>
        <v>1</v>
      </c>
      <c r="O235" s="2" t="s">
        <v>26</v>
      </c>
      <c r="P235" s="2">
        <v>143</v>
      </c>
    </row>
    <row r="236" ht="23" customHeight="1" spans="1:16">
      <c r="A236" s="6" t="s">
        <v>293</v>
      </c>
      <c r="B236" s="2" t="s">
        <v>51</v>
      </c>
      <c r="C236" s="2" t="s">
        <v>17</v>
      </c>
      <c r="D236" s="2">
        <v>3</v>
      </c>
      <c r="E236" s="6" t="s">
        <v>499</v>
      </c>
      <c r="F236" s="2" t="str">
        <f t="shared" si="18"/>
        <v>B</v>
      </c>
      <c r="G236" s="2">
        <v>5</v>
      </c>
      <c r="H236" s="2" t="str">
        <f t="shared" si="19"/>
        <v>C</v>
      </c>
      <c r="I236" s="2">
        <v>3</v>
      </c>
      <c r="J236" s="2">
        <f t="shared" si="20"/>
        <v>2</v>
      </c>
      <c r="K236" s="2" t="str">
        <f t="shared" si="21"/>
        <v>A</v>
      </c>
      <c r="L236" s="2" t="str">
        <f t="shared" si="22"/>
        <v>B</v>
      </c>
      <c r="M236" s="2" t="s">
        <v>26</v>
      </c>
      <c r="N236" s="2">
        <f t="shared" si="23"/>
        <v>1</v>
      </c>
      <c r="O236" s="2" t="s">
        <v>22</v>
      </c>
      <c r="P236" s="2">
        <v>142</v>
      </c>
    </row>
    <row r="237" ht="23" customHeight="1" spans="1:16">
      <c r="A237" s="6" t="s">
        <v>293</v>
      </c>
      <c r="B237" s="2" t="s">
        <v>51</v>
      </c>
      <c r="C237" s="2" t="s">
        <v>23</v>
      </c>
      <c r="D237" s="2">
        <v>3</v>
      </c>
      <c r="E237" s="6" t="s">
        <v>499</v>
      </c>
      <c r="F237" s="2" t="str">
        <f t="shared" si="18"/>
        <v>C</v>
      </c>
      <c r="G237" s="2">
        <v>4</v>
      </c>
      <c r="H237" s="2" t="str">
        <f t="shared" si="19"/>
        <v>B</v>
      </c>
      <c r="I237" s="2">
        <v>5</v>
      </c>
      <c r="J237" s="2">
        <f t="shared" si="20"/>
        <v>-1</v>
      </c>
      <c r="K237" s="2" t="str">
        <f t="shared" si="21"/>
        <v>B</v>
      </c>
      <c r="L237" s="2" t="str">
        <f t="shared" si="22"/>
        <v>B</v>
      </c>
      <c r="M237" s="2" t="s">
        <v>26</v>
      </c>
      <c r="N237" s="2">
        <f t="shared" si="23"/>
        <v>1</v>
      </c>
      <c r="O237" s="2" t="s">
        <v>26</v>
      </c>
      <c r="P237" s="2">
        <v>143</v>
      </c>
    </row>
    <row r="238" ht="23" customHeight="1" spans="1:16">
      <c r="A238" s="6" t="s">
        <v>293</v>
      </c>
      <c r="B238" s="2" t="s">
        <v>51</v>
      </c>
      <c r="C238" s="2" t="s">
        <v>17</v>
      </c>
      <c r="D238" s="2">
        <v>4</v>
      </c>
      <c r="E238" s="6" t="s">
        <v>500</v>
      </c>
      <c r="F238" s="2" t="str">
        <f t="shared" si="18"/>
        <v>B</v>
      </c>
      <c r="G238" s="2">
        <v>4</v>
      </c>
      <c r="H238" s="2" t="str">
        <f t="shared" si="19"/>
        <v>C</v>
      </c>
      <c r="I238" s="2">
        <v>4</v>
      </c>
      <c r="J238" s="2">
        <f t="shared" si="20"/>
        <v>0</v>
      </c>
      <c r="K238" s="2" t="str">
        <f t="shared" si="21"/>
        <v>C</v>
      </c>
      <c r="L238" s="2" t="str">
        <f t="shared" si="22"/>
        <v>D(平局)</v>
      </c>
      <c r="M238" s="2" t="s">
        <v>26</v>
      </c>
      <c r="N238" s="2">
        <f t="shared" si="23"/>
        <v>0</v>
      </c>
      <c r="O238" s="2" t="s">
        <v>22</v>
      </c>
      <c r="P238" s="2">
        <v>142</v>
      </c>
    </row>
    <row r="239" ht="23" customHeight="1" spans="1:16">
      <c r="A239" s="6" t="s">
        <v>293</v>
      </c>
      <c r="B239" s="2" t="s">
        <v>51</v>
      </c>
      <c r="C239" s="2" t="s">
        <v>23</v>
      </c>
      <c r="D239" s="2">
        <v>4</v>
      </c>
      <c r="E239" s="6" t="s">
        <v>500</v>
      </c>
      <c r="F239" s="2" t="str">
        <f t="shared" si="18"/>
        <v>C</v>
      </c>
      <c r="G239" s="2">
        <v>4</v>
      </c>
      <c r="H239" s="2" t="str">
        <f t="shared" si="19"/>
        <v>B</v>
      </c>
      <c r="I239" s="2">
        <v>4</v>
      </c>
      <c r="J239" s="2">
        <f t="shared" si="20"/>
        <v>0</v>
      </c>
      <c r="K239" s="2" t="str">
        <f t="shared" si="21"/>
        <v>C</v>
      </c>
      <c r="L239" s="2" t="str">
        <f t="shared" si="22"/>
        <v>D(平局)</v>
      </c>
      <c r="M239" s="2" t="s">
        <v>26</v>
      </c>
      <c r="N239" s="2">
        <f t="shared" si="23"/>
        <v>0</v>
      </c>
      <c r="O239" s="2" t="s">
        <v>26</v>
      </c>
      <c r="P239" s="2">
        <v>143</v>
      </c>
    </row>
    <row r="240" ht="23" customHeight="1" spans="1:16">
      <c r="A240" s="6" t="s">
        <v>293</v>
      </c>
      <c r="B240" s="2" t="s">
        <v>51</v>
      </c>
      <c r="C240" s="2" t="s">
        <v>17</v>
      </c>
      <c r="D240" s="2">
        <v>5</v>
      </c>
      <c r="E240" s="6" t="s">
        <v>501</v>
      </c>
      <c r="F240" s="2" t="str">
        <f t="shared" si="18"/>
        <v>B</v>
      </c>
      <c r="G240" s="2">
        <v>5</v>
      </c>
      <c r="H240" s="2" t="str">
        <f t="shared" si="19"/>
        <v>C</v>
      </c>
      <c r="I240" s="2">
        <v>4</v>
      </c>
      <c r="J240" s="2">
        <f t="shared" si="20"/>
        <v>1</v>
      </c>
      <c r="K240" s="2" t="str">
        <f t="shared" si="21"/>
        <v>A</v>
      </c>
      <c r="L240" s="2" t="str">
        <f t="shared" si="22"/>
        <v>B</v>
      </c>
      <c r="M240" s="2" t="s">
        <v>26</v>
      </c>
      <c r="N240" s="2">
        <f t="shared" si="23"/>
        <v>1</v>
      </c>
      <c r="O240" s="2" t="s">
        <v>22</v>
      </c>
      <c r="P240" s="2">
        <v>142</v>
      </c>
    </row>
    <row r="241" ht="23" customHeight="1" spans="1:16">
      <c r="A241" s="6" t="s">
        <v>293</v>
      </c>
      <c r="B241" s="2" t="s">
        <v>51</v>
      </c>
      <c r="C241" s="2" t="s">
        <v>23</v>
      </c>
      <c r="D241" s="2">
        <v>5</v>
      </c>
      <c r="E241" s="6" t="s">
        <v>501</v>
      </c>
      <c r="F241" s="2" t="str">
        <f t="shared" si="18"/>
        <v>C</v>
      </c>
      <c r="G241" s="2">
        <v>5</v>
      </c>
      <c r="H241" s="2" t="str">
        <f t="shared" si="19"/>
        <v>B</v>
      </c>
      <c r="I241" s="2">
        <v>5</v>
      </c>
      <c r="J241" s="2">
        <f t="shared" si="20"/>
        <v>0</v>
      </c>
      <c r="K241" s="2" t="str">
        <f t="shared" si="21"/>
        <v>C</v>
      </c>
      <c r="L241" s="2" t="str">
        <f t="shared" si="22"/>
        <v>D(平局)</v>
      </c>
      <c r="M241" s="2" t="s">
        <v>26</v>
      </c>
      <c r="N241" s="2">
        <f t="shared" si="23"/>
        <v>0</v>
      </c>
      <c r="O241" s="2" t="s">
        <v>26</v>
      </c>
      <c r="P241" s="2">
        <v>143</v>
      </c>
    </row>
    <row r="242" ht="23" customHeight="1" spans="1:16">
      <c r="A242" s="6" t="s">
        <v>331</v>
      </c>
      <c r="B242" s="2" t="s">
        <v>15</v>
      </c>
      <c r="C242" s="2" t="s">
        <v>17</v>
      </c>
      <c r="D242" s="2">
        <v>1</v>
      </c>
      <c r="E242" s="6" t="s">
        <v>497</v>
      </c>
      <c r="F242" s="2" t="str">
        <f t="shared" si="18"/>
        <v>A</v>
      </c>
      <c r="G242" s="2">
        <v>4</v>
      </c>
      <c r="H242" s="2" t="str">
        <f t="shared" si="19"/>
        <v>B</v>
      </c>
      <c r="I242" s="2">
        <v>4</v>
      </c>
      <c r="J242" s="2">
        <f t="shared" si="20"/>
        <v>0</v>
      </c>
      <c r="K242" s="2" t="str">
        <f t="shared" si="21"/>
        <v>C</v>
      </c>
      <c r="L242" s="2" t="str">
        <f t="shared" si="22"/>
        <v>D(平局)</v>
      </c>
      <c r="M242" s="2" t="s">
        <v>106</v>
      </c>
      <c r="N242" s="2">
        <f t="shared" si="23"/>
        <v>1</v>
      </c>
      <c r="O242" s="2" t="s">
        <v>22</v>
      </c>
      <c r="P242" s="2">
        <v>148</v>
      </c>
    </row>
    <row r="243" ht="23" customHeight="1" spans="1:16">
      <c r="A243" s="6" t="s">
        <v>331</v>
      </c>
      <c r="B243" s="2" t="s">
        <v>15</v>
      </c>
      <c r="C243" s="2" t="s">
        <v>23</v>
      </c>
      <c r="D243" s="2">
        <v>1</v>
      </c>
      <c r="E243" s="6" t="s">
        <v>497</v>
      </c>
      <c r="F243" s="2" t="str">
        <f t="shared" si="18"/>
        <v>B</v>
      </c>
      <c r="G243" s="2">
        <v>4</v>
      </c>
      <c r="H243" s="2" t="str">
        <f t="shared" si="19"/>
        <v>A</v>
      </c>
      <c r="I243" s="2">
        <v>4</v>
      </c>
      <c r="J243" s="2">
        <f t="shared" si="20"/>
        <v>0</v>
      </c>
      <c r="K243" s="2" t="str">
        <f t="shared" si="21"/>
        <v>C</v>
      </c>
      <c r="L243" s="2" t="str">
        <f t="shared" si="22"/>
        <v>D(平局)</v>
      </c>
      <c r="M243" s="2" t="s">
        <v>106</v>
      </c>
      <c r="N243" s="2">
        <f t="shared" si="23"/>
        <v>1</v>
      </c>
      <c r="O243" s="2" t="s">
        <v>22</v>
      </c>
      <c r="P243" s="2">
        <v>149</v>
      </c>
    </row>
    <row r="244" ht="23" customHeight="1" spans="1:16">
      <c r="A244" s="6" t="s">
        <v>331</v>
      </c>
      <c r="B244" s="2" t="s">
        <v>15</v>
      </c>
      <c r="C244" s="2" t="s">
        <v>17</v>
      </c>
      <c r="D244" s="2">
        <v>2</v>
      </c>
      <c r="E244" s="6" t="s">
        <v>498</v>
      </c>
      <c r="F244" s="2" t="str">
        <f t="shared" si="18"/>
        <v>A</v>
      </c>
      <c r="G244" s="2">
        <v>4</v>
      </c>
      <c r="H244" s="2" t="str">
        <f t="shared" si="19"/>
        <v>B</v>
      </c>
      <c r="I244" s="2">
        <v>4</v>
      </c>
      <c r="J244" s="2">
        <f t="shared" si="20"/>
        <v>0</v>
      </c>
      <c r="K244" s="2" t="str">
        <f t="shared" si="21"/>
        <v>C</v>
      </c>
      <c r="L244" s="2" t="str">
        <f t="shared" si="22"/>
        <v>D(平局)</v>
      </c>
      <c r="M244" s="2" t="s">
        <v>106</v>
      </c>
      <c r="N244" s="2">
        <f t="shared" si="23"/>
        <v>1</v>
      </c>
      <c r="O244" s="2" t="s">
        <v>22</v>
      </c>
      <c r="P244" s="2">
        <v>148</v>
      </c>
    </row>
    <row r="245" ht="23" customHeight="1" spans="1:16">
      <c r="A245" s="6" t="s">
        <v>331</v>
      </c>
      <c r="B245" s="2" t="s">
        <v>15</v>
      </c>
      <c r="C245" s="2" t="s">
        <v>23</v>
      </c>
      <c r="D245" s="2">
        <v>2</v>
      </c>
      <c r="E245" s="6" t="s">
        <v>498</v>
      </c>
      <c r="F245" s="2" t="str">
        <f t="shared" si="18"/>
        <v>B</v>
      </c>
      <c r="G245" s="2">
        <v>4</v>
      </c>
      <c r="H245" s="2" t="str">
        <f t="shared" si="19"/>
        <v>A</v>
      </c>
      <c r="I245" s="2">
        <v>3</v>
      </c>
      <c r="J245" s="2">
        <f t="shared" si="20"/>
        <v>1</v>
      </c>
      <c r="K245" s="2" t="str">
        <f t="shared" si="21"/>
        <v>A</v>
      </c>
      <c r="L245" s="2" t="str">
        <f t="shared" si="22"/>
        <v>B</v>
      </c>
      <c r="M245" s="2" t="s">
        <v>106</v>
      </c>
      <c r="N245" s="2">
        <f t="shared" si="23"/>
        <v>0</v>
      </c>
      <c r="O245" s="2" t="s">
        <v>22</v>
      </c>
      <c r="P245" s="2">
        <v>149</v>
      </c>
    </row>
    <row r="246" ht="23" customHeight="1" spans="1:16">
      <c r="A246" s="6" t="s">
        <v>331</v>
      </c>
      <c r="B246" s="2" t="s">
        <v>15</v>
      </c>
      <c r="C246" s="2" t="s">
        <v>17</v>
      </c>
      <c r="D246" s="2">
        <v>3</v>
      </c>
      <c r="E246" s="6" t="s">
        <v>499</v>
      </c>
      <c r="F246" s="2" t="str">
        <f t="shared" si="18"/>
        <v>A</v>
      </c>
      <c r="G246" s="2">
        <v>4</v>
      </c>
      <c r="H246" s="2" t="str">
        <f t="shared" si="19"/>
        <v>B</v>
      </c>
      <c r="I246" s="2">
        <v>3</v>
      </c>
      <c r="J246" s="2">
        <f t="shared" si="20"/>
        <v>1</v>
      </c>
      <c r="K246" s="2" t="str">
        <f t="shared" si="21"/>
        <v>A</v>
      </c>
      <c r="L246" s="2" t="str">
        <f t="shared" si="22"/>
        <v>A</v>
      </c>
      <c r="M246" s="2" t="s">
        <v>106</v>
      </c>
      <c r="N246" s="2">
        <f t="shared" si="23"/>
        <v>0</v>
      </c>
      <c r="O246" s="2" t="s">
        <v>22</v>
      </c>
      <c r="P246" s="2">
        <v>148</v>
      </c>
    </row>
    <row r="247" ht="23" customHeight="1" spans="1:16">
      <c r="A247" s="6" t="s">
        <v>331</v>
      </c>
      <c r="B247" s="2" t="s">
        <v>15</v>
      </c>
      <c r="C247" s="2" t="s">
        <v>23</v>
      </c>
      <c r="D247" s="2">
        <v>3</v>
      </c>
      <c r="E247" s="6" t="s">
        <v>499</v>
      </c>
      <c r="F247" s="2" t="str">
        <f t="shared" si="18"/>
        <v>B</v>
      </c>
      <c r="G247" s="2">
        <v>4</v>
      </c>
      <c r="H247" s="2" t="str">
        <f t="shared" si="19"/>
        <v>A</v>
      </c>
      <c r="I247" s="2">
        <v>3</v>
      </c>
      <c r="J247" s="2">
        <f t="shared" si="20"/>
        <v>1</v>
      </c>
      <c r="K247" s="2" t="str">
        <f t="shared" si="21"/>
        <v>A</v>
      </c>
      <c r="L247" s="2" t="str">
        <f t="shared" si="22"/>
        <v>B</v>
      </c>
      <c r="M247" s="2" t="s">
        <v>106</v>
      </c>
      <c r="N247" s="2">
        <f t="shared" si="23"/>
        <v>0</v>
      </c>
      <c r="O247" s="2" t="s">
        <v>22</v>
      </c>
      <c r="P247" s="2">
        <v>149</v>
      </c>
    </row>
    <row r="248" ht="23" customHeight="1" spans="1:16">
      <c r="A248" s="6" t="s">
        <v>331</v>
      </c>
      <c r="B248" s="2" t="s">
        <v>15</v>
      </c>
      <c r="C248" s="2" t="s">
        <v>17</v>
      </c>
      <c r="D248" s="2">
        <v>4</v>
      </c>
      <c r="E248" s="6" t="s">
        <v>500</v>
      </c>
      <c r="F248" s="2" t="str">
        <f t="shared" si="18"/>
        <v>A</v>
      </c>
      <c r="G248" s="2">
        <v>4</v>
      </c>
      <c r="H248" s="2" t="str">
        <f t="shared" si="19"/>
        <v>B</v>
      </c>
      <c r="I248" s="2">
        <v>4</v>
      </c>
      <c r="J248" s="2">
        <f t="shared" si="20"/>
        <v>0</v>
      </c>
      <c r="K248" s="2" t="str">
        <f t="shared" si="21"/>
        <v>C</v>
      </c>
      <c r="L248" s="2" t="str">
        <f t="shared" si="22"/>
        <v>D(平局)</v>
      </c>
      <c r="M248" s="2" t="s">
        <v>106</v>
      </c>
      <c r="N248" s="2">
        <f t="shared" si="23"/>
        <v>1</v>
      </c>
      <c r="O248" s="2" t="s">
        <v>22</v>
      </c>
      <c r="P248" s="2">
        <v>148</v>
      </c>
    </row>
    <row r="249" ht="23" customHeight="1" spans="1:16">
      <c r="A249" s="6" t="s">
        <v>331</v>
      </c>
      <c r="B249" s="2" t="s">
        <v>15</v>
      </c>
      <c r="C249" s="2" t="s">
        <v>23</v>
      </c>
      <c r="D249" s="2">
        <v>4</v>
      </c>
      <c r="E249" s="6" t="s">
        <v>500</v>
      </c>
      <c r="F249" s="2" t="str">
        <f t="shared" si="18"/>
        <v>B</v>
      </c>
      <c r="G249" s="2">
        <v>4</v>
      </c>
      <c r="H249" s="2" t="str">
        <f t="shared" si="19"/>
        <v>A</v>
      </c>
      <c r="I249" s="2">
        <v>4</v>
      </c>
      <c r="J249" s="2">
        <f t="shared" si="20"/>
        <v>0</v>
      </c>
      <c r="K249" s="2" t="str">
        <f t="shared" si="21"/>
        <v>C</v>
      </c>
      <c r="L249" s="2" t="str">
        <f t="shared" si="22"/>
        <v>D(平局)</v>
      </c>
      <c r="M249" s="2" t="s">
        <v>106</v>
      </c>
      <c r="N249" s="2">
        <f t="shared" si="23"/>
        <v>1</v>
      </c>
      <c r="O249" s="2" t="s">
        <v>22</v>
      </c>
      <c r="P249" s="2">
        <v>149</v>
      </c>
    </row>
    <row r="250" ht="23" customHeight="1" spans="1:16">
      <c r="A250" s="6" t="s">
        <v>331</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106</v>
      </c>
      <c r="N250" s="2">
        <f t="shared" si="23"/>
        <v>1</v>
      </c>
      <c r="O250" s="2" t="s">
        <v>22</v>
      </c>
      <c r="P250" s="2">
        <v>148</v>
      </c>
    </row>
    <row r="251" ht="23" customHeight="1" spans="1:16">
      <c r="A251" s="6" t="s">
        <v>331</v>
      </c>
      <c r="B251" s="2" t="s">
        <v>15</v>
      </c>
      <c r="C251" s="2" t="s">
        <v>23</v>
      </c>
      <c r="D251" s="2">
        <v>5</v>
      </c>
      <c r="E251" s="6" t="s">
        <v>501</v>
      </c>
      <c r="F251" s="2" t="str">
        <f t="shared" si="18"/>
        <v>B</v>
      </c>
      <c r="G251" s="2">
        <v>5</v>
      </c>
      <c r="H251" s="2" t="str">
        <f t="shared" si="19"/>
        <v>A</v>
      </c>
      <c r="I251" s="2">
        <v>5</v>
      </c>
      <c r="J251" s="2">
        <f t="shared" si="20"/>
        <v>0</v>
      </c>
      <c r="K251" s="2" t="str">
        <f t="shared" si="21"/>
        <v>C</v>
      </c>
      <c r="L251" s="2" t="str">
        <f t="shared" si="22"/>
        <v>D(平局)</v>
      </c>
      <c r="M251" s="2" t="s">
        <v>106</v>
      </c>
      <c r="N251" s="2">
        <f t="shared" si="23"/>
        <v>1</v>
      </c>
      <c r="O251" s="2" t="s">
        <v>22</v>
      </c>
      <c r="P251" s="2">
        <v>149</v>
      </c>
    </row>
    <row r="252" ht="23" customHeight="1" spans="1:16">
      <c r="A252" s="6" t="s">
        <v>331</v>
      </c>
      <c r="B252" s="2" t="s">
        <v>38</v>
      </c>
      <c r="C252" s="2" t="s">
        <v>17</v>
      </c>
      <c r="D252" s="2">
        <v>1</v>
      </c>
      <c r="E252" s="6" t="s">
        <v>497</v>
      </c>
      <c r="F252" s="2" t="str">
        <f t="shared" si="18"/>
        <v>A</v>
      </c>
      <c r="G252" s="2">
        <v>4</v>
      </c>
      <c r="H252" s="2" t="str">
        <f t="shared" si="19"/>
        <v>C</v>
      </c>
      <c r="I252" s="2">
        <v>3</v>
      </c>
      <c r="J252" s="2">
        <f t="shared" si="20"/>
        <v>1</v>
      </c>
      <c r="K252" s="2" t="str">
        <f t="shared" si="21"/>
        <v>A</v>
      </c>
      <c r="L252" s="2" t="str">
        <f t="shared" si="22"/>
        <v>A</v>
      </c>
      <c r="M252" s="2" t="s">
        <v>22</v>
      </c>
      <c r="N252" s="2">
        <f t="shared" si="23"/>
        <v>1</v>
      </c>
      <c r="O252" s="2" t="s">
        <v>22</v>
      </c>
      <c r="P252" s="2">
        <v>154</v>
      </c>
    </row>
    <row r="253" ht="23" customHeight="1" spans="1:16">
      <c r="A253" s="6" t="s">
        <v>331</v>
      </c>
      <c r="B253" s="2" t="s">
        <v>38</v>
      </c>
      <c r="C253" s="2" t="s">
        <v>23</v>
      </c>
      <c r="D253" s="2">
        <v>1</v>
      </c>
      <c r="E253" s="6" t="s">
        <v>497</v>
      </c>
      <c r="F253" s="2" t="str">
        <f t="shared" si="18"/>
        <v>C</v>
      </c>
      <c r="G253" s="2">
        <v>4</v>
      </c>
      <c r="H253" s="2" t="str">
        <f t="shared" si="19"/>
        <v>A</v>
      </c>
      <c r="I253" s="2">
        <v>4</v>
      </c>
      <c r="J253" s="2">
        <f t="shared" si="20"/>
        <v>0</v>
      </c>
      <c r="K253" s="2" t="str">
        <f t="shared" si="21"/>
        <v>C</v>
      </c>
      <c r="L253" s="2" t="str">
        <f t="shared" si="22"/>
        <v>D(平局)</v>
      </c>
      <c r="M253" s="2" t="s">
        <v>22</v>
      </c>
      <c r="N253" s="2">
        <f t="shared" si="23"/>
        <v>0</v>
      </c>
      <c r="O253" s="2" t="s">
        <v>26</v>
      </c>
      <c r="P253" s="2">
        <v>155</v>
      </c>
    </row>
    <row r="254" ht="23" customHeight="1" spans="1:16">
      <c r="A254" s="6" t="s">
        <v>331</v>
      </c>
      <c r="B254" s="2" t="s">
        <v>38</v>
      </c>
      <c r="C254" s="2" t="s">
        <v>17</v>
      </c>
      <c r="D254" s="2">
        <v>2</v>
      </c>
      <c r="E254" s="6" t="s">
        <v>498</v>
      </c>
      <c r="F254" s="2" t="str">
        <f t="shared" si="18"/>
        <v>A</v>
      </c>
      <c r="G254" s="2">
        <v>4</v>
      </c>
      <c r="H254" s="2" t="str">
        <f t="shared" si="19"/>
        <v>C</v>
      </c>
      <c r="I254" s="2">
        <v>3</v>
      </c>
      <c r="J254" s="2">
        <f t="shared" si="20"/>
        <v>1</v>
      </c>
      <c r="K254" s="2" t="str">
        <f t="shared" si="21"/>
        <v>A</v>
      </c>
      <c r="L254" s="2" t="str">
        <f t="shared" si="22"/>
        <v>A</v>
      </c>
      <c r="M254" s="2" t="s">
        <v>22</v>
      </c>
      <c r="N254" s="2">
        <f t="shared" si="23"/>
        <v>1</v>
      </c>
      <c r="O254" s="2" t="s">
        <v>22</v>
      </c>
      <c r="P254" s="2">
        <v>154</v>
      </c>
    </row>
    <row r="255" ht="23" customHeight="1" spans="1:16">
      <c r="A255" s="6" t="s">
        <v>331</v>
      </c>
      <c r="B255" s="2" t="s">
        <v>38</v>
      </c>
      <c r="C255" s="2" t="s">
        <v>23</v>
      </c>
      <c r="D255" s="2">
        <v>2</v>
      </c>
      <c r="E255" s="6" t="s">
        <v>498</v>
      </c>
      <c r="F255" s="2" t="str">
        <f t="shared" si="18"/>
        <v>C</v>
      </c>
      <c r="G255" s="2">
        <v>3</v>
      </c>
      <c r="H255" s="2" t="str">
        <f t="shared" si="19"/>
        <v>A</v>
      </c>
      <c r="I255" s="2">
        <v>4</v>
      </c>
      <c r="J255" s="2">
        <f t="shared" si="20"/>
        <v>-1</v>
      </c>
      <c r="K255" s="2" t="str">
        <f t="shared" si="21"/>
        <v>B</v>
      </c>
      <c r="L255" s="2" t="str">
        <f t="shared" si="22"/>
        <v>A</v>
      </c>
      <c r="M255" s="2" t="s">
        <v>22</v>
      </c>
      <c r="N255" s="2">
        <f t="shared" si="23"/>
        <v>1</v>
      </c>
      <c r="O255" s="2" t="s">
        <v>26</v>
      </c>
      <c r="P255" s="2">
        <v>155</v>
      </c>
    </row>
    <row r="256" ht="23" customHeight="1" spans="1:16">
      <c r="A256" s="6" t="s">
        <v>331</v>
      </c>
      <c r="B256" s="2" t="s">
        <v>38</v>
      </c>
      <c r="C256" s="2" t="s">
        <v>17</v>
      </c>
      <c r="D256" s="2">
        <v>3</v>
      </c>
      <c r="E256" s="6" t="s">
        <v>499</v>
      </c>
      <c r="F256" s="2" t="str">
        <f t="shared" si="18"/>
        <v>A</v>
      </c>
      <c r="G256" s="2">
        <v>4</v>
      </c>
      <c r="H256" s="2" t="str">
        <f t="shared" si="19"/>
        <v>C</v>
      </c>
      <c r="I256" s="2">
        <v>3</v>
      </c>
      <c r="J256" s="2">
        <f t="shared" si="20"/>
        <v>1</v>
      </c>
      <c r="K256" s="2" t="str">
        <f t="shared" si="21"/>
        <v>A</v>
      </c>
      <c r="L256" s="2" t="str">
        <f t="shared" si="22"/>
        <v>A</v>
      </c>
      <c r="M256" s="2" t="s">
        <v>22</v>
      </c>
      <c r="N256" s="2">
        <f t="shared" si="23"/>
        <v>1</v>
      </c>
      <c r="O256" s="2" t="s">
        <v>22</v>
      </c>
      <c r="P256" s="2">
        <v>154</v>
      </c>
    </row>
    <row r="257" ht="23" customHeight="1" spans="1:16">
      <c r="A257" s="6" t="s">
        <v>331</v>
      </c>
      <c r="B257" s="2" t="s">
        <v>38</v>
      </c>
      <c r="C257" s="2" t="s">
        <v>23</v>
      </c>
      <c r="D257" s="2">
        <v>3</v>
      </c>
      <c r="E257" s="6" t="s">
        <v>499</v>
      </c>
      <c r="F257" s="2" t="str">
        <f t="shared" si="18"/>
        <v>C</v>
      </c>
      <c r="G257" s="2">
        <v>3</v>
      </c>
      <c r="H257" s="2" t="str">
        <f t="shared" si="19"/>
        <v>A</v>
      </c>
      <c r="I257" s="2">
        <v>4</v>
      </c>
      <c r="J257" s="2">
        <f t="shared" si="20"/>
        <v>-1</v>
      </c>
      <c r="K257" s="2" t="str">
        <f t="shared" si="21"/>
        <v>B</v>
      </c>
      <c r="L257" s="2" t="str">
        <f t="shared" si="22"/>
        <v>A</v>
      </c>
      <c r="M257" s="2" t="s">
        <v>22</v>
      </c>
      <c r="N257" s="2">
        <f t="shared" si="23"/>
        <v>1</v>
      </c>
      <c r="O257" s="2" t="s">
        <v>26</v>
      </c>
      <c r="P257" s="2">
        <v>155</v>
      </c>
    </row>
    <row r="258" ht="23" customHeight="1" spans="1:16">
      <c r="A258" s="6" t="s">
        <v>331</v>
      </c>
      <c r="B258" s="2" t="s">
        <v>38</v>
      </c>
      <c r="C258" s="2" t="s">
        <v>17</v>
      </c>
      <c r="D258" s="2">
        <v>4</v>
      </c>
      <c r="E258" s="6" t="s">
        <v>500</v>
      </c>
      <c r="F258" s="2" t="str">
        <f t="shared" ref="F258:F321" si="24">IF(C258="l2r",LEFT(B258,1),RIGHT(B258,1))</f>
        <v>A</v>
      </c>
      <c r="G258" s="2">
        <v>4</v>
      </c>
      <c r="H258" s="2" t="str">
        <f t="shared" ref="H258:H321" si="25">IF(C258="l2r",RIGHT(B258,1),LEFT(B258,1))</f>
        <v>C</v>
      </c>
      <c r="I258" s="2">
        <v>4</v>
      </c>
      <c r="J258" s="2">
        <f t="shared" ref="J258:J321" si="26">G258-I258</f>
        <v>0</v>
      </c>
      <c r="K258" s="2" t="str">
        <f t="shared" ref="K258:K321" si="27">IF(J258=0,"C",IF(J258&gt;0,"A","B"))</f>
        <v>C</v>
      </c>
      <c r="L258" s="2" t="str">
        <f t="shared" ref="L258:L321" si="28">IF(J258=0,"D(平局)",IF(J258&gt;0,F258,H258))</f>
        <v>D(平局)</v>
      </c>
      <c r="M258" s="2" t="s">
        <v>22</v>
      </c>
      <c r="N258" s="2">
        <f t="shared" ref="N258:N321" si="29">--(L258=M258)</f>
        <v>0</v>
      </c>
      <c r="O258" s="2" t="s">
        <v>22</v>
      </c>
      <c r="P258" s="2">
        <v>154</v>
      </c>
    </row>
    <row r="259" ht="23" customHeight="1" spans="1:16">
      <c r="A259" s="6" t="s">
        <v>331</v>
      </c>
      <c r="B259" s="2" t="s">
        <v>38</v>
      </c>
      <c r="C259" s="2" t="s">
        <v>23</v>
      </c>
      <c r="D259" s="2">
        <v>4</v>
      </c>
      <c r="E259" s="6" t="s">
        <v>500</v>
      </c>
      <c r="F259" s="2" t="str">
        <f t="shared" si="24"/>
        <v>C</v>
      </c>
      <c r="G259" s="2">
        <v>4</v>
      </c>
      <c r="H259" s="2" t="str">
        <f t="shared" si="25"/>
        <v>A</v>
      </c>
      <c r="I259" s="2">
        <v>4</v>
      </c>
      <c r="J259" s="2">
        <f t="shared" si="26"/>
        <v>0</v>
      </c>
      <c r="K259" s="2" t="str">
        <f t="shared" si="27"/>
        <v>C</v>
      </c>
      <c r="L259" s="2" t="str">
        <f t="shared" si="28"/>
        <v>D(平局)</v>
      </c>
      <c r="M259" s="2" t="s">
        <v>22</v>
      </c>
      <c r="N259" s="2">
        <f t="shared" si="29"/>
        <v>0</v>
      </c>
      <c r="O259" s="2" t="s">
        <v>26</v>
      </c>
      <c r="P259" s="2">
        <v>155</v>
      </c>
    </row>
    <row r="260" ht="23" customHeight="1" spans="1:16">
      <c r="A260" s="6" t="s">
        <v>331</v>
      </c>
      <c r="B260" s="2" t="s">
        <v>38</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22</v>
      </c>
      <c r="N260" s="2">
        <f t="shared" si="29"/>
        <v>0</v>
      </c>
      <c r="O260" s="2" t="s">
        <v>22</v>
      </c>
      <c r="P260" s="2">
        <v>154</v>
      </c>
    </row>
    <row r="261" ht="23" customHeight="1" spans="1:16">
      <c r="A261" s="6" t="s">
        <v>331</v>
      </c>
      <c r="B261" s="2" t="s">
        <v>38</v>
      </c>
      <c r="C261" s="2" t="s">
        <v>23</v>
      </c>
      <c r="D261" s="2">
        <v>5</v>
      </c>
      <c r="E261" s="6" t="s">
        <v>501</v>
      </c>
      <c r="F261" s="2" t="str">
        <f t="shared" si="24"/>
        <v>C</v>
      </c>
      <c r="G261" s="2">
        <v>4</v>
      </c>
      <c r="H261" s="2" t="str">
        <f t="shared" si="25"/>
        <v>A</v>
      </c>
      <c r="I261" s="2">
        <v>5</v>
      </c>
      <c r="J261" s="2">
        <f t="shared" si="26"/>
        <v>-1</v>
      </c>
      <c r="K261" s="2" t="str">
        <f t="shared" si="27"/>
        <v>B</v>
      </c>
      <c r="L261" s="2" t="str">
        <f t="shared" si="28"/>
        <v>A</v>
      </c>
      <c r="M261" s="2" t="s">
        <v>22</v>
      </c>
      <c r="N261" s="2">
        <f t="shared" si="29"/>
        <v>1</v>
      </c>
      <c r="O261" s="2" t="s">
        <v>26</v>
      </c>
      <c r="P261" s="2">
        <v>155</v>
      </c>
    </row>
    <row r="262" ht="23" customHeight="1" spans="1:16">
      <c r="A262" s="6" t="s">
        <v>331</v>
      </c>
      <c r="B262" s="2" t="s">
        <v>51</v>
      </c>
      <c r="C262" s="2" t="s">
        <v>17</v>
      </c>
      <c r="D262" s="2">
        <v>1</v>
      </c>
      <c r="E262" s="6" t="s">
        <v>497</v>
      </c>
      <c r="F262" s="2" t="str">
        <f t="shared" si="24"/>
        <v>B</v>
      </c>
      <c r="G262" s="2">
        <v>5</v>
      </c>
      <c r="H262" s="2" t="str">
        <f t="shared" si="25"/>
        <v>C</v>
      </c>
      <c r="I262" s="2">
        <v>3</v>
      </c>
      <c r="J262" s="2">
        <f t="shared" si="26"/>
        <v>2</v>
      </c>
      <c r="K262" s="2" t="str">
        <f t="shared" si="27"/>
        <v>A</v>
      </c>
      <c r="L262" s="2" t="str">
        <f t="shared" si="28"/>
        <v>B</v>
      </c>
      <c r="M262" s="2" t="s">
        <v>26</v>
      </c>
      <c r="N262" s="2">
        <f t="shared" si="29"/>
        <v>1</v>
      </c>
      <c r="O262" s="2" t="s">
        <v>22</v>
      </c>
      <c r="P262" s="2">
        <v>160</v>
      </c>
    </row>
    <row r="263" ht="23" customHeight="1" spans="1:16">
      <c r="A263" s="6" t="s">
        <v>331</v>
      </c>
      <c r="B263" s="2" t="s">
        <v>51</v>
      </c>
      <c r="C263" s="2" t="s">
        <v>23</v>
      </c>
      <c r="D263" s="2">
        <v>1</v>
      </c>
      <c r="E263" s="6" t="s">
        <v>497</v>
      </c>
      <c r="F263" s="2" t="str">
        <f t="shared" si="24"/>
        <v>C</v>
      </c>
      <c r="G263" s="2">
        <v>3</v>
      </c>
      <c r="H263" s="2" t="str">
        <f t="shared" si="25"/>
        <v>B</v>
      </c>
      <c r="I263" s="2">
        <v>4</v>
      </c>
      <c r="J263" s="2">
        <f t="shared" si="26"/>
        <v>-1</v>
      </c>
      <c r="K263" s="2" t="str">
        <f t="shared" si="27"/>
        <v>B</v>
      </c>
      <c r="L263" s="2" t="str">
        <f t="shared" si="28"/>
        <v>B</v>
      </c>
      <c r="M263" s="2" t="s">
        <v>26</v>
      </c>
      <c r="N263" s="2">
        <f t="shared" si="29"/>
        <v>1</v>
      </c>
      <c r="O263" s="2" t="s">
        <v>26</v>
      </c>
      <c r="P263" s="2">
        <v>161</v>
      </c>
    </row>
    <row r="264" ht="23" customHeight="1" spans="1:16">
      <c r="A264" s="6" t="s">
        <v>331</v>
      </c>
      <c r="B264" s="2" t="s">
        <v>51</v>
      </c>
      <c r="C264" s="2" t="s">
        <v>17</v>
      </c>
      <c r="D264" s="2">
        <v>2</v>
      </c>
      <c r="E264" s="6" t="s">
        <v>498</v>
      </c>
      <c r="F264" s="2" t="str">
        <f t="shared" si="24"/>
        <v>B</v>
      </c>
      <c r="G264" s="2">
        <v>5</v>
      </c>
      <c r="H264" s="2" t="str">
        <f t="shared" si="25"/>
        <v>C</v>
      </c>
      <c r="I264" s="2">
        <v>3</v>
      </c>
      <c r="J264" s="2">
        <f t="shared" si="26"/>
        <v>2</v>
      </c>
      <c r="K264" s="2" t="str">
        <f t="shared" si="27"/>
        <v>A</v>
      </c>
      <c r="L264" s="2" t="str">
        <f t="shared" si="28"/>
        <v>B</v>
      </c>
      <c r="M264" s="2" t="s">
        <v>26</v>
      </c>
      <c r="N264" s="2">
        <f t="shared" si="29"/>
        <v>1</v>
      </c>
      <c r="O264" s="2" t="s">
        <v>22</v>
      </c>
      <c r="P264" s="2">
        <v>160</v>
      </c>
    </row>
    <row r="265" ht="23" customHeight="1" spans="1:16">
      <c r="A265" s="6" t="s">
        <v>331</v>
      </c>
      <c r="B265" s="2" t="s">
        <v>51</v>
      </c>
      <c r="C265" s="2" t="s">
        <v>23</v>
      </c>
      <c r="D265" s="2">
        <v>2</v>
      </c>
      <c r="E265" s="6" t="s">
        <v>498</v>
      </c>
      <c r="F265" s="2" t="str">
        <f t="shared" si="24"/>
        <v>C</v>
      </c>
      <c r="G265" s="2">
        <v>3</v>
      </c>
      <c r="H265" s="2" t="str">
        <f t="shared" si="25"/>
        <v>B</v>
      </c>
      <c r="I265" s="2">
        <v>4</v>
      </c>
      <c r="J265" s="2">
        <f t="shared" si="26"/>
        <v>-1</v>
      </c>
      <c r="K265" s="2" t="str">
        <f t="shared" si="27"/>
        <v>B</v>
      </c>
      <c r="L265" s="2" t="str">
        <f t="shared" si="28"/>
        <v>B</v>
      </c>
      <c r="M265" s="2" t="s">
        <v>26</v>
      </c>
      <c r="N265" s="2">
        <f t="shared" si="29"/>
        <v>1</v>
      </c>
      <c r="O265" s="2" t="s">
        <v>26</v>
      </c>
      <c r="P265" s="2">
        <v>161</v>
      </c>
    </row>
    <row r="266" ht="23" customHeight="1" spans="1:16">
      <c r="A266" s="6" t="s">
        <v>331</v>
      </c>
      <c r="B266" s="2" t="s">
        <v>51</v>
      </c>
      <c r="C266" s="2" t="s">
        <v>17</v>
      </c>
      <c r="D266" s="2">
        <v>3</v>
      </c>
      <c r="E266" s="6" t="s">
        <v>499</v>
      </c>
      <c r="F266" s="2" t="str">
        <f t="shared" si="24"/>
        <v>B</v>
      </c>
      <c r="G266" s="2">
        <v>4</v>
      </c>
      <c r="H266" s="2" t="str">
        <f t="shared" si="25"/>
        <v>C</v>
      </c>
      <c r="I266" s="2">
        <v>3</v>
      </c>
      <c r="J266" s="2">
        <f t="shared" si="26"/>
        <v>1</v>
      </c>
      <c r="K266" s="2" t="str">
        <f t="shared" si="27"/>
        <v>A</v>
      </c>
      <c r="L266" s="2" t="str">
        <f t="shared" si="28"/>
        <v>B</v>
      </c>
      <c r="M266" s="2" t="s">
        <v>26</v>
      </c>
      <c r="N266" s="2">
        <f t="shared" si="29"/>
        <v>1</v>
      </c>
      <c r="O266" s="2" t="s">
        <v>22</v>
      </c>
      <c r="P266" s="2">
        <v>160</v>
      </c>
    </row>
    <row r="267" ht="23" customHeight="1" spans="1:16">
      <c r="A267" s="6" t="s">
        <v>331</v>
      </c>
      <c r="B267" s="2" t="s">
        <v>51</v>
      </c>
      <c r="C267" s="2" t="s">
        <v>23</v>
      </c>
      <c r="D267" s="2">
        <v>3</v>
      </c>
      <c r="E267" s="6" t="s">
        <v>499</v>
      </c>
      <c r="F267" s="2" t="str">
        <f t="shared" si="24"/>
        <v>C</v>
      </c>
      <c r="G267" s="2">
        <v>3</v>
      </c>
      <c r="H267" s="2" t="str">
        <f t="shared" si="25"/>
        <v>B</v>
      </c>
      <c r="I267" s="2">
        <v>3</v>
      </c>
      <c r="J267" s="2">
        <f t="shared" si="26"/>
        <v>0</v>
      </c>
      <c r="K267" s="2" t="str">
        <f t="shared" si="27"/>
        <v>C</v>
      </c>
      <c r="L267" s="2" t="str">
        <f t="shared" si="28"/>
        <v>D(平局)</v>
      </c>
      <c r="M267" s="2" t="s">
        <v>26</v>
      </c>
      <c r="N267" s="2">
        <f t="shared" si="29"/>
        <v>0</v>
      </c>
      <c r="O267" s="2" t="s">
        <v>26</v>
      </c>
      <c r="P267" s="2">
        <v>161</v>
      </c>
    </row>
    <row r="268" ht="23" customHeight="1" spans="1:16">
      <c r="A268" s="6" t="s">
        <v>331</v>
      </c>
      <c r="B268" s="2" t="s">
        <v>51</v>
      </c>
      <c r="C268" s="2" t="s">
        <v>17</v>
      </c>
      <c r="D268" s="2">
        <v>4</v>
      </c>
      <c r="E268" s="6" t="s">
        <v>500</v>
      </c>
      <c r="F268" s="2" t="str">
        <f t="shared" si="24"/>
        <v>B</v>
      </c>
      <c r="G268" s="2">
        <v>5</v>
      </c>
      <c r="H268" s="2" t="str">
        <f t="shared" si="25"/>
        <v>C</v>
      </c>
      <c r="I268" s="2">
        <v>4</v>
      </c>
      <c r="J268" s="2">
        <f t="shared" si="26"/>
        <v>1</v>
      </c>
      <c r="K268" s="2" t="str">
        <f t="shared" si="27"/>
        <v>A</v>
      </c>
      <c r="L268" s="2" t="str">
        <f t="shared" si="28"/>
        <v>B</v>
      </c>
      <c r="M268" s="2" t="s">
        <v>26</v>
      </c>
      <c r="N268" s="2">
        <f t="shared" si="29"/>
        <v>1</v>
      </c>
      <c r="O268" s="2" t="s">
        <v>22</v>
      </c>
      <c r="P268" s="2">
        <v>160</v>
      </c>
    </row>
    <row r="269" ht="23" customHeight="1" spans="1:16">
      <c r="A269" s="6" t="s">
        <v>331</v>
      </c>
      <c r="B269" s="2" t="s">
        <v>51</v>
      </c>
      <c r="C269" s="2" t="s">
        <v>23</v>
      </c>
      <c r="D269" s="2">
        <v>4</v>
      </c>
      <c r="E269" s="6" t="s">
        <v>500</v>
      </c>
      <c r="F269" s="2" t="str">
        <f t="shared" si="24"/>
        <v>C</v>
      </c>
      <c r="G269" s="2">
        <v>4</v>
      </c>
      <c r="H269" s="2" t="str">
        <f t="shared" si="25"/>
        <v>B</v>
      </c>
      <c r="I269" s="2">
        <v>4</v>
      </c>
      <c r="J269" s="2">
        <f t="shared" si="26"/>
        <v>0</v>
      </c>
      <c r="K269" s="2" t="str">
        <f t="shared" si="27"/>
        <v>C</v>
      </c>
      <c r="L269" s="2" t="str">
        <f t="shared" si="28"/>
        <v>D(平局)</v>
      </c>
      <c r="M269" s="2" t="s">
        <v>26</v>
      </c>
      <c r="N269" s="2">
        <f t="shared" si="29"/>
        <v>0</v>
      </c>
      <c r="O269" s="2" t="s">
        <v>26</v>
      </c>
      <c r="P269" s="2">
        <v>161</v>
      </c>
    </row>
    <row r="270" ht="23" customHeight="1" spans="1:16">
      <c r="A270" s="6" t="s">
        <v>331</v>
      </c>
      <c r="B270" s="2" t="s">
        <v>51</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26</v>
      </c>
      <c r="N270" s="2">
        <f t="shared" si="29"/>
        <v>0</v>
      </c>
      <c r="O270" s="2" t="s">
        <v>22</v>
      </c>
      <c r="P270" s="2">
        <v>160</v>
      </c>
    </row>
    <row r="271" ht="23" customHeight="1" spans="1:16">
      <c r="A271" s="6" t="s">
        <v>331</v>
      </c>
      <c r="B271" s="2" t="s">
        <v>51</v>
      </c>
      <c r="C271" s="2" t="s">
        <v>23</v>
      </c>
      <c r="D271" s="2">
        <v>5</v>
      </c>
      <c r="E271" s="6" t="s">
        <v>501</v>
      </c>
      <c r="F271" s="2" t="str">
        <f t="shared" si="24"/>
        <v>C</v>
      </c>
      <c r="G271" s="2">
        <v>4</v>
      </c>
      <c r="H271" s="2" t="str">
        <f t="shared" si="25"/>
        <v>B</v>
      </c>
      <c r="I271" s="2">
        <v>4</v>
      </c>
      <c r="J271" s="2">
        <f t="shared" si="26"/>
        <v>0</v>
      </c>
      <c r="K271" s="2" t="str">
        <f t="shared" si="27"/>
        <v>C</v>
      </c>
      <c r="L271" s="2" t="str">
        <f t="shared" si="28"/>
        <v>D(平局)</v>
      </c>
      <c r="M271" s="2" t="s">
        <v>26</v>
      </c>
      <c r="N271" s="2">
        <f t="shared" si="29"/>
        <v>0</v>
      </c>
      <c r="O271" s="2" t="s">
        <v>26</v>
      </c>
      <c r="P271" s="2">
        <v>161</v>
      </c>
    </row>
    <row r="272" ht="23" customHeight="1" spans="1:16">
      <c r="A272" s="6" t="s">
        <v>369</v>
      </c>
      <c r="B272" s="2" t="s">
        <v>15</v>
      </c>
      <c r="C272" s="2" t="s">
        <v>17</v>
      </c>
      <c r="D272" s="2">
        <v>1</v>
      </c>
      <c r="E272" s="6" t="s">
        <v>497</v>
      </c>
      <c r="F272" s="2" t="str">
        <f t="shared" si="24"/>
        <v>A</v>
      </c>
      <c r="G272" s="2">
        <v>4</v>
      </c>
      <c r="H272" s="2" t="str">
        <f t="shared" si="25"/>
        <v>B</v>
      </c>
      <c r="I272" s="2">
        <v>5</v>
      </c>
      <c r="J272" s="2">
        <f t="shared" si="26"/>
        <v>-1</v>
      </c>
      <c r="K272" s="2" t="str">
        <f t="shared" si="27"/>
        <v>B</v>
      </c>
      <c r="L272" s="2" t="str">
        <f t="shared" si="28"/>
        <v>B</v>
      </c>
      <c r="M272" s="2" t="s">
        <v>26</v>
      </c>
      <c r="N272" s="2">
        <f t="shared" si="29"/>
        <v>1</v>
      </c>
      <c r="O272" s="2" t="s">
        <v>26</v>
      </c>
      <c r="P272" s="2">
        <v>166</v>
      </c>
    </row>
    <row r="273" ht="23" customHeight="1" spans="1:16">
      <c r="A273" s="6" t="s">
        <v>369</v>
      </c>
      <c r="B273" s="2" t="s">
        <v>15</v>
      </c>
      <c r="C273" s="2" t="s">
        <v>23</v>
      </c>
      <c r="D273" s="2">
        <v>1</v>
      </c>
      <c r="E273" s="6" t="s">
        <v>497</v>
      </c>
      <c r="F273" s="2" t="str">
        <f t="shared" si="24"/>
        <v>B</v>
      </c>
      <c r="G273" s="2">
        <v>5</v>
      </c>
      <c r="H273" s="2" t="str">
        <f t="shared" si="25"/>
        <v>A</v>
      </c>
      <c r="I273" s="2">
        <v>4</v>
      </c>
      <c r="J273" s="2">
        <f t="shared" si="26"/>
        <v>1</v>
      </c>
      <c r="K273" s="2" t="str">
        <f t="shared" si="27"/>
        <v>A</v>
      </c>
      <c r="L273" s="2" t="str">
        <f t="shared" si="28"/>
        <v>B</v>
      </c>
      <c r="M273" s="2" t="s">
        <v>26</v>
      </c>
      <c r="N273" s="2">
        <f t="shared" si="29"/>
        <v>1</v>
      </c>
      <c r="O273" s="2" t="s">
        <v>22</v>
      </c>
      <c r="P273" s="2">
        <v>167</v>
      </c>
    </row>
    <row r="274" ht="23" customHeight="1" spans="1:16">
      <c r="A274" s="6" t="s">
        <v>369</v>
      </c>
      <c r="B274" s="2" t="s">
        <v>15</v>
      </c>
      <c r="C274" s="2" t="s">
        <v>17</v>
      </c>
      <c r="D274" s="2">
        <v>2</v>
      </c>
      <c r="E274" s="6" t="s">
        <v>498</v>
      </c>
      <c r="F274" s="2" t="str">
        <f t="shared" si="24"/>
        <v>A</v>
      </c>
      <c r="G274" s="2">
        <v>4</v>
      </c>
      <c r="H274" s="2" t="str">
        <f t="shared" si="25"/>
        <v>B</v>
      </c>
      <c r="I274" s="2">
        <v>4</v>
      </c>
      <c r="J274" s="2">
        <f t="shared" si="26"/>
        <v>0</v>
      </c>
      <c r="K274" s="2" t="str">
        <f t="shared" si="27"/>
        <v>C</v>
      </c>
      <c r="L274" s="2" t="str">
        <f t="shared" si="28"/>
        <v>D(平局)</v>
      </c>
      <c r="M274" s="2" t="s">
        <v>26</v>
      </c>
      <c r="N274" s="2">
        <f t="shared" si="29"/>
        <v>0</v>
      </c>
      <c r="O274" s="2" t="s">
        <v>26</v>
      </c>
      <c r="P274" s="2">
        <v>166</v>
      </c>
    </row>
    <row r="275" ht="23" customHeight="1" spans="1:16">
      <c r="A275" s="6" t="s">
        <v>369</v>
      </c>
      <c r="B275" s="2" t="s">
        <v>15</v>
      </c>
      <c r="C275" s="2" t="s">
        <v>23</v>
      </c>
      <c r="D275" s="2">
        <v>2</v>
      </c>
      <c r="E275" s="6" t="s">
        <v>498</v>
      </c>
      <c r="F275" s="2" t="str">
        <f t="shared" si="24"/>
        <v>B</v>
      </c>
      <c r="G275" s="2">
        <v>4</v>
      </c>
      <c r="H275" s="2" t="str">
        <f t="shared" si="25"/>
        <v>A</v>
      </c>
      <c r="I275" s="2">
        <v>4</v>
      </c>
      <c r="J275" s="2">
        <f t="shared" si="26"/>
        <v>0</v>
      </c>
      <c r="K275" s="2" t="str">
        <f t="shared" si="27"/>
        <v>C</v>
      </c>
      <c r="L275" s="2" t="str">
        <f t="shared" si="28"/>
        <v>D(平局)</v>
      </c>
      <c r="M275" s="2" t="s">
        <v>26</v>
      </c>
      <c r="N275" s="2">
        <f t="shared" si="29"/>
        <v>0</v>
      </c>
      <c r="O275" s="2" t="s">
        <v>22</v>
      </c>
      <c r="P275" s="2">
        <v>167</v>
      </c>
    </row>
    <row r="276" ht="23" customHeight="1" spans="1:16">
      <c r="A276" s="6" t="s">
        <v>369</v>
      </c>
      <c r="B276" s="2" t="s">
        <v>15</v>
      </c>
      <c r="C276" s="2" t="s">
        <v>17</v>
      </c>
      <c r="D276" s="2">
        <v>3</v>
      </c>
      <c r="E276" s="6" t="s">
        <v>499</v>
      </c>
      <c r="F276" s="2" t="str">
        <f t="shared" si="24"/>
        <v>A</v>
      </c>
      <c r="G276" s="2">
        <v>5</v>
      </c>
      <c r="H276" s="2" t="str">
        <f t="shared" si="25"/>
        <v>B</v>
      </c>
      <c r="I276" s="2">
        <v>5</v>
      </c>
      <c r="J276" s="2">
        <f t="shared" si="26"/>
        <v>0</v>
      </c>
      <c r="K276" s="2" t="str">
        <f t="shared" si="27"/>
        <v>C</v>
      </c>
      <c r="L276" s="2" t="str">
        <f t="shared" si="28"/>
        <v>D(平局)</v>
      </c>
      <c r="M276" s="2" t="s">
        <v>26</v>
      </c>
      <c r="N276" s="2">
        <f t="shared" si="29"/>
        <v>0</v>
      </c>
      <c r="O276" s="2" t="s">
        <v>26</v>
      </c>
      <c r="P276" s="2">
        <v>166</v>
      </c>
    </row>
    <row r="277" ht="23" customHeight="1" spans="1:16">
      <c r="A277" s="6" t="s">
        <v>369</v>
      </c>
      <c r="B277" s="2" t="s">
        <v>15</v>
      </c>
      <c r="C277" s="2" t="s">
        <v>23</v>
      </c>
      <c r="D277" s="2">
        <v>3</v>
      </c>
      <c r="E277" s="6" t="s">
        <v>499</v>
      </c>
      <c r="F277" s="2" t="str">
        <f t="shared" si="24"/>
        <v>B</v>
      </c>
      <c r="G277" s="2">
        <v>5</v>
      </c>
      <c r="H277" s="2" t="str">
        <f t="shared" si="25"/>
        <v>A</v>
      </c>
      <c r="I277" s="2">
        <v>4</v>
      </c>
      <c r="J277" s="2">
        <f t="shared" si="26"/>
        <v>1</v>
      </c>
      <c r="K277" s="2" t="str">
        <f t="shared" si="27"/>
        <v>A</v>
      </c>
      <c r="L277" s="2" t="str">
        <f t="shared" si="28"/>
        <v>B</v>
      </c>
      <c r="M277" s="2" t="s">
        <v>26</v>
      </c>
      <c r="N277" s="2">
        <f t="shared" si="29"/>
        <v>1</v>
      </c>
      <c r="O277" s="2" t="s">
        <v>22</v>
      </c>
      <c r="P277" s="2">
        <v>167</v>
      </c>
    </row>
    <row r="278" ht="23" customHeight="1" spans="1:16">
      <c r="A278" s="6" t="s">
        <v>369</v>
      </c>
      <c r="B278" s="2" t="s">
        <v>15</v>
      </c>
      <c r="C278" s="2" t="s">
        <v>17</v>
      </c>
      <c r="D278" s="2">
        <v>4</v>
      </c>
      <c r="E278" s="6" t="s">
        <v>500</v>
      </c>
      <c r="F278" s="2" t="str">
        <f t="shared" si="24"/>
        <v>A</v>
      </c>
      <c r="G278" s="2">
        <v>4</v>
      </c>
      <c r="H278" s="2" t="str">
        <f t="shared" si="25"/>
        <v>B</v>
      </c>
      <c r="I278" s="2">
        <v>5</v>
      </c>
      <c r="J278" s="2">
        <f t="shared" si="26"/>
        <v>-1</v>
      </c>
      <c r="K278" s="2" t="str">
        <f t="shared" si="27"/>
        <v>B</v>
      </c>
      <c r="L278" s="2" t="str">
        <f t="shared" si="28"/>
        <v>B</v>
      </c>
      <c r="M278" s="2" t="s">
        <v>26</v>
      </c>
      <c r="N278" s="2">
        <f t="shared" si="29"/>
        <v>1</v>
      </c>
      <c r="O278" s="2" t="s">
        <v>26</v>
      </c>
      <c r="P278" s="2">
        <v>166</v>
      </c>
    </row>
    <row r="279" ht="23" customHeight="1" spans="1:16">
      <c r="A279" s="6" t="s">
        <v>369</v>
      </c>
      <c r="B279" s="2" t="s">
        <v>15</v>
      </c>
      <c r="C279" s="2" t="s">
        <v>23</v>
      </c>
      <c r="D279" s="2">
        <v>4</v>
      </c>
      <c r="E279" s="6" t="s">
        <v>500</v>
      </c>
      <c r="F279" s="2" t="str">
        <f t="shared" si="24"/>
        <v>B</v>
      </c>
      <c r="G279" s="2">
        <v>4</v>
      </c>
      <c r="H279" s="2" t="str">
        <f t="shared" si="25"/>
        <v>A</v>
      </c>
      <c r="I279" s="2">
        <v>4</v>
      </c>
      <c r="J279" s="2">
        <f t="shared" si="26"/>
        <v>0</v>
      </c>
      <c r="K279" s="2" t="str">
        <f t="shared" si="27"/>
        <v>C</v>
      </c>
      <c r="L279" s="2" t="str">
        <f t="shared" si="28"/>
        <v>D(平局)</v>
      </c>
      <c r="M279" s="2" t="s">
        <v>26</v>
      </c>
      <c r="N279" s="2">
        <f t="shared" si="29"/>
        <v>0</v>
      </c>
      <c r="O279" s="2" t="s">
        <v>22</v>
      </c>
      <c r="P279" s="2">
        <v>167</v>
      </c>
    </row>
    <row r="280" ht="23" customHeight="1" spans="1:16">
      <c r="A280" s="6" t="s">
        <v>369</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26</v>
      </c>
      <c r="N280" s="2">
        <f t="shared" si="29"/>
        <v>0</v>
      </c>
      <c r="O280" s="2" t="s">
        <v>26</v>
      </c>
      <c r="P280" s="2">
        <v>166</v>
      </c>
    </row>
    <row r="281" ht="23" customHeight="1" spans="1:16">
      <c r="A281" s="6" t="s">
        <v>369</v>
      </c>
      <c r="B281" s="2" t="s">
        <v>15</v>
      </c>
      <c r="C281" s="2" t="s">
        <v>23</v>
      </c>
      <c r="D281" s="2">
        <v>5</v>
      </c>
      <c r="E281" s="6" t="s">
        <v>501</v>
      </c>
      <c r="F281" s="2" t="str">
        <f t="shared" si="24"/>
        <v>B</v>
      </c>
      <c r="G281" s="2">
        <v>5</v>
      </c>
      <c r="H281" s="2" t="str">
        <f t="shared" si="25"/>
        <v>A</v>
      </c>
      <c r="I281" s="2">
        <v>4</v>
      </c>
      <c r="J281" s="2">
        <f t="shared" si="26"/>
        <v>1</v>
      </c>
      <c r="K281" s="2" t="str">
        <f t="shared" si="27"/>
        <v>A</v>
      </c>
      <c r="L281" s="2" t="str">
        <f t="shared" si="28"/>
        <v>B</v>
      </c>
      <c r="M281" s="2" t="s">
        <v>26</v>
      </c>
      <c r="N281" s="2">
        <f t="shared" si="29"/>
        <v>1</v>
      </c>
      <c r="O281" s="2" t="s">
        <v>22</v>
      </c>
      <c r="P281" s="2">
        <v>167</v>
      </c>
    </row>
    <row r="282" ht="23" customHeight="1" spans="1:16">
      <c r="A282" s="6" t="s">
        <v>369</v>
      </c>
      <c r="B282" s="2" t="s">
        <v>38</v>
      </c>
      <c r="C282" s="2" t="s">
        <v>17</v>
      </c>
      <c r="D282" s="2">
        <v>1</v>
      </c>
      <c r="E282" s="6" t="s">
        <v>497</v>
      </c>
      <c r="F282" s="2" t="str">
        <f t="shared" si="24"/>
        <v>A</v>
      </c>
      <c r="G282" s="2">
        <v>5</v>
      </c>
      <c r="H282" s="2" t="str">
        <f t="shared" si="25"/>
        <v>C</v>
      </c>
      <c r="I282" s="2">
        <v>3</v>
      </c>
      <c r="J282" s="2">
        <f t="shared" si="26"/>
        <v>2</v>
      </c>
      <c r="K282" s="2" t="str">
        <f t="shared" si="27"/>
        <v>A</v>
      </c>
      <c r="L282" s="2" t="str">
        <f t="shared" si="28"/>
        <v>A</v>
      </c>
      <c r="M282" s="2" t="s">
        <v>22</v>
      </c>
      <c r="N282" s="2">
        <f t="shared" si="29"/>
        <v>1</v>
      </c>
      <c r="O282" s="2" t="s">
        <v>22</v>
      </c>
      <c r="P282" s="2">
        <v>172</v>
      </c>
    </row>
    <row r="283" ht="23" customHeight="1" spans="1:16">
      <c r="A283" s="6" t="s">
        <v>369</v>
      </c>
      <c r="B283" s="2" t="s">
        <v>38</v>
      </c>
      <c r="C283" s="2" t="s">
        <v>23</v>
      </c>
      <c r="D283" s="2">
        <v>1</v>
      </c>
      <c r="E283" s="6" t="s">
        <v>497</v>
      </c>
      <c r="F283" s="2" t="str">
        <f t="shared" si="24"/>
        <v>C</v>
      </c>
      <c r="G283" s="2">
        <v>3</v>
      </c>
      <c r="H283" s="2" t="str">
        <f t="shared" si="25"/>
        <v>A</v>
      </c>
      <c r="I283" s="2">
        <v>5</v>
      </c>
      <c r="J283" s="2">
        <f t="shared" si="26"/>
        <v>-2</v>
      </c>
      <c r="K283" s="2" t="str">
        <f t="shared" si="27"/>
        <v>B</v>
      </c>
      <c r="L283" s="2" t="str">
        <f t="shared" si="28"/>
        <v>A</v>
      </c>
      <c r="M283" s="2" t="s">
        <v>22</v>
      </c>
      <c r="N283" s="2">
        <f t="shared" si="29"/>
        <v>1</v>
      </c>
      <c r="O283" s="2" t="s">
        <v>26</v>
      </c>
      <c r="P283" s="2">
        <v>173</v>
      </c>
    </row>
    <row r="284" ht="23" customHeight="1" spans="1:16">
      <c r="A284" s="6" t="s">
        <v>369</v>
      </c>
      <c r="B284" s="2" t="s">
        <v>38</v>
      </c>
      <c r="C284" s="2" t="s">
        <v>17</v>
      </c>
      <c r="D284" s="2">
        <v>2</v>
      </c>
      <c r="E284" s="6" t="s">
        <v>498</v>
      </c>
      <c r="F284" s="2" t="str">
        <f t="shared" si="24"/>
        <v>A</v>
      </c>
      <c r="G284" s="2">
        <v>4</v>
      </c>
      <c r="H284" s="2" t="str">
        <f t="shared" si="25"/>
        <v>C</v>
      </c>
      <c r="I284" s="2">
        <v>2</v>
      </c>
      <c r="J284" s="2">
        <f t="shared" si="26"/>
        <v>2</v>
      </c>
      <c r="K284" s="2" t="str">
        <f t="shared" si="27"/>
        <v>A</v>
      </c>
      <c r="L284" s="2" t="str">
        <f t="shared" si="28"/>
        <v>A</v>
      </c>
      <c r="M284" s="2" t="s">
        <v>22</v>
      </c>
      <c r="N284" s="2">
        <f t="shared" si="29"/>
        <v>1</v>
      </c>
      <c r="O284" s="2" t="s">
        <v>22</v>
      </c>
      <c r="P284" s="2">
        <v>172</v>
      </c>
    </row>
    <row r="285" ht="23" customHeight="1" spans="1:16">
      <c r="A285" s="6" t="s">
        <v>369</v>
      </c>
      <c r="B285" s="2" t="s">
        <v>38</v>
      </c>
      <c r="C285" s="2" t="s">
        <v>23</v>
      </c>
      <c r="D285" s="2">
        <v>2</v>
      </c>
      <c r="E285" s="6" t="s">
        <v>498</v>
      </c>
      <c r="F285" s="2" t="str">
        <f t="shared" si="24"/>
        <v>C</v>
      </c>
      <c r="G285" s="2">
        <v>2</v>
      </c>
      <c r="H285" s="2" t="str">
        <f t="shared" si="25"/>
        <v>A</v>
      </c>
      <c r="I285" s="2">
        <v>4</v>
      </c>
      <c r="J285" s="2">
        <f t="shared" si="26"/>
        <v>-2</v>
      </c>
      <c r="K285" s="2" t="str">
        <f t="shared" si="27"/>
        <v>B</v>
      </c>
      <c r="L285" s="2" t="str">
        <f t="shared" si="28"/>
        <v>A</v>
      </c>
      <c r="M285" s="2" t="s">
        <v>22</v>
      </c>
      <c r="N285" s="2">
        <f t="shared" si="29"/>
        <v>1</v>
      </c>
      <c r="O285" s="2" t="s">
        <v>26</v>
      </c>
      <c r="P285" s="2">
        <v>173</v>
      </c>
    </row>
    <row r="286" ht="23" customHeight="1" spans="1:16">
      <c r="A286" s="6" t="s">
        <v>369</v>
      </c>
      <c r="B286" s="2" t="s">
        <v>38</v>
      </c>
      <c r="C286" s="2" t="s">
        <v>17</v>
      </c>
      <c r="D286" s="2">
        <v>3</v>
      </c>
      <c r="E286" s="6" t="s">
        <v>499</v>
      </c>
      <c r="F286" s="2" t="str">
        <f t="shared" si="24"/>
        <v>A</v>
      </c>
      <c r="G286" s="2">
        <v>5</v>
      </c>
      <c r="H286" s="2" t="str">
        <f t="shared" si="25"/>
        <v>C</v>
      </c>
      <c r="I286" s="2">
        <v>3</v>
      </c>
      <c r="J286" s="2">
        <f t="shared" si="26"/>
        <v>2</v>
      </c>
      <c r="K286" s="2" t="str">
        <f t="shared" si="27"/>
        <v>A</v>
      </c>
      <c r="L286" s="2" t="str">
        <f t="shared" si="28"/>
        <v>A</v>
      </c>
      <c r="M286" s="2" t="s">
        <v>22</v>
      </c>
      <c r="N286" s="2">
        <f t="shared" si="29"/>
        <v>1</v>
      </c>
      <c r="O286" s="2" t="s">
        <v>22</v>
      </c>
      <c r="P286" s="2">
        <v>172</v>
      </c>
    </row>
    <row r="287" ht="23" customHeight="1" spans="1:16">
      <c r="A287" s="6" t="s">
        <v>369</v>
      </c>
      <c r="B287" s="2" t="s">
        <v>38</v>
      </c>
      <c r="C287" s="2" t="s">
        <v>23</v>
      </c>
      <c r="D287" s="2">
        <v>3</v>
      </c>
      <c r="E287" s="6" t="s">
        <v>499</v>
      </c>
      <c r="F287" s="2" t="str">
        <f t="shared" si="24"/>
        <v>C</v>
      </c>
      <c r="G287" s="2">
        <v>3</v>
      </c>
      <c r="H287" s="2" t="str">
        <f t="shared" si="25"/>
        <v>A</v>
      </c>
      <c r="I287" s="2">
        <v>4</v>
      </c>
      <c r="J287" s="2">
        <f t="shared" si="26"/>
        <v>-1</v>
      </c>
      <c r="K287" s="2" t="str">
        <f t="shared" si="27"/>
        <v>B</v>
      </c>
      <c r="L287" s="2" t="str">
        <f t="shared" si="28"/>
        <v>A</v>
      </c>
      <c r="M287" s="2" t="s">
        <v>22</v>
      </c>
      <c r="N287" s="2">
        <f t="shared" si="29"/>
        <v>1</v>
      </c>
      <c r="O287" s="2" t="s">
        <v>26</v>
      </c>
      <c r="P287" s="2">
        <v>173</v>
      </c>
    </row>
    <row r="288" ht="23" customHeight="1" spans="1:16">
      <c r="A288" s="6" t="s">
        <v>369</v>
      </c>
      <c r="B288" s="2" t="s">
        <v>38</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22</v>
      </c>
      <c r="N288" s="2">
        <f t="shared" si="29"/>
        <v>1</v>
      </c>
      <c r="O288" s="2" t="s">
        <v>22</v>
      </c>
      <c r="P288" s="2">
        <v>172</v>
      </c>
    </row>
    <row r="289" ht="23" customHeight="1" spans="1:16">
      <c r="A289" s="6" t="s">
        <v>369</v>
      </c>
      <c r="B289" s="2" t="s">
        <v>38</v>
      </c>
      <c r="C289" s="2" t="s">
        <v>23</v>
      </c>
      <c r="D289" s="2">
        <v>4</v>
      </c>
      <c r="E289" s="6" t="s">
        <v>500</v>
      </c>
      <c r="F289" s="2" t="str">
        <f t="shared" si="24"/>
        <v>C</v>
      </c>
      <c r="G289" s="2">
        <v>3</v>
      </c>
      <c r="H289" s="2" t="str">
        <f t="shared" si="25"/>
        <v>A</v>
      </c>
      <c r="I289" s="2">
        <v>5</v>
      </c>
      <c r="J289" s="2">
        <f t="shared" si="26"/>
        <v>-2</v>
      </c>
      <c r="K289" s="2" t="str">
        <f t="shared" si="27"/>
        <v>B</v>
      </c>
      <c r="L289" s="2" t="str">
        <f t="shared" si="28"/>
        <v>A</v>
      </c>
      <c r="M289" s="2" t="s">
        <v>22</v>
      </c>
      <c r="N289" s="2">
        <f t="shared" si="29"/>
        <v>1</v>
      </c>
      <c r="O289" s="2" t="s">
        <v>26</v>
      </c>
      <c r="P289" s="2">
        <v>173</v>
      </c>
    </row>
    <row r="290" ht="23" customHeight="1" spans="1:16">
      <c r="A290" s="6" t="s">
        <v>369</v>
      </c>
      <c r="B290" s="2" t="s">
        <v>38</v>
      </c>
      <c r="C290" s="2" t="s">
        <v>17</v>
      </c>
      <c r="D290" s="2">
        <v>5</v>
      </c>
      <c r="E290" s="6" t="s">
        <v>501</v>
      </c>
      <c r="F290" s="2" t="str">
        <f t="shared" si="24"/>
        <v>A</v>
      </c>
      <c r="G290" s="2">
        <v>5</v>
      </c>
      <c r="H290" s="2" t="str">
        <f t="shared" si="25"/>
        <v>C</v>
      </c>
      <c r="I290" s="2">
        <v>2</v>
      </c>
      <c r="J290" s="2">
        <f t="shared" si="26"/>
        <v>3</v>
      </c>
      <c r="K290" s="2" t="str">
        <f t="shared" si="27"/>
        <v>A</v>
      </c>
      <c r="L290" s="2" t="str">
        <f t="shared" si="28"/>
        <v>A</v>
      </c>
      <c r="M290" s="2" t="s">
        <v>22</v>
      </c>
      <c r="N290" s="2">
        <f t="shared" si="29"/>
        <v>1</v>
      </c>
      <c r="O290" s="2" t="s">
        <v>22</v>
      </c>
      <c r="P290" s="2">
        <v>172</v>
      </c>
    </row>
    <row r="291" ht="23" customHeight="1" spans="1:16">
      <c r="A291" s="6" t="s">
        <v>369</v>
      </c>
      <c r="B291" s="2" t="s">
        <v>38</v>
      </c>
      <c r="C291" s="2" t="s">
        <v>23</v>
      </c>
      <c r="D291" s="2">
        <v>5</v>
      </c>
      <c r="E291" s="6" t="s">
        <v>501</v>
      </c>
      <c r="F291" s="2" t="str">
        <f t="shared" si="24"/>
        <v>C</v>
      </c>
      <c r="G291" s="2">
        <v>3</v>
      </c>
      <c r="H291" s="2" t="str">
        <f t="shared" si="25"/>
        <v>A</v>
      </c>
      <c r="I291" s="2">
        <v>4</v>
      </c>
      <c r="J291" s="2">
        <f t="shared" si="26"/>
        <v>-1</v>
      </c>
      <c r="K291" s="2" t="str">
        <f t="shared" si="27"/>
        <v>B</v>
      </c>
      <c r="L291" s="2" t="str">
        <f t="shared" si="28"/>
        <v>A</v>
      </c>
      <c r="M291" s="2" t="s">
        <v>22</v>
      </c>
      <c r="N291" s="2">
        <f t="shared" si="29"/>
        <v>1</v>
      </c>
      <c r="O291" s="2" t="s">
        <v>26</v>
      </c>
      <c r="P291" s="2">
        <v>173</v>
      </c>
    </row>
    <row r="292" ht="23" customHeight="1" spans="1:16">
      <c r="A292" s="6" t="s">
        <v>369</v>
      </c>
      <c r="B292" s="2" t="s">
        <v>51</v>
      </c>
      <c r="C292" s="2" t="s">
        <v>17</v>
      </c>
      <c r="D292" s="2">
        <v>1</v>
      </c>
      <c r="E292" s="6" t="s">
        <v>497</v>
      </c>
      <c r="F292" s="2" t="str">
        <f t="shared" si="24"/>
        <v>B</v>
      </c>
      <c r="G292" s="2">
        <v>5</v>
      </c>
      <c r="H292" s="2" t="str">
        <f t="shared" si="25"/>
        <v>C</v>
      </c>
      <c r="I292" s="2">
        <v>2</v>
      </c>
      <c r="J292" s="2">
        <f t="shared" si="26"/>
        <v>3</v>
      </c>
      <c r="K292" s="2" t="str">
        <f t="shared" si="27"/>
        <v>A</v>
      </c>
      <c r="L292" s="2" t="str">
        <f t="shared" si="28"/>
        <v>B</v>
      </c>
      <c r="M292" s="2" t="s">
        <v>26</v>
      </c>
      <c r="N292" s="2">
        <f t="shared" si="29"/>
        <v>1</v>
      </c>
      <c r="O292" s="2" t="s">
        <v>22</v>
      </c>
      <c r="P292" s="2">
        <v>178</v>
      </c>
    </row>
    <row r="293" ht="23" customHeight="1" spans="1:16">
      <c r="A293" s="6" t="s">
        <v>369</v>
      </c>
      <c r="B293" s="2" t="s">
        <v>51</v>
      </c>
      <c r="C293" s="2" t="s">
        <v>23</v>
      </c>
      <c r="D293" s="2">
        <v>1</v>
      </c>
      <c r="E293" s="6" t="s">
        <v>497</v>
      </c>
      <c r="F293" s="2" t="str">
        <f t="shared" si="24"/>
        <v>C</v>
      </c>
      <c r="G293" s="2">
        <v>3</v>
      </c>
      <c r="H293" s="2" t="str">
        <f t="shared" si="25"/>
        <v>B</v>
      </c>
      <c r="I293" s="2">
        <v>4</v>
      </c>
      <c r="J293" s="2">
        <f t="shared" si="26"/>
        <v>-1</v>
      </c>
      <c r="K293" s="2" t="str">
        <f t="shared" si="27"/>
        <v>B</v>
      </c>
      <c r="L293" s="2" t="str">
        <f t="shared" si="28"/>
        <v>B</v>
      </c>
      <c r="M293" s="2" t="s">
        <v>26</v>
      </c>
      <c r="N293" s="2">
        <f t="shared" si="29"/>
        <v>1</v>
      </c>
      <c r="O293" s="2" t="s">
        <v>26</v>
      </c>
      <c r="P293" s="2">
        <v>179</v>
      </c>
    </row>
    <row r="294" ht="23" customHeight="1" spans="1:16">
      <c r="A294" s="6" t="s">
        <v>369</v>
      </c>
      <c r="B294" s="2" t="s">
        <v>51</v>
      </c>
      <c r="C294" s="2" t="s">
        <v>17</v>
      </c>
      <c r="D294" s="2">
        <v>2</v>
      </c>
      <c r="E294" s="6" t="s">
        <v>498</v>
      </c>
      <c r="F294" s="2" t="str">
        <f t="shared" si="24"/>
        <v>B</v>
      </c>
      <c r="G294" s="2">
        <v>4</v>
      </c>
      <c r="H294" s="2" t="str">
        <f t="shared" si="25"/>
        <v>C</v>
      </c>
      <c r="I294" s="2">
        <v>2</v>
      </c>
      <c r="J294" s="2">
        <f t="shared" si="26"/>
        <v>2</v>
      </c>
      <c r="K294" s="2" t="str">
        <f t="shared" si="27"/>
        <v>A</v>
      </c>
      <c r="L294" s="2" t="str">
        <f t="shared" si="28"/>
        <v>B</v>
      </c>
      <c r="M294" s="2" t="s">
        <v>26</v>
      </c>
      <c r="N294" s="2">
        <f t="shared" si="29"/>
        <v>1</v>
      </c>
      <c r="O294" s="2" t="s">
        <v>22</v>
      </c>
      <c r="P294" s="2">
        <v>178</v>
      </c>
    </row>
    <row r="295" ht="23" customHeight="1" spans="1:16">
      <c r="A295" s="6" t="s">
        <v>369</v>
      </c>
      <c r="B295" s="2" t="s">
        <v>51</v>
      </c>
      <c r="C295" s="2" t="s">
        <v>23</v>
      </c>
      <c r="D295" s="2">
        <v>2</v>
      </c>
      <c r="E295" s="6" t="s">
        <v>498</v>
      </c>
      <c r="F295" s="2" t="str">
        <f t="shared" si="24"/>
        <v>C</v>
      </c>
      <c r="G295" s="2">
        <v>2</v>
      </c>
      <c r="H295" s="2" t="str">
        <f t="shared" si="25"/>
        <v>B</v>
      </c>
      <c r="I295" s="2">
        <v>5</v>
      </c>
      <c r="J295" s="2">
        <f t="shared" si="26"/>
        <v>-3</v>
      </c>
      <c r="K295" s="2" t="str">
        <f t="shared" si="27"/>
        <v>B</v>
      </c>
      <c r="L295" s="2" t="str">
        <f t="shared" si="28"/>
        <v>B</v>
      </c>
      <c r="M295" s="2" t="s">
        <v>26</v>
      </c>
      <c r="N295" s="2">
        <f t="shared" si="29"/>
        <v>1</v>
      </c>
      <c r="O295" s="2" t="s">
        <v>26</v>
      </c>
      <c r="P295" s="2">
        <v>179</v>
      </c>
    </row>
    <row r="296" ht="23" customHeight="1" spans="1:16">
      <c r="A296" s="6" t="s">
        <v>369</v>
      </c>
      <c r="B296" s="2" t="s">
        <v>51</v>
      </c>
      <c r="C296" s="2" t="s">
        <v>17</v>
      </c>
      <c r="D296" s="2">
        <v>3</v>
      </c>
      <c r="E296" s="6" t="s">
        <v>499</v>
      </c>
      <c r="F296" s="2" t="str">
        <f t="shared" si="24"/>
        <v>B</v>
      </c>
      <c r="G296" s="2">
        <v>5</v>
      </c>
      <c r="H296" s="2" t="str">
        <f t="shared" si="25"/>
        <v>C</v>
      </c>
      <c r="I296" s="2">
        <v>2</v>
      </c>
      <c r="J296" s="2">
        <f t="shared" si="26"/>
        <v>3</v>
      </c>
      <c r="K296" s="2" t="str">
        <f t="shared" si="27"/>
        <v>A</v>
      </c>
      <c r="L296" s="2" t="str">
        <f t="shared" si="28"/>
        <v>B</v>
      </c>
      <c r="M296" s="2" t="s">
        <v>26</v>
      </c>
      <c r="N296" s="2">
        <f t="shared" si="29"/>
        <v>1</v>
      </c>
      <c r="O296" s="2" t="s">
        <v>22</v>
      </c>
      <c r="P296" s="2">
        <v>178</v>
      </c>
    </row>
    <row r="297" ht="23" customHeight="1" spans="1:16">
      <c r="A297" s="6" t="s">
        <v>369</v>
      </c>
      <c r="B297" s="2" t="s">
        <v>51</v>
      </c>
      <c r="C297" s="2" t="s">
        <v>23</v>
      </c>
      <c r="D297" s="2">
        <v>3</v>
      </c>
      <c r="E297" s="6" t="s">
        <v>499</v>
      </c>
      <c r="F297" s="2" t="str">
        <f t="shared" si="24"/>
        <v>C</v>
      </c>
      <c r="G297" s="2">
        <v>2</v>
      </c>
      <c r="H297" s="2" t="str">
        <f t="shared" si="25"/>
        <v>B</v>
      </c>
      <c r="I297" s="2">
        <v>4</v>
      </c>
      <c r="J297" s="2">
        <f t="shared" si="26"/>
        <v>-2</v>
      </c>
      <c r="K297" s="2" t="str">
        <f t="shared" si="27"/>
        <v>B</v>
      </c>
      <c r="L297" s="2" t="str">
        <f t="shared" si="28"/>
        <v>B</v>
      </c>
      <c r="M297" s="2" t="s">
        <v>26</v>
      </c>
      <c r="N297" s="2">
        <f t="shared" si="29"/>
        <v>1</v>
      </c>
      <c r="O297" s="2" t="s">
        <v>26</v>
      </c>
      <c r="P297" s="2">
        <v>179</v>
      </c>
    </row>
    <row r="298" ht="23" customHeight="1" spans="1:16">
      <c r="A298" s="6" t="s">
        <v>369</v>
      </c>
      <c r="B298" s="2" t="s">
        <v>51</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26</v>
      </c>
      <c r="N298" s="2">
        <f t="shared" si="29"/>
        <v>1</v>
      </c>
      <c r="O298" s="2" t="s">
        <v>22</v>
      </c>
      <c r="P298" s="2">
        <v>178</v>
      </c>
    </row>
    <row r="299" ht="23" customHeight="1" spans="1:16">
      <c r="A299" s="6" t="s">
        <v>369</v>
      </c>
      <c r="B299" s="2" t="s">
        <v>51</v>
      </c>
      <c r="C299" s="2" t="s">
        <v>23</v>
      </c>
      <c r="D299" s="2">
        <v>4</v>
      </c>
      <c r="E299" s="6" t="s">
        <v>500</v>
      </c>
      <c r="F299" s="2" t="str">
        <f t="shared" si="24"/>
        <v>C</v>
      </c>
      <c r="G299" s="2">
        <v>3</v>
      </c>
      <c r="H299" s="2" t="str">
        <f t="shared" si="25"/>
        <v>B</v>
      </c>
      <c r="I299" s="2">
        <v>4</v>
      </c>
      <c r="J299" s="2">
        <f t="shared" si="26"/>
        <v>-1</v>
      </c>
      <c r="K299" s="2" t="str">
        <f t="shared" si="27"/>
        <v>B</v>
      </c>
      <c r="L299" s="2" t="str">
        <f t="shared" si="28"/>
        <v>B</v>
      </c>
      <c r="M299" s="2" t="s">
        <v>26</v>
      </c>
      <c r="N299" s="2">
        <f t="shared" si="29"/>
        <v>1</v>
      </c>
      <c r="O299" s="2" t="s">
        <v>26</v>
      </c>
      <c r="P299" s="2">
        <v>179</v>
      </c>
    </row>
    <row r="300" ht="23" customHeight="1" spans="1:16">
      <c r="A300" s="6" t="s">
        <v>369</v>
      </c>
      <c r="B300" s="2" t="s">
        <v>51</v>
      </c>
      <c r="C300" s="2" t="s">
        <v>17</v>
      </c>
      <c r="D300" s="2">
        <v>5</v>
      </c>
      <c r="E300" s="6" t="s">
        <v>501</v>
      </c>
      <c r="F300" s="2" t="str">
        <f t="shared" si="24"/>
        <v>B</v>
      </c>
      <c r="G300" s="2">
        <v>5</v>
      </c>
      <c r="H300" s="2" t="str">
        <f t="shared" si="25"/>
        <v>C</v>
      </c>
      <c r="I300" s="2">
        <v>3</v>
      </c>
      <c r="J300" s="2">
        <f t="shared" si="26"/>
        <v>2</v>
      </c>
      <c r="K300" s="2" t="str">
        <f t="shared" si="27"/>
        <v>A</v>
      </c>
      <c r="L300" s="2" t="str">
        <f t="shared" si="28"/>
        <v>B</v>
      </c>
      <c r="M300" s="2" t="s">
        <v>26</v>
      </c>
      <c r="N300" s="2">
        <f t="shared" si="29"/>
        <v>1</v>
      </c>
      <c r="O300" s="2" t="s">
        <v>22</v>
      </c>
      <c r="P300" s="2">
        <v>178</v>
      </c>
    </row>
    <row r="301" ht="23" customHeight="1" spans="1:16">
      <c r="A301" s="6" t="s">
        <v>369</v>
      </c>
      <c r="B301" s="2" t="s">
        <v>51</v>
      </c>
      <c r="C301" s="2" t="s">
        <v>23</v>
      </c>
      <c r="D301" s="2">
        <v>5</v>
      </c>
      <c r="E301" s="6" t="s">
        <v>501</v>
      </c>
      <c r="F301" s="2" t="str">
        <f t="shared" si="24"/>
        <v>C</v>
      </c>
      <c r="G301" s="2">
        <v>3</v>
      </c>
      <c r="H301" s="2" t="str">
        <f t="shared" si="25"/>
        <v>B</v>
      </c>
      <c r="I301" s="2">
        <v>5</v>
      </c>
      <c r="J301" s="2">
        <f t="shared" si="26"/>
        <v>-2</v>
      </c>
      <c r="K301" s="2" t="str">
        <f t="shared" si="27"/>
        <v>B</v>
      </c>
      <c r="L301" s="2" t="str">
        <f t="shared" si="28"/>
        <v>B</v>
      </c>
      <c r="M301" s="2" t="s">
        <v>26</v>
      </c>
      <c r="N301" s="2">
        <f t="shared" si="29"/>
        <v>1</v>
      </c>
      <c r="O301" s="2" t="s">
        <v>26</v>
      </c>
      <c r="P301" s="2">
        <v>179</v>
      </c>
    </row>
    <row r="302" ht="23" customHeight="1" spans="1:16">
      <c r="A302" s="6" t="s">
        <v>407</v>
      </c>
      <c r="B302" s="2" t="s">
        <v>15</v>
      </c>
      <c r="C302" s="2" t="s">
        <v>17</v>
      </c>
      <c r="D302" s="2">
        <v>1</v>
      </c>
      <c r="E302" s="6" t="s">
        <v>497</v>
      </c>
      <c r="F302" s="2" t="str">
        <f t="shared" si="24"/>
        <v>A</v>
      </c>
      <c r="G302" s="2">
        <v>3</v>
      </c>
      <c r="H302" s="2" t="str">
        <f t="shared" si="25"/>
        <v>B</v>
      </c>
      <c r="I302" s="2">
        <v>4</v>
      </c>
      <c r="J302" s="2">
        <f t="shared" si="26"/>
        <v>-1</v>
      </c>
      <c r="K302" s="2" t="str">
        <f t="shared" si="27"/>
        <v>B</v>
      </c>
      <c r="L302" s="2" t="str">
        <f t="shared" si="28"/>
        <v>B</v>
      </c>
      <c r="M302" s="2" t="s">
        <v>22</v>
      </c>
      <c r="N302" s="2">
        <f t="shared" si="29"/>
        <v>0</v>
      </c>
      <c r="O302" s="2" t="s">
        <v>22</v>
      </c>
      <c r="P302" s="2">
        <v>184</v>
      </c>
    </row>
    <row r="303" ht="23" customHeight="1" spans="1:16">
      <c r="A303" s="6" t="s">
        <v>407</v>
      </c>
      <c r="B303" s="2" t="s">
        <v>15</v>
      </c>
      <c r="C303" s="2" t="s">
        <v>23</v>
      </c>
      <c r="D303" s="2">
        <v>1</v>
      </c>
      <c r="E303" s="6" t="s">
        <v>497</v>
      </c>
      <c r="F303" s="2" t="str">
        <f t="shared" si="24"/>
        <v>B</v>
      </c>
      <c r="G303" s="2">
        <v>4</v>
      </c>
      <c r="H303" s="2" t="str">
        <f t="shared" si="25"/>
        <v>A</v>
      </c>
      <c r="I303" s="2">
        <v>3</v>
      </c>
      <c r="J303" s="2">
        <f t="shared" si="26"/>
        <v>1</v>
      </c>
      <c r="K303" s="2" t="str">
        <f t="shared" si="27"/>
        <v>A</v>
      </c>
      <c r="L303" s="2" t="str">
        <f t="shared" si="28"/>
        <v>B</v>
      </c>
      <c r="M303" s="2" t="s">
        <v>22</v>
      </c>
      <c r="N303" s="2">
        <f t="shared" si="29"/>
        <v>0</v>
      </c>
      <c r="O303" s="2" t="s">
        <v>22</v>
      </c>
      <c r="P303" s="2">
        <v>185</v>
      </c>
    </row>
    <row r="304" ht="23" customHeight="1" spans="1:16">
      <c r="A304" s="6" t="s">
        <v>407</v>
      </c>
      <c r="B304" s="2" t="s">
        <v>15</v>
      </c>
      <c r="C304" s="2" t="s">
        <v>17</v>
      </c>
      <c r="D304" s="2">
        <v>2</v>
      </c>
      <c r="E304" s="6" t="s">
        <v>498</v>
      </c>
      <c r="F304" s="2" t="str">
        <f t="shared" si="24"/>
        <v>A</v>
      </c>
      <c r="G304" s="2">
        <v>5</v>
      </c>
      <c r="H304" s="2" t="str">
        <f t="shared" si="25"/>
        <v>B</v>
      </c>
      <c r="I304" s="2">
        <v>2</v>
      </c>
      <c r="J304" s="2">
        <f t="shared" si="26"/>
        <v>3</v>
      </c>
      <c r="K304" s="2" t="str">
        <f t="shared" si="27"/>
        <v>A</v>
      </c>
      <c r="L304" s="2" t="str">
        <f t="shared" si="28"/>
        <v>A</v>
      </c>
      <c r="M304" s="2" t="s">
        <v>22</v>
      </c>
      <c r="N304" s="2">
        <f t="shared" si="29"/>
        <v>1</v>
      </c>
      <c r="O304" s="2" t="s">
        <v>22</v>
      </c>
      <c r="P304" s="2">
        <v>184</v>
      </c>
    </row>
    <row r="305" ht="23" customHeight="1" spans="1:16">
      <c r="A305" s="6" t="s">
        <v>407</v>
      </c>
      <c r="B305" s="2" t="s">
        <v>15</v>
      </c>
      <c r="C305" s="2" t="s">
        <v>23</v>
      </c>
      <c r="D305" s="2">
        <v>2</v>
      </c>
      <c r="E305" s="6" t="s">
        <v>498</v>
      </c>
      <c r="F305" s="2" t="str">
        <f t="shared" si="24"/>
        <v>B</v>
      </c>
      <c r="G305" s="2">
        <v>3</v>
      </c>
      <c r="H305" s="2" t="str">
        <f t="shared" si="25"/>
        <v>A</v>
      </c>
      <c r="I305" s="2">
        <v>5</v>
      </c>
      <c r="J305" s="2">
        <f t="shared" si="26"/>
        <v>-2</v>
      </c>
      <c r="K305" s="2" t="str">
        <f t="shared" si="27"/>
        <v>B</v>
      </c>
      <c r="L305" s="2" t="str">
        <f t="shared" si="28"/>
        <v>A</v>
      </c>
      <c r="M305" s="2" t="s">
        <v>22</v>
      </c>
      <c r="N305" s="2">
        <f t="shared" si="29"/>
        <v>1</v>
      </c>
      <c r="O305" s="2" t="s">
        <v>22</v>
      </c>
      <c r="P305" s="2">
        <v>185</v>
      </c>
    </row>
    <row r="306" ht="23" customHeight="1" spans="1:16">
      <c r="A306" s="6" t="s">
        <v>407</v>
      </c>
      <c r="B306" s="2" t="s">
        <v>15</v>
      </c>
      <c r="C306" s="2" t="s">
        <v>17</v>
      </c>
      <c r="D306" s="2">
        <v>3</v>
      </c>
      <c r="E306" s="6" t="s">
        <v>499</v>
      </c>
      <c r="F306" s="2" t="str">
        <f t="shared" si="24"/>
        <v>A</v>
      </c>
      <c r="G306" s="2">
        <v>4</v>
      </c>
      <c r="H306" s="2" t="str">
        <f t="shared" si="25"/>
        <v>B</v>
      </c>
      <c r="I306" s="2">
        <v>3</v>
      </c>
      <c r="J306" s="2">
        <f t="shared" si="26"/>
        <v>1</v>
      </c>
      <c r="K306" s="2" t="str">
        <f t="shared" si="27"/>
        <v>A</v>
      </c>
      <c r="L306" s="2" t="str">
        <f t="shared" si="28"/>
        <v>A</v>
      </c>
      <c r="M306" s="2" t="s">
        <v>22</v>
      </c>
      <c r="N306" s="2">
        <f t="shared" si="29"/>
        <v>1</v>
      </c>
      <c r="O306" s="2" t="s">
        <v>22</v>
      </c>
      <c r="P306" s="2">
        <v>184</v>
      </c>
    </row>
    <row r="307" ht="23" customHeight="1" spans="1:16">
      <c r="A307" s="6" t="s">
        <v>407</v>
      </c>
      <c r="B307" s="2" t="s">
        <v>15</v>
      </c>
      <c r="C307" s="2" t="s">
        <v>23</v>
      </c>
      <c r="D307" s="2">
        <v>3</v>
      </c>
      <c r="E307" s="6" t="s">
        <v>499</v>
      </c>
      <c r="F307" s="2" t="str">
        <f t="shared" si="24"/>
        <v>B</v>
      </c>
      <c r="G307" s="2">
        <v>4</v>
      </c>
      <c r="H307" s="2" t="str">
        <f t="shared" si="25"/>
        <v>A</v>
      </c>
      <c r="I307" s="2">
        <v>3</v>
      </c>
      <c r="J307" s="2">
        <f t="shared" si="26"/>
        <v>1</v>
      </c>
      <c r="K307" s="2" t="str">
        <f t="shared" si="27"/>
        <v>A</v>
      </c>
      <c r="L307" s="2" t="str">
        <f t="shared" si="28"/>
        <v>B</v>
      </c>
      <c r="M307" s="2" t="s">
        <v>22</v>
      </c>
      <c r="N307" s="2">
        <f t="shared" si="29"/>
        <v>0</v>
      </c>
      <c r="O307" s="2" t="s">
        <v>22</v>
      </c>
      <c r="P307" s="2">
        <v>185</v>
      </c>
    </row>
    <row r="308" ht="23" customHeight="1" spans="1:16">
      <c r="A308" s="6" t="s">
        <v>407</v>
      </c>
      <c r="B308" s="2" t="s">
        <v>15</v>
      </c>
      <c r="C308" s="2" t="s">
        <v>17</v>
      </c>
      <c r="D308" s="2">
        <v>4</v>
      </c>
      <c r="E308" s="6" t="s">
        <v>500</v>
      </c>
      <c r="F308" s="2" t="str">
        <f t="shared" si="24"/>
        <v>A</v>
      </c>
      <c r="G308" s="2">
        <v>4</v>
      </c>
      <c r="H308" s="2" t="str">
        <f t="shared" si="25"/>
        <v>B</v>
      </c>
      <c r="I308" s="2">
        <v>4</v>
      </c>
      <c r="J308" s="2">
        <f t="shared" si="26"/>
        <v>0</v>
      </c>
      <c r="K308" s="2" t="str">
        <f t="shared" si="27"/>
        <v>C</v>
      </c>
      <c r="L308" s="2" t="str">
        <f t="shared" si="28"/>
        <v>D(平局)</v>
      </c>
      <c r="M308" s="2" t="s">
        <v>22</v>
      </c>
      <c r="N308" s="2">
        <f t="shared" si="29"/>
        <v>0</v>
      </c>
      <c r="O308" s="2" t="s">
        <v>22</v>
      </c>
      <c r="P308" s="2">
        <v>184</v>
      </c>
    </row>
    <row r="309" ht="23" customHeight="1" spans="1:16">
      <c r="A309" s="6" t="s">
        <v>407</v>
      </c>
      <c r="B309" s="2" t="s">
        <v>15</v>
      </c>
      <c r="C309" s="2" t="s">
        <v>23</v>
      </c>
      <c r="D309" s="2">
        <v>4</v>
      </c>
      <c r="E309" s="6" t="s">
        <v>500</v>
      </c>
      <c r="F309" s="2" t="str">
        <f t="shared" si="24"/>
        <v>B</v>
      </c>
      <c r="G309" s="2">
        <v>5</v>
      </c>
      <c r="H309" s="2" t="str">
        <f t="shared" si="25"/>
        <v>A</v>
      </c>
      <c r="I309" s="2">
        <v>4</v>
      </c>
      <c r="J309" s="2">
        <f t="shared" si="26"/>
        <v>1</v>
      </c>
      <c r="K309" s="2" t="str">
        <f t="shared" si="27"/>
        <v>A</v>
      </c>
      <c r="L309" s="2" t="str">
        <f t="shared" si="28"/>
        <v>B</v>
      </c>
      <c r="M309" s="2" t="s">
        <v>22</v>
      </c>
      <c r="N309" s="2">
        <f t="shared" si="29"/>
        <v>0</v>
      </c>
      <c r="O309" s="2" t="s">
        <v>22</v>
      </c>
      <c r="P309" s="2">
        <v>185</v>
      </c>
    </row>
    <row r="310" ht="23" customHeight="1" spans="1:16">
      <c r="A310" s="6" t="s">
        <v>407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22</v>
      </c>
      <c r="N310" s="2">
        <f t="shared" si="29"/>
        <v>1</v>
      </c>
      <c r="O310" s="2" t="s">
        <v>22</v>
      </c>
      <c r="P310" s="2">
        <v>184</v>
      </c>
    </row>
    <row r="311" ht="23" customHeight="1" spans="1:16">
      <c r="A311" s="6" t="s">
        <v>407</v>
      </c>
      <c r="B311" s="2" t="s">
        <v>15</v>
      </c>
      <c r="C311" s="2" t="s">
        <v>23</v>
      </c>
      <c r="D311" s="2">
        <v>5</v>
      </c>
      <c r="E311" s="6" t="s">
        <v>501</v>
      </c>
      <c r="F311" s="2" t="str">
        <f t="shared" si="24"/>
        <v>B</v>
      </c>
      <c r="G311" s="2">
        <v>5</v>
      </c>
      <c r="H311" s="2" t="str">
        <f t="shared" si="25"/>
        <v>A</v>
      </c>
      <c r="I311" s="2">
        <v>5</v>
      </c>
      <c r="J311" s="2">
        <f t="shared" si="26"/>
        <v>0</v>
      </c>
      <c r="K311" s="2" t="str">
        <f t="shared" si="27"/>
        <v>C</v>
      </c>
      <c r="L311" s="2" t="str">
        <f t="shared" si="28"/>
        <v>D(平局)</v>
      </c>
      <c r="M311" s="2" t="s">
        <v>22</v>
      </c>
      <c r="N311" s="2">
        <f t="shared" si="29"/>
        <v>0</v>
      </c>
      <c r="O311" s="2" t="s">
        <v>22</v>
      </c>
      <c r="P311" s="2">
        <v>185</v>
      </c>
    </row>
    <row r="312" ht="23" customHeight="1" spans="1:16">
      <c r="A312" s="6" t="s">
        <v>407</v>
      </c>
      <c r="B312" s="2" t="s">
        <v>38</v>
      </c>
      <c r="C312" s="2" t="s">
        <v>17</v>
      </c>
      <c r="D312" s="2">
        <v>1</v>
      </c>
      <c r="E312" s="6" t="s">
        <v>497</v>
      </c>
      <c r="F312" s="2" t="str">
        <f t="shared" si="24"/>
        <v>A</v>
      </c>
      <c r="G312" s="2">
        <v>3</v>
      </c>
      <c r="H312" s="2" t="str">
        <f t="shared" si="25"/>
        <v>C</v>
      </c>
      <c r="I312" s="2">
        <v>5</v>
      </c>
      <c r="J312" s="2">
        <f t="shared" si="26"/>
        <v>-2</v>
      </c>
      <c r="K312" s="2" t="str">
        <f t="shared" si="27"/>
        <v>B</v>
      </c>
      <c r="L312" s="2" t="str">
        <f t="shared" si="28"/>
        <v>C</v>
      </c>
      <c r="M312" s="2" t="s">
        <v>37</v>
      </c>
      <c r="N312" s="2">
        <f t="shared" si="29"/>
        <v>1</v>
      </c>
      <c r="O312" s="2" t="s">
        <v>26</v>
      </c>
      <c r="P312" s="2">
        <v>190</v>
      </c>
    </row>
    <row r="313" ht="23" customHeight="1" spans="1:16">
      <c r="A313" s="6" t="s">
        <v>407</v>
      </c>
      <c r="B313" s="2" t="s">
        <v>38</v>
      </c>
      <c r="C313" s="2" t="s">
        <v>23</v>
      </c>
      <c r="D313" s="2">
        <v>1</v>
      </c>
      <c r="E313" s="6" t="s">
        <v>497</v>
      </c>
      <c r="F313" s="2" t="str">
        <f t="shared" si="24"/>
        <v>C</v>
      </c>
      <c r="G313" s="2">
        <v>5</v>
      </c>
      <c r="H313" s="2" t="str">
        <f t="shared" si="25"/>
        <v>A</v>
      </c>
      <c r="I313" s="2">
        <v>3</v>
      </c>
      <c r="J313" s="2">
        <f t="shared" si="26"/>
        <v>2</v>
      </c>
      <c r="K313" s="2" t="str">
        <f t="shared" si="27"/>
        <v>A</v>
      </c>
      <c r="L313" s="2" t="str">
        <f t="shared" si="28"/>
        <v>C</v>
      </c>
      <c r="M313" s="2" t="s">
        <v>37</v>
      </c>
      <c r="N313" s="2">
        <f t="shared" si="29"/>
        <v>1</v>
      </c>
      <c r="O313" s="2" t="s">
        <v>22</v>
      </c>
      <c r="P313" s="2">
        <v>191</v>
      </c>
    </row>
    <row r="314" ht="23" customHeight="1" spans="1:16">
      <c r="A314" s="6" t="s">
        <v>407</v>
      </c>
      <c r="B314" s="2" t="s">
        <v>38</v>
      </c>
      <c r="C314" s="2" t="s">
        <v>17</v>
      </c>
      <c r="D314" s="2">
        <v>2</v>
      </c>
      <c r="E314" s="6" t="s">
        <v>498</v>
      </c>
      <c r="F314" s="2" t="str">
        <f t="shared" si="24"/>
        <v>A</v>
      </c>
      <c r="G314" s="2">
        <v>4</v>
      </c>
      <c r="H314" s="2" t="str">
        <f t="shared" si="25"/>
        <v>C</v>
      </c>
      <c r="I314" s="2">
        <v>5</v>
      </c>
      <c r="J314" s="2">
        <f t="shared" si="26"/>
        <v>-1</v>
      </c>
      <c r="K314" s="2" t="str">
        <f t="shared" si="27"/>
        <v>B</v>
      </c>
      <c r="L314" s="2" t="str">
        <f t="shared" si="28"/>
        <v>C</v>
      </c>
      <c r="M314" s="2" t="s">
        <v>37</v>
      </c>
      <c r="N314" s="2">
        <f t="shared" si="29"/>
        <v>1</v>
      </c>
      <c r="O314" s="2" t="s">
        <v>26</v>
      </c>
      <c r="P314" s="2">
        <v>190</v>
      </c>
    </row>
    <row r="315" ht="23" customHeight="1" spans="1:16">
      <c r="A315" s="6" t="s">
        <v>407</v>
      </c>
      <c r="B315" s="2" t="s">
        <v>38</v>
      </c>
      <c r="C315" s="2" t="s">
        <v>23</v>
      </c>
      <c r="D315" s="2">
        <v>2</v>
      </c>
      <c r="E315" s="6" t="s">
        <v>498</v>
      </c>
      <c r="F315" s="2" t="str">
        <f t="shared" si="24"/>
        <v>C</v>
      </c>
      <c r="G315" s="2">
        <v>5</v>
      </c>
      <c r="H315" s="2" t="str">
        <f t="shared" si="25"/>
        <v>A</v>
      </c>
      <c r="I315" s="2">
        <v>3</v>
      </c>
      <c r="J315" s="2">
        <f t="shared" si="26"/>
        <v>2</v>
      </c>
      <c r="K315" s="2" t="str">
        <f t="shared" si="27"/>
        <v>A</v>
      </c>
      <c r="L315" s="2" t="str">
        <f t="shared" si="28"/>
        <v>C</v>
      </c>
      <c r="M315" s="2" t="s">
        <v>37</v>
      </c>
      <c r="N315" s="2">
        <f t="shared" si="29"/>
        <v>1</v>
      </c>
      <c r="O315" s="2" t="s">
        <v>22</v>
      </c>
      <c r="P315" s="2">
        <v>191</v>
      </c>
    </row>
    <row r="316" ht="23" customHeight="1" spans="1:16">
      <c r="A316" s="6" t="s">
        <v>407</v>
      </c>
      <c r="B316" s="2" t="s">
        <v>38</v>
      </c>
      <c r="C316" s="2" t="s">
        <v>17</v>
      </c>
      <c r="D316" s="2">
        <v>3</v>
      </c>
      <c r="E316" s="6" t="s">
        <v>499</v>
      </c>
      <c r="F316" s="2" t="str">
        <f t="shared" si="24"/>
        <v>A</v>
      </c>
      <c r="G316" s="2">
        <v>4</v>
      </c>
      <c r="H316" s="2" t="str">
        <f t="shared" si="25"/>
        <v>C</v>
      </c>
      <c r="I316" s="2">
        <v>4</v>
      </c>
      <c r="J316" s="2">
        <f t="shared" si="26"/>
        <v>0</v>
      </c>
      <c r="K316" s="2" t="str">
        <f t="shared" si="27"/>
        <v>C</v>
      </c>
      <c r="L316" s="2" t="str">
        <f t="shared" si="28"/>
        <v>D(平局)</v>
      </c>
      <c r="M316" s="2" t="s">
        <v>37</v>
      </c>
      <c r="N316" s="2">
        <f t="shared" si="29"/>
        <v>0</v>
      </c>
      <c r="O316" s="2" t="s">
        <v>26</v>
      </c>
      <c r="P316" s="2">
        <v>190</v>
      </c>
    </row>
    <row r="317" ht="23" customHeight="1" spans="1:16">
      <c r="A317" s="6" t="s">
        <v>407</v>
      </c>
      <c r="B317" s="2" t="s">
        <v>38</v>
      </c>
      <c r="C317" s="2" t="s">
        <v>23</v>
      </c>
      <c r="D317" s="2">
        <v>3</v>
      </c>
      <c r="E317" s="6" t="s">
        <v>499</v>
      </c>
      <c r="F317" s="2" t="str">
        <f t="shared" si="24"/>
        <v>C</v>
      </c>
      <c r="G317" s="2">
        <v>5</v>
      </c>
      <c r="H317" s="2" t="str">
        <f t="shared" si="25"/>
        <v>A</v>
      </c>
      <c r="I317" s="2">
        <v>4</v>
      </c>
      <c r="J317" s="2">
        <f t="shared" si="26"/>
        <v>1</v>
      </c>
      <c r="K317" s="2" t="str">
        <f t="shared" si="27"/>
        <v>A</v>
      </c>
      <c r="L317" s="2" t="str">
        <f t="shared" si="28"/>
        <v>C</v>
      </c>
      <c r="M317" s="2" t="s">
        <v>37</v>
      </c>
      <c r="N317" s="2">
        <f t="shared" si="29"/>
        <v>1</v>
      </c>
      <c r="O317" s="2" t="s">
        <v>22</v>
      </c>
      <c r="P317" s="2">
        <v>191</v>
      </c>
    </row>
    <row r="318" ht="23" customHeight="1" spans="1:16">
      <c r="A318" s="6" t="s">
        <v>407</v>
      </c>
      <c r="B318" s="2" t="s">
        <v>38</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37</v>
      </c>
      <c r="N318" s="2">
        <f t="shared" si="29"/>
        <v>1</v>
      </c>
      <c r="O318" s="2" t="s">
        <v>26</v>
      </c>
      <c r="P318" s="2">
        <v>190</v>
      </c>
    </row>
    <row r="319" ht="23" customHeight="1" spans="1:16">
      <c r="A319" s="6" t="s">
        <v>407</v>
      </c>
      <c r="B319" s="2" t="s">
        <v>38</v>
      </c>
      <c r="C319" s="2" t="s">
        <v>23</v>
      </c>
      <c r="D319" s="2">
        <v>4</v>
      </c>
      <c r="E319" s="6" t="s">
        <v>500</v>
      </c>
      <c r="F319" s="2" t="str">
        <f t="shared" si="24"/>
        <v>C</v>
      </c>
      <c r="G319" s="2">
        <v>5</v>
      </c>
      <c r="H319" s="2" t="str">
        <f t="shared" si="25"/>
        <v>A</v>
      </c>
      <c r="I319" s="2">
        <v>3</v>
      </c>
      <c r="J319" s="2">
        <f t="shared" si="26"/>
        <v>2</v>
      </c>
      <c r="K319" s="2" t="str">
        <f t="shared" si="27"/>
        <v>A</v>
      </c>
      <c r="L319" s="2" t="str">
        <f t="shared" si="28"/>
        <v>C</v>
      </c>
      <c r="M319" s="2" t="s">
        <v>37</v>
      </c>
      <c r="N319" s="2">
        <f t="shared" si="29"/>
        <v>1</v>
      </c>
      <c r="O319" s="2" t="s">
        <v>22</v>
      </c>
      <c r="P319" s="2">
        <v>191</v>
      </c>
    </row>
    <row r="320" ht="23" customHeight="1" spans="1:16">
      <c r="A320" s="6" t="s">
        <v>407</v>
      </c>
      <c r="B320" s="2" t="s">
        <v>38</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37</v>
      </c>
      <c r="N320" s="2">
        <f t="shared" si="29"/>
        <v>0</v>
      </c>
      <c r="O320" s="2" t="s">
        <v>26</v>
      </c>
      <c r="P320" s="2">
        <v>190</v>
      </c>
    </row>
    <row r="321" ht="23" customHeight="1" spans="1:16">
      <c r="A321" s="6" t="s">
        <v>407</v>
      </c>
      <c r="B321" s="2" t="s">
        <v>38</v>
      </c>
      <c r="C321" s="2" t="s">
        <v>23</v>
      </c>
      <c r="D321" s="2">
        <v>5</v>
      </c>
      <c r="E321" s="6" t="s">
        <v>501</v>
      </c>
      <c r="F321" s="2" t="str">
        <f t="shared" si="24"/>
        <v>C</v>
      </c>
      <c r="G321" s="2">
        <v>5</v>
      </c>
      <c r="H321" s="2" t="str">
        <f t="shared" si="25"/>
        <v>A</v>
      </c>
      <c r="I321" s="2">
        <v>5</v>
      </c>
      <c r="J321" s="2">
        <f t="shared" si="26"/>
        <v>0</v>
      </c>
      <c r="K321" s="2" t="str">
        <f t="shared" si="27"/>
        <v>C</v>
      </c>
      <c r="L321" s="2" t="str">
        <f t="shared" si="28"/>
        <v>D(平局)</v>
      </c>
      <c r="M321" s="2" t="s">
        <v>37</v>
      </c>
      <c r="N321" s="2">
        <f t="shared" si="29"/>
        <v>0</v>
      </c>
      <c r="O321" s="2" t="s">
        <v>22</v>
      </c>
      <c r="P321" s="2">
        <v>191</v>
      </c>
    </row>
    <row r="322" ht="23" customHeight="1" spans="1:16">
      <c r="A322" s="6" t="s">
        <v>407</v>
      </c>
      <c r="B322" s="2" t="s">
        <v>51</v>
      </c>
      <c r="C322" s="2" t="s">
        <v>17</v>
      </c>
      <c r="D322" s="2">
        <v>1</v>
      </c>
      <c r="E322" s="6" t="s">
        <v>497</v>
      </c>
      <c r="F322" s="2" t="str">
        <f t="shared" ref="F322:F361" si="30">IF(C322="l2r",LEFT(B322,1),RIGHT(B322,1))</f>
        <v>B</v>
      </c>
      <c r="G322" s="2">
        <v>4</v>
      </c>
      <c r="H322" s="2" t="str">
        <f t="shared" ref="H322:H361" si="31">IF(C322="l2r",RIGHT(B322,1),LEFT(B322,1))</f>
        <v>C</v>
      </c>
      <c r="I322" s="2">
        <v>4</v>
      </c>
      <c r="J322" s="2">
        <f t="shared" ref="J322:J361" si="32">G322-I322</f>
        <v>0</v>
      </c>
      <c r="K322" s="2" t="str">
        <f t="shared" ref="K322:K361" si="33">IF(J322=0,"C",IF(J322&gt;0,"A","B"))</f>
        <v>C</v>
      </c>
      <c r="L322" s="2" t="str">
        <f t="shared" ref="L322:L361" si="34">IF(J322=0,"D(平局)",IF(J322&gt;0,F322,H322))</f>
        <v>D(平局)</v>
      </c>
      <c r="M322" s="2" t="s">
        <v>37</v>
      </c>
      <c r="N322" s="2">
        <f t="shared" ref="N322:N361" si="35">--(L322=M322)</f>
        <v>0</v>
      </c>
      <c r="O322" s="2" t="s">
        <v>26</v>
      </c>
      <c r="P322" s="2">
        <v>196</v>
      </c>
    </row>
    <row r="323" ht="23" customHeight="1" spans="1:16">
      <c r="A323" s="6" t="s">
        <v>407</v>
      </c>
      <c r="B323" s="2" t="s">
        <v>51</v>
      </c>
      <c r="C323" s="2" t="s">
        <v>23</v>
      </c>
      <c r="D323" s="2">
        <v>1</v>
      </c>
      <c r="E323" s="6" t="s">
        <v>497</v>
      </c>
      <c r="F323" s="2" t="str">
        <f t="shared" si="30"/>
        <v>C</v>
      </c>
      <c r="G323" s="2">
        <v>4</v>
      </c>
      <c r="H323" s="2" t="str">
        <f t="shared" si="31"/>
        <v>B</v>
      </c>
      <c r="I323" s="2">
        <v>4</v>
      </c>
      <c r="J323" s="2">
        <f t="shared" si="32"/>
        <v>0</v>
      </c>
      <c r="K323" s="2" t="str">
        <f t="shared" si="33"/>
        <v>C</v>
      </c>
      <c r="L323" s="2" t="str">
        <f t="shared" si="34"/>
        <v>D(平局)</v>
      </c>
      <c r="M323" s="2" t="s">
        <v>37</v>
      </c>
      <c r="N323" s="2">
        <f t="shared" si="35"/>
        <v>0</v>
      </c>
      <c r="O323" s="2" t="s">
        <v>22</v>
      </c>
      <c r="P323" s="2">
        <v>197</v>
      </c>
    </row>
    <row r="324" ht="23" customHeight="1" spans="1:16">
      <c r="A324" s="6" t="s">
        <v>407</v>
      </c>
      <c r="B324" s="2" t="s">
        <v>51</v>
      </c>
      <c r="C324" s="2" t="s">
        <v>17</v>
      </c>
      <c r="D324" s="2">
        <v>2</v>
      </c>
      <c r="E324" s="6" t="s">
        <v>498</v>
      </c>
      <c r="F324" s="2" t="str">
        <f t="shared" si="30"/>
        <v>B</v>
      </c>
      <c r="G324" s="2">
        <v>3</v>
      </c>
      <c r="H324" s="2" t="str">
        <f t="shared" si="31"/>
        <v>C</v>
      </c>
      <c r="I324" s="2">
        <v>5</v>
      </c>
      <c r="J324" s="2">
        <f t="shared" si="32"/>
        <v>-2</v>
      </c>
      <c r="K324" s="2" t="str">
        <f t="shared" si="33"/>
        <v>B</v>
      </c>
      <c r="L324" s="2" t="str">
        <f t="shared" si="34"/>
        <v>C</v>
      </c>
      <c r="M324" s="2" t="s">
        <v>37</v>
      </c>
      <c r="N324" s="2">
        <f t="shared" si="35"/>
        <v>1</v>
      </c>
      <c r="O324" s="2" t="s">
        <v>26</v>
      </c>
      <c r="P324" s="2">
        <v>196</v>
      </c>
    </row>
    <row r="325" ht="23" customHeight="1" spans="1:16">
      <c r="A325" s="6" t="s">
        <v>407</v>
      </c>
      <c r="B325" s="2" t="s">
        <v>51</v>
      </c>
      <c r="C325" s="2" t="s">
        <v>23</v>
      </c>
      <c r="D325" s="2">
        <v>2</v>
      </c>
      <c r="E325" s="6" t="s">
        <v>498</v>
      </c>
      <c r="F325" s="2" t="str">
        <f t="shared" si="30"/>
        <v>C</v>
      </c>
      <c r="G325" s="2">
        <v>5</v>
      </c>
      <c r="H325" s="2" t="str">
        <f t="shared" si="31"/>
        <v>B</v>
      </c>
      <c r="I325" s="2">
        <v>3</v>
      </c>
      <c r="J325" s="2">
        <f t="shared" si="32"/>
        <v>2</v>
      </c>
      <c r="K325" s="2" t="str">
        <f t="shared" si="33"/>
        <v>A</v>
      </c>
      <c r="L325" s="2" t="str">
        <f t="shared" si="34"/>
        <v>C</v>
      </c>
      <c r="M325" s="2" t="s">
        <v>37</v>
      </c>
      <c r="N325" s="2">
        <f t="shared" si="35"/>
        <v>1</v>
      </c>
      <c r="O325" s="2" t="s">
        <v>22</v>
      </c>
      <c r="P325" s="2">
        <v>197</v>
      </c>
    </row>
    <row r="326" ht="23" customHeight="1" spans="1:16">
      <c r="A326" s="6" t="s">
        <v>407</v>
      </c>
      <c r="B326" s="2" t="s">
        <v>51</v>
      </c>
      <c r="C326" s="2" t="s">
        <v>17</v>
      </c>
      <c r="D326" s="2">
        <v>3</v>
      </c>
      <c r="E326" s="6" t="s">
        <v>499</v>
      </c>
      <c r="F326" s="2" t="str">
        <f t="shared" si="30"/>
        <v>B</v>
      </c>
      <c r="G326" s="2">
        <v>4</v>
      </c>
      <c r="H326" s="2" t="str">
        <f t="shared" si="31"/>
        <v>C</v>
      </c>
      <c r="I326" s="2">
        <v>3</v>
      </c>
      <c r="J326" s="2">
        <f t="shared" si="32"/>
        <v>1</v>
      </c>
      <c r="K326" s="2" t="str">
        <f t="shared" si="33"/>
        <v>A</v>
      </c>
      <c r="L326" s="2" t="str">
        <f t="shared" si="34"/>
        <v>B</v>
      </c>
      <c r="M326" s="2" t="s">
        <v>37</v>
      </c>
      <c r="N326" s="2">
        <f t="shared" si="35"/>
        <v>0</v>
      </c>
      <c r="O326" s="2" t="s">
        <v>26</v>
      </c>
      <c r="P326" s="2">
        <v>196</v>
      </c>
    </row>
    <row r="327" ht="23" customHeight="1" spans="1:16">
      <c r="A327" s="6" t="s">
        <v>407</v>
      </c>
      <c r="B327" s="2" t="s">
        <v>51</v>
      </c>
      <c r="C327" s="2" t="s">
        <v>23</v>
      </c>
      <c r="D327" s="2">
        <v>3</v>
      </c>
      <c r="E327" s="6" t="s">
        <v>499</v>
      </c>
      <c r="F327" s="2" t="str">
        <f t="shared" si="30"/>
        <v>C</v>
      </c>
      <c r="G327" s="2">
        <v>4</v>
      </c>
      <c r="H327" s="2" t="str">
        <f t="shared" si="31"/>
        <v>B</v>
      </c>
      <c r="I327" s="2">
        <v>4</v>
      </c>
      <c r="J327" s="2">
        <f t="shared" si="32"/>
        <v>0</v>
      </c>
      <c r="K327" s="2" t="str">
        <f t="shared" si="33"/>
        <v>C</v>
      </c>
      <c r="L327" s="2" t="str">
        <f t="shared" si="34"/>
        <v>D(平局)</v>
      </c>
      <c r="M327" s="2" t="s">
        <v>37</v>
      </c>
      <c r="N327" s="2">
        <f t="shared" si="35"/>
        <v>0</v>
      </c>
      <c r="O327" s="2" t="s">
        <v>22</v>
      </c>
      <c r="P327" s="2">
        <v>197</v>
      </c>
    </row>
    <row r="328" ht="23" customHeight="1" spans="1:16">
      <c r="A328" s="6" t="s">
        <v>407</v>
      </c>
      <c r="B328" s="2" t="s">
        <v>51</v>
      </c>
      <c r="C328" s="2" t="s">
        <v>17</v>
      </c>
      <c r="D328" s="2">
        <v>4</v>
      </c>
      <c r="E328" s="6" t="s">
        <v>500</v>
      </c>
      <c r="F328" s="2" t="str">
        <f t="shared" si="30"/>
        <v>B</v>
      </c>
      <c r="G328" s="2">
        <v>4</v>
      </c>
      <c r="H328" s="2" t="str">
        <f t="shared" si="31"/>
        <v>C</v>
      </c>
      <c r="I328" s="2">
        <v>4</v>
      </c>
      <c r="J328" s="2">
        <f t="shared" si="32"/>
        <v>0</v>
      </c>
      <c r="K328" s="2" t="str">
        <f t="shared" si="33"/>
        <v>C</v>
      </c>
      <c r="L328" s="2" t="str">
        <f t="shared" si="34"/>
        <v>D(平局)</v>
      </c>
      <c r="M328" s="2" t="s">
        <v>37</v>
      </c>
      <c r="N328" s="2">
        <f t="shared" si="35"/>
        <v>0</v>
      </c>
      <c r="O328" s="2" t="s">
        <v>26</v>
      </c>
      <c r="P328" s="2">
        <v>196</v>
      </c>
    </row>
    <row r="329" ht="23" customHeight="1" spans="1:16">
      <c r="A329" s="6" t="s">
        <v>407</v>
      </c>
      <c r="B329" s="2" t="s">
        <v>51</v>
      </c>
      <c r="C329" s="2" t="s">
        <v>23</v>
      </c>
      <c r="D329" s="2">
        <v>4</v>
      </c>
      <c r="E329" s="6" t="s">
        <v>500</v>
      </c>
      <c r="F329" s="2" t="str">
        <f t="shared" si="30"/>
        <v>C</v>
      </c>
      <c r="G329" s="2">
        <v>4</v>
      </c>
      <c r="H329" s="2" t="str">
        <f t="shared" si="31"/>
        <v>B</v>
      </c>
      <c r="I329" s="2">
        <v>4</v>
      </c>
      <c r="J329" s="2">
        <f t="shared" si="32"/>
        <v>0</v>
      </c>
      <c r="K329" s="2" t="str">
        <f t="shared" si="33"/>
        <v>C</v>
      </c>
      <c r="L329" s="2" t="str">
        <f t="shared" si="34"/>
        <v>D(平局)</v>
      </c>
      <c r="M329" s="2" t="s">
        <v>37</v>
      </c>
      <c r="N329" s="2">
        <f t="shared" si="35"/>
        <v>0</v>
      </c>
      <c r="O329" s="2" t="s">
        <v>22</v>
      </c>
      <c r="P329" s="2">
        <v>197</v>
      </c>
    </row>
    <row r="330" ht="23" customHeight="1" spans="1:16">
      <c r="A330" s="6" t="s">
        <v>407</v>
      </c>
      <c r="B330" s="2" t="s">
        <v>51</v>
      </c>
      <c r="C330" s="2" t="s">
        <v>17</v>
      </c>
      <c r="D330" s="2">
        <v>5</v>
      </c>
      <c r="E330" s="6" t="s">
        <v>501</v>
      </c>
      <c r="F330" s="2" t="str">
        <f t="shared" si="30"/>
        <v>B</v>
      </c>
      <c r="G330" s="2">
        <v>4</v>
      </c>
      <c r="H330" s="2" t="str">
        <f t="shared" si="31"/>
        <v>C</v>
      </c>
      <c r="I330" s="2">
        <v>4</v>
      </c>
      <c r="J330" s="2">
        <f t="shared" si="32"/>
        <v>0</v>
      </c>
      <c r="K330" s="2" t="str">
        <f t="shared" si="33"/>
        <v>C</v>
      </c>
      <c r="L330" s="2" t="str">
        <f t="shared" si="34"/>
        <v>D(平局)</v>
      </c>
      <c r="M330" s="2" t="s">
        <v>37</v>
      </c>
      <c r="N330" s="2">
        <f t="shared" si="35"/>
        <v>0</v>
      </c>
      <c r="O330" s="2" t="s">
        <v>26</v>
      </c>
      <c r="P330" s="2">
        <v>196</v>
      </c>
    </row>
    <row r="331" ht="23" customHeight="1" spans="1:16">
      <c r="A331" s="6" t="s">
        <v>407</v>
      </c>
      <c r="B331" s="2" t="s">
        <v>51</v>
      </c>
      <c r="C331" s="2" t="s">
        <v>23</v>
      </c>
      <c r="D331" s="2">
        <v>5</v>
      </c>
      <c r="E331" s="6" t="s">
        <v>501</v>
      </c>
      <c r="F331" s="2" t="str">
        <f t="shared" si="30"/>
        <v>C</v>
      </c>
      <c r="G331" s="2">
        <v>5</v>
      </c>
      <c r="H331" s="2" t="str">
        <f t="shared" si="31"/>
        <v>B</v>
      </c>
      <c r="I331" s="2">
        <v>4</v>
      </c>
      <c r="J331" s="2">
        <f t="shared" si="32"/>
        <v>1</v>
      </c>
      <c r="K331" s="2" t="str">
        <f t="shared" si="33"/>
        <v>A</v>
      </c>
      <c r="L331" s="2" t="str">
        <f t="shared" si="34"/>
        <v>C</v>
      </c>
      <c r="M331" s="2" t="s">
        <v>37</v>
      </c>
      <c r="N331" s="2">
        <f t="shared" si="35"/>
        <v>1</v>
      </c>
      <c r="O331" s="2" t="s">
        <v>22</v>
      </c>
      <c r="P331" s="2">
        <v>197</v>
      </c>
    </row>
    <row r="332" ht="23" customHeight="1" spans="1:16">
      <c r="A332" s="6" t="s">
        <v>445</v>
      </c>
      <c r="B332" s="2" t="s">
        <v>15</v>
      </c>
      <c r="C332" s="2" t="s">
        <v>17</v>
      </c>
      <c r="D332" s="2">
        <v>1</v>
      </c>
      <c r="E332" s="6" t="s">
        <v>497</v>
      </c>
      <c r="F332" s="2" t="str">
        <f t="shared" si="30"/>
        <v>A</v>
      </c>
      <c r="G332" s="2">
        <v>5</v>
      </c>
      <c r="H332" s="2" t="str">
        <f t="shared" si="31"/>
        <v>B</v>
      </c>
      <c r="I332" s="2">
        <v>4</v>
      </c>
      <c r="J332" s="2">
        <f t="shared" si="32"/>
        <v>1</v>
      </c>
      <c r="K332" s="2" t="str">
        <f t="shared" si="33"/>
        <v>A</v>
      </c>
      <c r="L332" s="2" t="str">
        <f t="shared" si="34"/>
        <v>A</v>
      </c>
      <c r="M332" s="2" t="s">
        <v>22</v>
      </c>
      <c r="N332" s="2">
        <f t="shared" si="35"/>
        <v>1</v>
      </c>
      <c r="O332" s="2" t="s">
        <v>22</v>
      </c>
      <c r="P332" s="2">
        <v>202</v>
      </c>
    </row>
    <row r="333" ht="23" customHeight="1" spans="1:16">
      <c r="A333" s="6" t="s">
        <v>445</v>
      </c>
      <c r="B333" s="2" t="s">
        <v>15</v>
      </c>
      <c r="C333" s="2" t="s">
        <v>23</v>
      </c>
      <c r="D333" s="2">
        <v>1</v>
      </c>
      <c r="E333" s="6" t="s">
        <v>497</v>
      </c>
      <c r="F333" s="2" t="str">
        <f t="shared" si="30"/>
        <v>B</v>
      </c>
      <c r="G333" s="2">
        <v>4</v>
      </c>
      <c r="H333" s="2" t="str">
        <f t="shared" si="31"/>
        <v>A</v>
      </c>
      <c r="I333" s="2">
        <v>4</v>
      </c>
      <c r="J333" s="2">
        <f t="shared" si="32"/>
        <v>0</v>
      </c>
      <c r="K333" s="2" t="str">
        <f t="shared" si="33"/>
        <v>C</v>
      </c>
      <c r="L333" s="2" t="str">
        <f t="shared" si="34"/>
        <v>D(平局)</v>
      </c>
      <c r="M333" s="2" t="s">
        <v>22</v>
      </c>
      <c r="N333" s="2">
        <f t="shared" si="35"/>
        <v>0</v>
      </c>
      <c r="O333" s="2" t="s">
        <v>26</v>
      </c>
      <c r="P333" s="2">
        <v>203</v>
      </c>
    </row>
    <row r="334" ht="23" customHeight="1" spans="1:16">
      <c r="A334" s="6" t="s">
        <v>445</v>
      </c>
      <c r="B334" s="2" t="s">
        <v>15</v>
      </c>
      <c r="C334" s="2" t="s">
        <v>17</v>
      </c>
      <c r="D334" s="2">
        <v>2</v>
      </c>
      <c r="E334" s="6" t="s">
        <v>498</v>
      </c>
      <c r="F334" s="2" t="str">
        <f t="shared" si="30"/>
        <v>A</v>
      </c>
      <c r="G334" s="2">
        <v>5</v>
      </c>
      <c r="H334" s="2" t="str">
        <f t="shared" si="31"/>
        <v>B</v>
      </c>
      <c r="I334" s="2">
        <v>3</v>
      </c>
      <c r="J334" s="2">
        <f t="shared" si="32"/>
        <v>2</v>
      </c>
      <c r="K334" s="2" t="str">
        <f t="shared" si="33"/>
        <v>A</v>
      </c>
      <c r="L334" s="2" t="str">
        <f t="shared" si="34"/>
        <v>A</v>
      </c>
      <c r="M334" s="2" t="s">
        <v>22</v>
      </c>
      <c r="N334" s="2">
        <f t="shared" si="35"/>
        <v>1</v>
      </c>
      <c r="O334" s="2" t="s">
        <v>22</v>
      </c>
      <c r="P334" s="2">
        <v>202</v>
      </c>
    </row>
    <row r="335" ht="23" customHeight="1" spans="1:16">
      <c r="A335" s="6" t="s">
        <v>445</v>
      </c>
      <c r="B335" s="2" t="s">
        <v>15</v>
      </c>
      <c r="C335" s="2" t="s">
        <v>23</v>
      </c>
      <c r="D335" s="2">
        <v>2</v>
      </c>
      <c r="E335" s="6" t="s">
        <v>498</v>
      </c>
      <c r="F335" s="2" t="str">
        <f t="shared" si="30"/>
        <v>B</v>
      </c>
      <c r="G335" s="2">
        <v>4</v>
      </c>
      <c r="H335" s="2" t="str">
        <f t="shared" si="31"/>
        <v>A</v>
      </c>
      <c r="I335" s="2">
        <v>4</v>
      </c>
      <c r="J335" s="2">
        <f t="shared" si="32"/>
        <v>0</v>
      </c>
      <c r="K335" s="2" t="str">
        <f t="shared" si="33"/>
        <v>C</v>
      </c>
      <c r="L335" s="2" t="str">
        <f t="shared" si="34"/>
        <v>D(平局)</v>
      </c>
      <c r="M335" s="2" t="s">
        <v>22</v>
      </c>
      <c r="N335" s="2">
        <f t="shared" si="35"/>
        <v>0</v>
      </c>
      <c r="O335" s="2" t="s">
        <v>26</v>
      </c>
      <c r="P335" s="2">
        <v>203</v>
      </c>
    </row>
    <row r="336" ht="23" customHeight="1" spans="1:16">
      <c r="A336" s="6" t="s">
        <v>445</v>
      </c>
      <c r="B336" s="2" t="s">
        <v>15</v>
      </c>
      <c r="C336" s="2" t="s">
        <v>17</v>
      </c>
      <c r="D336" s="2">
        <v>3</v>
      </c>
      <c r="E336" s="6" t="s">
        <v>499</v>
      </c>
      <c r="F336" s="2" t="str">
        <f t="shared" si="30"/>
        <v>A</v>
      </c>
      <c r="G336" s="2">
        <v>5</v>
      </c>
      <c r="H336" s="2" t="str">
        <f t="shared" si="31"/>
        <v>B</v>
      </c>
      <c r="I336" s="2">
        <v>3</v>
      </c>
      <c r="J336" s="2">
        <f t="shared" si="32"/>
        <v>2</v>
      </c>
      <c r="K336" s="2" t="str">
        <f t="shared" si="33"/>
        <v>A</v>
      </c>
      <c r="L336" s="2" t="str">
        <f t="shared" si="34"/>
        <v>A</v>
      </c>
      <c r="M336" s="2" t="s">
        <v>22</v>
      </c>
      <c r="N336" s="2">
        <f t="shared" si="35"/>
        <v>1</v>
      </c>
      <c r="O336" s="2" t="s">
        <v>22</v>
      </c>
      <c r="P336" s="2">
        <v>202</v>
      </c>
    </row>
    <row r="337" ht="23" customHeight="1" spans="1:16">
      <c r="A337" s="6" t="s">
        <v>445</v>
      </c>
      <c r="B337" s="2" t="s">
        <v>15</v>
      </c>
      <c r="C337" s="2" t="s">
        <v>23</v>
      </c>
      <c r="D337" s="2">
        <v>3</v>
      </c>
      <c r="E337" s="6" t="s">
        <v>499</v>
      </c>
      <c r="F337" s="2" t="str">
        <f t="shared" si="30"/>
        <v>B</v>
      </c>
      <c r="G337" s="2">
        <v>3</v>
      </c>
      <c r="H337" s="2" t="str">
        <f t="shared" si="31"/>
        <v>A</v>
      </c>
      <c r="I337" s="2">
        <v>4</v>
      </c>
      <c r="J337" s="2">
        <f t="shared" si="32"/>
        <v>-1</v>
      </c>
      <c r="K337" s="2" t="str">
        <f t="shared" si="33"/>
        <v>B</v>
      </c>
      <c r="L337" s="2" t="str">
        <f t="shared" si="34"/>
        <v>A</v>
      </c>
      <c r="M337" s="2" t="s">
        <v>22</v>
      </c>
      <c r="N337" s="2">
        <f t="shared" si="35"/>
        <v>1</v>
      </c>
      <c r="O337" s="2" t="s">
        <v>26</v>
      </c>
      <c r="P337" s="2">
        <v>203</v>
      </c>
    </row>
    <row r="338" ht="23" customHeight="1" spans="1:16">
      <c r="A338" s="6" t="s">
        <v>445</v>
      </c>
      <c r="B338" s="2" t="s">
        <v>15</v>
      </c>
      <c r="C338" s="2" t="s">
        <v>17</v>
      </c>
      <c r="D338" s="2">
        <v>4</v>
      </c>
      <c r="E338" s="6" t="s">
        <v>500</v>
      </c>
      <c r="F338" s="2" t="str">
        <f t="shared" si="30"/>
        <v>A</v>
      </c>
      <c r="G338" s="2">
        <v>5</v>
      </c>
      <c r="H338" s="2" t="str">
        <f t="shared" si="31"/>
        <v>B</v>
      </c>
      <c r="I338" s="2">
        <v>4</v>
      </c>
      <c r="J338" s="2">
        <f t="shared" si="32"/>
        <v>1</v>
      </c>
      <c r="K338" s="2" t="str">
        <f t="shared" si="33"/>
        <v>A</v>
      </c>
      <c r="L338" s="2" t="str">
        <f t="shared" si="34"/>
        <v>A</v>
      </c>
      <c r="M338" s="2" t="s">
        <v>22</v>
      </c>
      <c r="N338" s="2">
        <f t="shared" si="35"/>
        <v>1</v>
      </c>
      <c r="O338" s="2" t="s">
        <v>22</v>
      </c>
      <c r="P338" s="2">
        <v>202</v>
      </c>
    </row>
    <row r="339" ht="23" customHeight="1" spans="1:16">
      <c r="A339" s="6" t="s">
        <v>445</v>
      </c>
      <c r="B339" s="2" t="s">
        <v>15</v>
      </c>
      <c r="C339" s="2" t="s">
        <v>23</v>
      </c>
      <c r="D339" s="2">
        <v>4</v>
      </c>
      <c r="E339" s="6" t="s">
        <v>500</v>
      </c>
      <c r="F339" s="2" t="str">
        <f t="shared" si="30"/>
        <v>B</v>
      </c>
      <c r="G339" s="2">
        <v>3</v>
      </c>
      <c r="H339" s="2" t="str">
        <f t="shared" si="31"/>
        <v>A</v>
      </c>
      <c r="I339" s="2">
        <v>4</v>
      </c>
      <c r="J339" s="2">
        <f t="shared" si="32"/>
        <v>-1</v>
      </c>
      <c r="K339" s="2" t="str">
        <f t="shared" si="33"/>
        <v>B</v>
      </c>
      <c r="L339" s="2" t="str">
        <f t="shared" si="34"/>
        <v>A</v>
      </c>
      <c r="M339" s="2" t="s">
        <v>22</v>
      </c>
      <c r="N339" s="2">
        <f t="shared" si="35"/>
        <v>1</v>
      </c>
      <c r="O339" s="2" t="s">
        <v>26</v>
      </c>
      <c r="P339" s="2">
        <v>203</v>
      </c>
    </row>
    <row r="340" ht="23" customHeight="1" spans="1:16">
      <c r="A340" s="6" t="s">
        <v>445</v>
      </c>
      <c r="B340" s="2" t="s">
        <v>15</v>
      </c>
      <c r="C340" s="2" t="s">
        <v>17</v>
      </c>
      <c r="D340" s="2">
        <v>5</v>
      </c>
      <c r="E340" s="6" t="s">
        <v>501</v>
      </c>
      <c r="F340" s="2" t="str">
        <f t="shared" si="30"/>
        <v>A</v>
      </c>
      <c r="G340" s="2">
        <v>5</v>
      </c>
      <c r="H340" s="2" t="str">
        <f t="shared" si="31"/>
        <v>B</v>
      </c>
      <c r="I340" s="2">
        <v>3</v>
      </c>
      <c r="J340" s="2">
        <f t="shared" si="32"/>
        <v>2</v>
      </c>
      <c r="K340" s="2" t="str">
        <f t="shared" si="33"/>
        <v>A</v>
      </c>
      <c r="L340" s="2" t="str">
        <f t="shared" si="34"/>
        <v>A</v>
      </c>
      <c r="M340" s="2" t="s">
        <v>22</v>
      </c>
      <c r="N340" s="2">
        <f t="shared" si="35"/>
        <v>1</v>
      </c>
      <c r="O340" s="2" t="s">
        <v>22</v>
      </c>
      <c r="P340" s="2">
        <v>202</v>
      </c>
    </row>
    <row r="341" ht="23" customHeight="1" spans="1:16">
      <c r="A341" s="6" t="s">
        <v>445</v>
      </c>
      <c r="B341" s="2" t="s">
        <v>15</v>
      </c>
      <c r="C341" s="2" t="s">
        <v>23</v>
      </c>
      <c r="D341" s="2">
        <v>5</v>
      </c>
      <c r="E341" s="6" t="s">
        <v>501</v>
      </c>
      <c r="F341" s="2" t="str">
        <f t="shared" si="30"/>
        <v>B</v>
      </c>
      <c r="G341" s="2">
        <v>3</v>
      </c>
      <c r="H341" s="2" t="str">
        <f t="shared" si="31"/>
        <v>A</v>
      </c>
      <c r="I341" s="2">
        <v>5</v>
      </c>
      <c r="J341" s="2">
        <f t="shared" si="32"/>
        <v>-2</v>
      </c>
      <c r="K341" s="2" t="str">
        <f t="shared" si="33"/>
        <v>B</v>
      </c>
      <c r="L341" s="2" t="str">
        <f t="shared" si="34"/>
        <v>A</v>
      </c>
      <c r="M341" s="2" t="s">
        <v>22</v>
      </c>
      <c r="N341" s="2">
        <f t="shared" si="35"/>
        <v>1</v>
      </c>
      <c r="O341" s="2" t="s">
        <v>26</v>
      </c>
      <c r="P341" s="2">
        <v>203</v>
      </c>
    </row>
    <row r="342" ht="23" customHeight="1" spans="1:16">
      <c r="A342" s="6" t="s">
        <v>445</v>
      </c>
      <c r="B342" s="2" t="s">
        <v>38</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106</v>
      </c>
      <c r="N342" s="2">
        <f t="shared" si="35"/>
        <v>1</v>
      </c>
      <c r="O342" s="2" t="s">
        <v>22</v>
      </c>
      <c r="P342" s="2">
        <v>208</v>
      </c>
    </row>
    <row r="343" ht="23" customHeight="1" spans="1:16">
      <c r="A343" s="6" t="s">
        <v>445</v>
      </c>
      <c r="B343" s="2" t="s">
        <v>38</v>
      </c>
      <c r="C343" s="2" t="s">
        <v>23</v>
      </c>
      <c r="D343" s="2">
        <v>1</v>
      </c>
      <c r="E343" s="6" t="s">
        <v>497</v>
      </c>
      <c r="F343" s="2" t="str">
        <f t="shared" si="30"/>
        <v>C</v>
      </c>
      <c r="G343" s="2">
        <v>5</v>
      </c>
      <c r="H343" s="2" t="str">
        <f t="shared" si="31"/>
        <v>A</v>
      </c>
      <c r="I343" s="2">
        <v>5</v>
      </c>
      <c r="J343" s="2">
        <f t="shared" si="32"/>
        <v>0</v>
      </c>
      <c r="K343" s="2" t="str">
        <f t="shared" si="33"/>
        <v>C</v>
      </c>
      <c r="L343" s="2" t="str">
        <f t="shared" si="34"/>
        <v>D(平局)</v>
      </c>
      <c r="M343" s="2" t="s">
        <v>106</v>
      </c>
      <c r="N343" s="2">
        <f t="shared" si="35"/>
        <v>1</v>
      </c>
      <c r="O343" s="2" t="s">
        <v>26</v>
      </c>
      <c r="P343" s="2">
        <v>209</v>
      </c>
    </row>
    <row r="344" ht="23" customHeight="1" spans="1:16">
      <c r="A344" s="6" t="s">
        <v>445</v>
      </c>
      <c r="B344" s="2" t="s">
        <v>38</v>
      </c>
      <c r="C344" s="2" t="s">
        <v>17</v>
      </c>
      <c r="D344" s="2">
        <v>2</v>
      </c>
      <c r="E344" s="6" t="s">
        <v>498</v>
      </c>
      <c r="F344" s="2" t="str">
        <f t="shared" si="30"/>
        <v>A</v>
      </c>
      <c r="G344" s="2">
        <v>5</v>
      </c>
      <c r="H344" s="2" t="str">
        <f t="shared" si="31"/>
        <v>C</v>
      </c>
      <c r="I344" s="2">
        <v>3</v>
      </c>
      <c r="J344" s="2">
        <f t="shared" si="32"/>
        <v>2</v>
      </c>
      <c r="K344" s="2" t="str">
        <f t="shared" si="33"/>
        <v>A</v>
      </c>
      <c r="L344" s="2" t="str">
        <f t="shared" si="34"/>
        <v>A</v>
      </c>
      <c r="M344" s="2" t="s">
        <v>106</v>
      </c>
      <c r="N344" s="2">
        <f t="shared" si="35"/>
        <v>0</v>
      </c>
      <c r="O344" s="2" t="s">
        <v>22</v>
      </c>
      <c r="P344" s="2">
        <v>208</v>
      </c>
    </row>
    <row r="345" ht="23" customHeight="1" spans="1:16">
      <c r="A345" s="6" t="s">
        <v>445</v>
      </c>
      <c r="B345" s="2" t="s">
        <v>38</v>
      </c>
      <c r="C345" s="2" t="s">
        <v>23</v>
      </c>
      <c r="D345" s="2">
        <v>2</v>
      </c>
      <c r="E345" s="6" t="s">
        <v>498</v>
      </c>
      <c r="F345" s="2" t="str">
        <f t="shared" si="30"/>
        <v>C</v>
      </c>
      <c r="G345" s="2">
        <v>4</v>
      </c>
      <c r="H345" s="2" t="str">
        <f t="shared" si="31"/>
        <v>A</v>
      </c>
      <c r="I345" s="2">
        <v>5</v>
      </c>
      <c r="J345" s="2">
        <f t="shared" si="32"/>
        <v>-1</v>
      </c>
      <c r="K345" s="2" t="str">
        <f t="shared" si="33"/>
        <v>B</v>
      </c>
      <c r="L345" s="2" t="str">
        <f t="shared" si="34"/>
        <v>A</v>
      </c>
      <c r="M345" s="2" t="s">
        <v>106</v>
      </c>
      <c r="N345" s="2">
        <f t="shared" si="35"/>
        <v>0</v>
      </c>
      <c r="O345" s="2" t="s">
        <v>26</v>
      </c>
      <c r="P345" s="2">
        <v>209</v>
      </c>
    </row>
    <row r="346" ht="23" customHeight="1" spans="1:16">
      <c r="A346" s="6" t="s">
        <v>445</v>
      </c>
      <c r="B346" s="2" t="s">
        <v>38</v>
      </c>
      <c r="C346" s="2" t="s">
        <v>17</v>
      </c>
      <c r="D346" s="2">
        <v>3</v>
      </c>
      <c r="E346" s="6" t="s">
        <v>499</v>
      </c>
      <c r="F346" s="2" t="str">
        <f t="shared" si="30"/>
        <v>A</v>
      </c>
      <c r="G346" s="2">
        <v>5</v>
      </c>
      <c r="H346" s="2" t="str">
        <f t="shared" si="31"/>
        <v>C</v>
      </c>
      <c r="I346" s="2">
        <v>4</v>
      </c>
      <c r="J346" s="2">
        <f t="shared" si="32"/>
        <v>1</v>
      </c>
      <c r="K346" s="2" t="str">
        <f t="shared" si="33"/>
        <v>A</v>
      </c>
      <c r="L346" s="2" t="str">
        <f t="shared" si="34"/>
        <v>A</v>
      </c>
      <c r="M346" s="2" t="s">
        <v>106</v>
      </c>
      <c r="N346" s="2">
        <f t="shared" si="35"/>
        <v>0</v>
      </c>
      <c r="O346" s="2" t="s">
        <v>22</v>
      </c>
      <c r="P346" s="2">
        <v>208</v>
      </c>
    </row>
    <row r="347" ht="23" customHeight="1" spans="1:16">
      <c r="A347" s="6" t="s">
        <v>445</v>
      </c>
      <c r="B347" s="2" t="s">
        <v>38</v>
      </c>
      <c r="C347" s="2" t="s">
        <v>23</v>
      </c>
      <c r="D347" s="2">
        <v>3</v>
      </c>
      <c r="E347" s="6" t="s">
        <v>499</v>
      </c>
      <c r="F347" s="2" t="str">
        <f t="shared" si="30"/>
        <v>C</v>
      </c>
      <c r="G347" s="2">
        <v>5</v>
      </c>
      <c r="H347" s="2" t="str">
        <f t="shared" si="31"/>
        <v>A</v>
      </c>
      <c r="I347" s="2">
        <v>5</v>
      </c>
      <c r="J347" s="2">
        <f t="shared" si="32"/>
        <v>0</v>
      </c>
      <c r="K347" s="2" t="str">
        <f t="shared" si="33"/>
        <v>C</v>
      </c>
      <c r="L347" s="2" t="str">
        <f t="shared" si="34"/>
        <v>D(平局)</v>
      </c>
      <c r="M347" s="2" t="s">
        <v>106</v>
      </c>
      <c r="N347" s="2">
        <f t="shared" si="35"/>
        <v>1</v>
      </c>
      <c r="O347" s="2" t="s">
        <v>26</v>
      </c>
      <c r="P347" s="2">
        <v>209</v>
      </c>
    </row>
    <row r="348" ht="23" customHeight="1" spans="1:16">
      <c r="A348" s="6" t="s">
        <v>445</v>
      </c>
      <c r="B348" s="2" t="s">
        <v>38</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106</v>
      </c>
      <c r="N348" s="2">
        <f t="shared" si="35"/>
        <v>1</v>
      </c>
      <c r="O348" s="2" t="s">
        <v>22</v>
      </c>
      <c r="P348" s="2">
        <v>208</v>
      </c>
    </row>
    <row r="349" ht="23" customHeight="1" spans="1:16">
      <c r="A349" s="6" t="s">
        <v>445</v>
      </c>
      <c r="B349" s="2" t="s">
        <v>38</v>
      </c>
      <c r="C349" s="2" t="s">
        <v>23</v>
      </c>
      <c r="D349" s="2">
        <v>4</v>
      </c>
      <c r="E349" s="6" t="s">
        <v>500</v>
      </c>
      <c r="F349" s="2" t="str">
        <f t="shared" si="30"/>
        <v>C</v>
      </c>
      <c r="G349" s="2">
        <v>5</v>
      </c>
      <c r="H349" s="2" t="str">
        <f t="shared" si="31"/>
        <v>A</v>
      </c>
      <c r="I349" s="2">
        <v>5</v>
      </c>
      <c r="J349" s="2">
        <f t="shared" si="32"/>
        <v>0</v>
      </c>
      <c r="K349" s="2" t="str">
        <f t="shared" si="33"/>
        <v>C</v>
      </c>
      <c r="L349" s="2" t="str">
        <f t="shared" si="34"/>
        <v>D(平局)</v>
      </c>
      <c r="M349" s="2" t="s">
        <v>106</v>
      </c>
      <c r="N349" s="2">
        <f t="shared" si="35"/>
        <v>1</v>
      </c>
      <c r="O349" s="2" t="s">
        <v>26</v>
      </c>
      <c r="P349" s="2">
        <v>209</v>
      </c>
    </row>
    <row r="350" ht="23" customHeight="1" spans="1:16">
      <c r="A350" s="6" t="s">
        <v>445</v>
      </c>
      <c r="B350" s="2" t="s">
        <v>38</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106</v>
      </c>
      <c r="N350" s="2">
        <f t="shared" si="35"/>
        <v>1</v>
      </c>
      <c r="O350" s="2" t="s">
        <v>22</v>
      </c>
      <c r="P350" s="2">
        <v>208</v>
      </c>
    </row>
    <row r="351" ht="23" customHeight="1" spans="1:16">
      <c r="A351" s="6" t="s">
        <v>445</v>
      </c>
      <c r="B351" s="2" t="s">
        <v>38</v>
      </c>
      <c r="C351" s="2" t="s">
        <v>23</v>
      </c>
      <c r="D351" s="2">
        <v>5</v>
      </c>
      <c r="E351" s="6" t="s">
        <v>501</v>
      </c>
      <c r="F351" s="2" t="str">
        <f t="shared" si="30"/>
        <v>C</v>
      </c>
      <c r="G351" s="2">
        <v>5</v>
      </c>
      <c r="H351" s="2" t="str">
        <f t="shared" si="31"/>
        <v>A</v>
      </c>
      <c r="I351" s="2">
        <v>5</v>
      </c>
      <c r="J351" s="2">
        <f t="shared" si="32"/>
        <v>0</v>
      </c>
      <c r="K351" s="2" t="str">
        <f t="shared" si="33"/>
        <v>C</v>
      </c>
      <c r="L351" s="2" t="str">
        <f t="shared" si="34"/>
        <v>D(平局)</v>
      </c>
      <c r="M351" s="2" t="s">
        <v>106</v>
      </c>
      <c r="N351" s="2">
        <f t="shared" si="35"/>
        <v>1</v>
      </c>
      <c r="O351" s="2" t="s">
        <v>26</v>
      </c>
      <c r="P351" s="2">
        <v>209</v>
      </c>
    </row>
    <row r="352" ht="23" customHeight="1" spans="1:16">
      <c r="A352" s="6" t="s">
        <v>445</v>
      </c>
      <c r="B352" s="2" t="s">
        <v>51</v>
      </c>
      <c r="C352" s="2" t="s">
        <v>17</v>
      </c>
      <c r="D352" s="2">
        <v>1</v>
      </c>
      <c r="E352" s="6" t="s">
        <v>497</v>
      </c>
      <c r="F352" s="2" t="str">
        <f t="shared" si="30"/>
        <v>B</v>
      </c>
      <c r="G352" s="2">
        <v>4</v>
      </c>
      <c r="H352" s="2" t="str">
        <f t="shared" si="31"/>
        <v>C</v>
      </c>
      <c r="I352" s="2">
        <v>4</v>
      </c>
      <c r="J352" s="2">
        <f t="shared" si="32"/>
        <v>0</v>
      </c>
      <c r="K352" s="2" t="str">
        <f t="shared" si="33"/>
        <v>C</v>
      </c>
      <c r="L352" s="2" t="str">
        <f t="shared" si="34"/>
        <v>D(平局)</v>
      </c>
      <c r="M352" s="2" t="s">
        <v>37</v>
      </c>
      <c r="N352" s="2">
        <f t="shared" si="35"/>
        <v>0</v>
      </c>
      <c r="O352" s="2" t="s">
        <v>26</v>
      </c>
      <c r="P352" s="2">
        <v>214</v>
      </c>
    </row>
    <row r="353" ht="23" customHeight="1" spans="1:16">
      <c r="A353" s="6" t="s">
        <v>445</v>
      </c>
      <c r="B353" s="2" t="s">
        <v>51</v>
      </c>
      <c r="C353" s="2" t="s">
        <v>23</v>
      </c>
      <c r="D353" s="2">
        <v>1</v>
      </c>
      <c r="E353" s="6" t="s">
        <v>497</v>
      </c>
      <c r="F353" s="2" t="str">
        <f t="shared" si="30"/>
        <v>C</v>
      </c>
      <c r="G353" s="2">
        <v>4</v>
      </c>
      <c r="H353" s="2" t="str">
        <f t="shared" si="31"/>
        <v>B</v>
      </c>
      <c r="I353" s="2">
        <v>4</v>
      </c>
      <c r="J353" s="2">
        <f t="shared" si="32"/>
        <v>0</v>
      </c>
      <c r="K353" s="2" t="str">
        <f t="shared" si="33"/>
        <v>C</v>
      </c>
      <c r="L353" s="2" t="str">
        <f t="shared" si="34"/>
        <v>D(平局)</v>
      </c>
      <c r="M353" s="2" t="s">
        <v>37</v>
      </c>
      <c r="N353" s="2">
        <f t="shared" si="35"/>
        <v>0</v>
      </c>
      <c r="O353" s="2" t="s">
        <v>22</v>
      </c>
      <c r="P353" s="2">
        <v>215</v>
      </c>
    </row>
    <row r="354" ht="23" customHeight="1" spans="1:16">
      <c r="A354" s="6" t="s">
        <v>445</v>
      </c>
      <c r="B354" s="2" t="s">
        <v>51</v>
      </c>
      <c r="C354" s="2" t="s">
        <v>17</v>
      </c>
      <c r="D354" s="2">
        <v>2</v>
      </c>
      <c r="E354" s="6" t="s">
        <v>498</v>
      </c>
      <c r="F354" s="2" t="str">
        <f t="shared" si="30"/>
        <v>B</v>
      </c>
      <c r="G354" s="2">
        <v>4</v>
      </c>
      <c r="H354" s="2" t="str">
        <f t="shared" si="31"/>
        <v>C</v>
      </c>
      <c r="I354" s="2">
        <v>4</v>
      </c>
      <c r="J354" s="2">
        <f t="shared" si="32"/>
        <v>0</v>
      </c>
      <c r="K354" s="2" t="str">
        <f t="shared" si="33"/>
        <v>C</v>
      </c>
      <c r="L354" s="2" t="str">
        <f t="shared" si="34"/>
        <v>D(平局)</v>
      </c>
      <c r="M354" s="2" t="s">
        <v>37</v>
      </c>
      <c r="N354" s="2">
        <f t="shared" si="35"/>
        <v>0</v>
      </c>
      <c r="O354" s="2" t="s">
        <v>26</v>
      </c>
      <c r="P354" s="2">
        <v>214</v>
      </c>
    </row>
    <row r="355" ht="23" customHeight="1" spans="1:16">
      <c r="A355" s="6" t="s">
        <v>445</v>
      </c>
      <c r="B355" s="2" t="s">
        <v>51</v>
      </c>
      <c r="C355" s="2" t="s">
        <v>23</v>
      </c>
      <c r="D355" s="2">
        <v>2</v>
      </c>
      <c r="E355" s="6" t="s">
        <v>498</v>
      </c>
      <c r="F355" s="2" t="str">
        <f t="shared" si="30"/>
        <v>C</v>
      </c>
      <c r="G355" s="2">
        <v>3</v>
      </c>
      <c r="H355" s="2" t="str">
        <f t="shared" si="31"/>
        <v>B</v>
      </c>
      <c r="I355" s="2">
        <v>4</v>
      </c>
      <c r="J355" s="2">
        <f t="shared" si="32"/>
        <v>-1</v>
      </c>
      <c r="K355" s="2" t="str">
        <f t="shared" si="33"/>
        <v>B</v>
      </c>
      <c r="L355" s="2" t="str">
        <f t="shared" si="34"/>
        <v>B</v>
      </c>
      <c r="M355" s="2" t="s">
        <v>37</v>
      </c>
      <c r="N355" s="2">
        <f t="shared" si="35"/>
        <v>0</v>
      </c>
      <c r="O355" s="2" t="s">
        <v>22</v>
      </c>
      <c r="P355" s="2">
        <v>215</v>
      </c>
    </row>
    <row r="356" ht="23" customHeight="1" spans="1:16">
      <c r="A356" s="6" t="s">
        <v>445</v>
      </c>
      <c r="B356" s="2" t="s">
        <v>51</v>
      </c>
      <c r="C356" s="2" t="s">
        <v>17</v>
      </c>
      <c r="D356" s="2">
        <v>3</v>
      </c>
      <c r="E356" s="6" t="s">
        <v>499</v>
      </c>
      <c r="F356" s="2" t="str">
        <f t="shared" si="30"/>
        <v>B</v>
      </c>
      <c r="G356" s="2">
        <v>5</v>
      </c>
      <c r="H356" s="2" t="str">
        <f t="shared" si="31"/>
        <v>C</v>
      </c>
      <c r="I356" s="2">
        <v>5</v>
      </c>
      <c r="J356" s="2">
        <f t="shared" si="32"/>
        <v>0</v>
      </c>
      <c r="K356" s="2" t="str">
        <f t="shared" si="33"/>
        <v>C</v>
      </c>
      <c r="L356" s="2" t="str">
        <f t="shared" si="34"/>
        <v>D(平局)</v>
      </c>
      <c r="M356" s="2" t="s">
        <v>37</v>
      </c>
      <c r="N356" s="2">
        <f t="shared" si="35"/>
        <v>0</v>
      </c>
      <c r="O356" s="2" t="s">
        <v>26</v>
      </c>
      <c r="P356" s="2">
        <v>214</v>
      </c>
    </row>
    <row r="357" ht="23" customHeight="1" spans="1:16">
      <c r="A357" s="6" t="s">
        <v>445</v>
      </c>
      <c r="B357" s="2" t="s">
        <v>51</v>
      </c>
      <c r="C357" s="2" t="s">
        <v>23</v>
      </c>
      <c r="D357" s="2">
        <v>3</v>
      </c>
      <c r="E357" s="6" t="s">
        <v>499</v>
      </c>
      <c r="F357" s="2" t="str">
        <f t="shared" si="30"/>
        <v>C</v>
      </c>
      <c r="G357" s="2">
        <v>5</v>
      </c>
      <c r="H357" s="2" t="str">
        <f t="shared" si="31"/>
        <v>B</v>
      </c>
      <c r="I357" s="2">
        <v>4</v>
      </c>
      <c r="J357" s="2">
        <f t="shared" si="32"/>
        <v>1</v>
      </c>
      <c r="K357" s="2" t="str">
        <f t="shared" si="33"/>
        <v>A</v>
      </c>
      <c r="L357" s="2" t="str">
        <f t="shared" si="34"/>
        <v>C</v>
      </c>
      <c r="M357" s="2" t="s">
        <v>37</v>
      </c>
      <c r="N357" s="2">
        <f t="shared" si="35"/>
        <v>1</v>
      </c>
      <c r="O357" s="2" t="s">
        <v>22</v>
      </c>
      <c r="P357" s="2">
        <v>215</v>
      </c>
    </row>
    <row r="358" ht="23" customHeight="1" spans="1:16">
      <c r="A358" s="6" t="s">
        <v>445</v>
      </c>
      <c r="B358" s="2" t="s">
        <v>51</v>
      </c>
      <c r="C358" s="2" t="s">
        <v>17</v>
      </c>
      <c r="D358" s="2">
        <v>4</v>
      </c>
      <c r="E358" s="6" t="s">
        <v>500</v>
      </c>
      <c r="F358" s="2" t="str">
        <f t="shared" si="30"/>
        <v>B</v>
      </c>
      <c r="G358" s="2">
        <v>4</v>
      </c>
      <c r="H358" s="2" t="str">
        <f t="shared" si="31"/>
        <v>C</v>
      </c>
      <c r="I358" s="2">
        <v>5</v>
      </c>
      <c r="J358" s="2">
        <f t="shared" si="32"/>
        <v>-1</v>
      </c>
      <c r="K358" s="2" t="str">
        <f t="shared" si="33"/>
        <v>B</v>
      </c>
      <c r="L358" s="2" t="str">
        <f t="shared" si="34"/>
        <v>C</v>
      </c>
      <c r="M358" s="2" t="s">
        <v>37</v>
      </c>
      <c r="N358" s="2">
        <f t="shared" si="35"/>
        <v>1</v>
      </c>
      <c r="O358" s="2" t="s">
        <v>26</v>
      </c>
      <c r="P358" s="2">
        <v>214</v>
      </c>
    </row>
    <row r="359" ht="23" customHeight="1" spans="1:16">
      <c r="A359" s="6" t="s">
        <v>445</v>
      </c>
      <c r="B359" s="2" t="s">
        <v>51</v>
      </c>
      <c r="C359" s="2" t="s">
        <v>23</v>
      </c>
      <c r="D359" s="2">
        <v>4</v>
      </c>
      <c r="E359" s="6" t="s">
        <v>500</v>
      </c>
      <c r="F359" s="2" t="str">
        <f t="shared" si="30"/>
        <v>C</v>
      </c>
      <c r="G359" s="2">
        <v>4</v>
      </c>
      <c r="H359" s="2" t="str">
        <f t="shared" si="31"/>
        <v>B</v>
      </c>
      <c r="I359" s="2">
        <v>4</v>
      </c>
      <c r="J359" s="2">
        <f t="shared" si="32"/>
        <v>0</v>
      </c>
      <c r="K359" s="2" t="str">
        <f t="shared" si="33"/>
        <v>C</v>
      </c>
      <c r="L359" s="2" t="str">
        <f t="shared" si="34"/>
        <v>D(平局)</v>
      </c>
      <c r="M359" s="2" t="s">
        <v>37</v>
      </c>
      <c r="N359" s="2">
        <f t="shared" si="35"/>
        <v>0</v>
      </c>
      <c r="O359" s="2" t="s">
        <v>22</v>
      </c>
      <c r="P359" s="2">
        <v>215</v>
      </c>
    </row>
    <row r="360" ht="23" customHeight="1" spans="1:16">
      <c r="A360" s="6" t="s">
        <v>445</v>
      </c>
      <c r="B360" s="2" t="s">
        <v>51</v>
      </c>
      <c r="C360" s="2" t="s">
        <v>17</v>
      </c>
      <c r="D360" s="2">
        <v>5</v>
      </c>
      <c r="E360" s="6" t="s">
        <v>501</v>
      </c>
      <c r="F360" s="2" t="str">
        <f t="shared" si="30"/>
        <v>B</v>
      </c>
      <c r="G360" s="2">
        <v>4</v>
      </c>
      <c r="H360" s="2" t="str">
        <f t="shared" si="31"/>
        <v>C</v>
      </c>
      <c r="I360" s="2">
        <v>5</v>
      </c>
      <c r="J360" s="2">
        <f t="shared" si="32"/>
        <v>-1</v>
      </c>
      <c r="K360" s="2" t="str">
        <f t="shared" si="33"/>
        <v>B</v>
      </c>
      <c r="L360" s="2" t="str">
        <f t="shared" si="34"/>
        <v>C</v>
      </c>
      <c r="M360" s="2" t="s">
        <v>37</v>
      </c>
      <c r="N360" s="2">
        <f t="shared" si="35"/>
        <v>1</v>
      </c>
      <c r="O360" s="2" t="s">
        <v>26</v>
      </c>
      <c r="P360" s="2">
        <v>214</v>
      </c>
    </row>
    <row r="361" ht="23" customHeight="1" spans="1:16">
      <c r="A361" s="6" t="s">
        <v>445</v>
      </c>
      <c r="B361" s="2" t="s">
        <v>51</v>
      </c>
      <c r="C361" s="2" t="s">
        <v>23</v>
      </c>
      <c r="D361" s="2">
        <v>5</v>
      </c>
      <c r="E361" s="6" t="s">
        <v>501</v>
      </c>
      <c r="F361" s="2" t="str">
        <f t="shared" si="30"/>
        <v>C</v>
      </c>
      <c r="G361" s="2">
        <v>5</v>
      </c>
      <c r="H361" s="2" t="str">
        <f t="shared" si="31"/>
        <v>B</v>
      </c>
      <c r="I361" s="2">
        <v>4</v>
      </c>
      <c r="J361" s="2">
        <f t="shared" si="32"/>
        <v>1</v>
      </c>
      <c r="K361" s="2" t="str">
        <f t="shared" si="33"/>
        <v>A</v>
      </c>
      <c r="L361" s="2" t="str">
        <f t="shared" si="34"/>
        <v>C</v>
      </c>
      <c r="M361" s="2" t="s">
        <v>37</v>
      </c>
      <c r="N361" s="2">
        <f t="shared" si="35"/>
        <v>1</v>
      </c>
      <c r="O361" s="2" t="s">
        <v>22</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topLeftCell="A34"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13</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22</v>
      </c>
      <c r="R2" s="2">
        <f t="shared" ref="R2:R65" si="2">--(P2=Q2)</f>
        <v>1</v>
      </c>
      <c r="S2" s="2">
        <v>2</v>
      </c>
      <c r="T2" s="2">
        <v>3</v>
      </c>
      <c r="U2" s="2" t="str">
        <f t="shared" ref="U2:U65" si="3">IF(P2&lt;&gt;"D(平局)","",IF(O2=0,"方向冲突","双向评分平局"))</f>
        <v/>
      </c>
    </row>
    <row r="3" ht="23" customHeight="1" spans="1:21">
      <c r="A3" s="6" t="s">
        <v>13</v>
      </c>
      <c r="B3" s="2" t="s">
        <v>15</v>
      </c>
      <c r="C3" s="2">
        <v>2</v>
      </c>
      <c r="D3" s="6" t="s">
        <v>498</v>
      </c>
      <c r="E3" s="2" t="str">
        <f>five子指标方向明细!F4</f>
        <v>A</v>
      </c>
      <c r="F3" s="2">
        <f>five子指标方向明细!G4</f>
        <v>4</v>
      </c>
      <c r="G3" s="2" t="str">
        <f>five子指标方向明细!H4</f>
        <v>B</v>
      </c>
      <c r="H3" s="2">
        <f>five子指标方向明细!I4</f>
        <v>3</v>
      </c>
      <c r="I3" s="2" t="str">
        <f>five子指标方向明细!L4</f>
        <v>A</v>
      </c>
      <c r="J3" s="2" t="str">
        <f>five子指标方向明细!F5</f>
        <v>B</v>
      </c>
      <c r="K3" s="2">
        <f>five子指标方向明细!G5</f>
        <v>3</v>
      </c>
      <c r="L3" s="2" t="str">
        <f>five子指标方向明细!H5</f>
        <v>A</v>
      </c>
      <c r="M3" s="2">
        <f>five子指标方向明细!I5</f>
        <v>4</v>
      </c>
      <c r="N3" s="2" t="str">
        <f>five子指标方向明细!L5</f>
        <v>A</v>
      </c>
      <c r="O3" s="2">
        <f t="shared" si="0"/>
        <v>1</v>
      </c>
      <c r="P3" s="2" t="str">
        <f t="shared" si="1"/>
        <v>A</v>
      </c>
      <c r="Q3" s="2" t="s">
        <v>22</v>
      </c>
      <c r="R3" s="2">
        <f t="shared" si="2"/>
        <v>1</v>
      </c>
      <c r="S3" s="2">
        <v>4</v>
      </c>
      <c r="T3" s="2">
        <v>5</v>
      </c>
      <c r="U3" s="2" t="str">
        <f t="shared" si="3"/>
        <v/>
      </c>
    </row>
    <row r="4" ht="23" customHeight="1" spans="1:21">
      <c r="A4" s="6" t="s">
        <v>13</v>
      </c>
      <c r="B4" s="2" t="s">
        <v>15</v>
      </c>
      <c r="C4" s="2">
        <v>3</v>
      </c>
      <c r="D4" s="6" t="s">
        <v>499</v>
      </c>
      <c r="E4" s="2" t="str">
        <f>five子指标方向明细!F6</f>
        <v>A</v>
      </c>
      <c r="F4" s="2">
        <f>five子指标方向明细!G6</f>
        <v>5</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4</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5</v>
      </c>
      <c r="L5" s="2" t="str">
        <f>five子指标方向明细!H9</f>
        <v>A</v>
      </c>
      <c r="M5" s="2">
        <f>five子指标方向明细!I9</f>
        <v>5</v>
      </c>
      <c r="N5" s="2" t="str">
        <f>five子指标方向明细!L9</f>
        <v>D(平局)</v>
      </c>
      <c r="O5" s="2">
        <f t="shared" si="0"/>
        <v>0</v>
      </c>
      <c r="P5" s="2" t="str">
        <f t="shared" si="1"/>
        <v>D(平局)</v>
      </c>
      <c r="Q5" s="2" t="s">
        <v>22</v>
      </c>
      <c r="R5" s="2">
        <f t="shared" si="2"/>
        <v>0</v>
      </c>
      <c r="S5" s="2">
        <v>8</v>
      </c>
      <c r="T5" s="2">
        <v>9</v>
      </c>
      <c r="U5" s="2" t="str">
        <f t="shared" si="3"/>
        <v>方向冲突</v>
      </c>
    </row>
    <row r="6" ht="23" customHeight="1" spans="1:21">
      <c r="A6" s="6" t="s">
        <v>13</v>
      </c>
      <c r="B6" s="2" t="s">
        <v>15</v>
      </c>
      <c r="C6" s="2">
        <v>5</v>
      </c>
      <c r="D6" s="6" t="s">
        <v>501</v>
      </c>
      <c r="E6" s="2" t="str">
        <f>five子指标方向明细!F10</f>
        <v>A</v>
      </c>
      <c r="F6" s="2">
        <f>five子指标方向明细!G10</f>
        <v>5</v>
      </c>
      <c r="G6" s="2" t="str">
        <f>five子指标方向明细!H10</f>
        <v>B</v>
      </c>
      <c r="H6" s="2">
        <f>five子指标方向明细!I10</f>
        <v>4</v>
      </c>
      <c r="I6" s="2" t="str">
        <f>five子指标方向明细!L10</f>
        <v>A</v>
      </c>
      <c r="J6" s="2" t="str">
        <f>five子指标方向明细!F11</f>
        <v>B</v>
      </c>
      <c r="K6" s="2">
        <f>five子指标方向明细!G11</f>
        <v>5</v>
      </c>
      <c r="L6" s="2" t="str">
        <f>five子指标方向明细!H11</f>
        <v>A</v>
      </c>
      <c r="M6" s="2">
        <f>five子指标方向明细!I11</f>
        <v>5</v>
      </c>
      <c r="N6" s="2" t="str">
        <f>five子指标方向明细!L11</f>
        <v>D(平局)</v>
      </c>
      <c r="O6" s="2">
        <f t="shared" si="0"/>
        <v>0</v>
      </c>
      <c r="P6" s="2" t="str">
        <f t="shared" si="1"/>
        <v>D(平局)</v>
      </c>
      <c r="Q6" s="2" t="s">
        <v>22</v>
      </c>
      <c r="R6" s="2">
        <f t="shared" si="2"/>
        <v>0</v>
      </c>
      <c r="S6" s="2">
        <v>10</v>
      </c>
      <c r="T6" s="2">
        <v>11</v>
      </c>
      <c r="U6" s="2" t="str">
        <f t="shared" si="3"/>
        <v>方向冲突</v>
      </c>
    </row>
    <row r="7" ht="23" customHeight="1" spans="1:21">
      <c r="A7" s="6" t="s">
        <v>13</v>
      </c>
      <c r="B7" s="2" t="s">
        <v>38</v>
      </c>
      <c r="C7" s="2">
        <v>1</v>
      </c>
      <c r="D7" s="6" t="s">
        <v>497</v>
      </c>
      <c r="E7" s="2" t="str">
        <f>five子指标方向明细!F12</f>
        <v>A</v>
      </c>
      <c r="F7" s="2">
        <f>five子指标方向明细!G12</f>
        <v>5</v>
      </c>
      <c r="G7" s="2" t="str">
        <f>five子指标方向明细!H12</f>
        <v>C</v>
      </c>
      <c r="H7" s="2">
        <f>five子指标方向明细!I12</f>
        <v>2</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38</v>
      </c>
      <c r="C8" s="2">
        <v>2</v>
      </c>
      <c r="D8" s="6" t="s">
        <v>498</v>
      </c>
      <c r="E8" s="2" t="str">
        <f>five子指标方向明细!F14</f>
        <v>A</v>
      </c>
      <c r="F8" s="2">
        <f>five子指标方向明细!G14</f>
        <v>5</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38</v>
      </c>
      <c r="C9" s="2">
        <v>3</v>
      </c>
      <c r="D9" s="6" t="s">
        <v>499</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2</v>
      </c>
      <c r="L9" s="2" t="str">
        <f>five子指标方向明细!H17</f>
        <v>A</v>
      </c>
      <c r="M9" s="2">
        <f>five子指标方向明细!I17</f>
        <v>5</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38</v>
      </c>
      <c r="C10" s="2">
        <v>4</v>
      </c>
      <c r="D10" s="6" t="s">
        <v>500</v>
      </c>
      <c r="E10" s="2" t="str">
        <f>five子指标方向明细!F18</f>
        <v>A</v>
      </c>
      <c r="F10" s="2">
        <f>five子指标方向明细!G18</f>
        <v>5</v>
      </c>
      <c r="G10" s="2" t="str">
        <f>five子指标方向明细!H18</f>
        <v>C</v>
      </c>
      <c r="H10" s="2">
        <f>five子指标方向明细!I18</f>
        <v>3</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38</v>
      </c>
      <c r="C11" s="2">
        <v>5</v>
      </c>
      <c r="D11" s="6" t="s">
        <v>501</v>
      </c>
      <c r="E11" s="2" t="str">
        <f>five子指标方向明细!F20</f>
        <v>A</v>
      </c>
      <c r="F11" s="2">
        <f>five子指标方向明细!G20</f>
        <v>5</v>
      </c>
      <c r="G11" s="2" t="str">
        <f>five子指标方向明细!H20</f>
        <v>C</v>
      </c>
      <c r="H11" s="2">
        <f>five子指标方向明细!I20</f>
        <v>3</v>
      </c>
      <c r="I11" s="2" t="str">
        <f>five子指标方向明细!L20</f>
        <v>A</v>
      </c>
      <c r="J11" s="2" t="str">
        <f>five子指标方向明细!F21</f>
        <v>C</v>
      </c>
      <c r="K11" s="2">
        <f>five子指标方向明细!G21</f>
        <v>4</v>
      </c>
      <c r="L11" s="2" t="str">
        <f>five子指标方向明细!H21</f>
        <v>A</v>
      </c>
      <c r="M11" s="2">
        <f>five子指标方向明细!I21</f>
        <v>5</v>
      </c>
      <c r="N11" s="2" t="str">
        <f>five子指标方向明细!L21</f>
        <v>A</v>
      </c>
      <c r="O11" s="2">
        <f t="shared" si="0"/>
        <v>1</v>
      </c>
      <c r="P11" s="2" t="str">
        <f t="shared" si="1"/>
        <v>A</v>
      </c>
      <c r="Q11" s="2" t="s">
        <v>22</v>
      </c>
      <c r="R11" s="2">
        <f t="shared" si="2"/>
        <v>1</v>
      </c>
      <c r="S11" s="2">
        <v>20</v>
      </c>
      <c r="T11" s="2">
        <v>21</v>
      </c>
      <c r="U11" s="2" t="str">
        <f t="shared" si="3"/>
        <v/>
      </c>
    </row>
    <row r="12" ht="23" customHeight="1" spans="1:21">
      <c r="A12" s="6" t="s">
        <v>13</v>
      </c>
      <c r="B12" s="2" t="s">
        <v>51</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3</v>
      </c>
      <c r="L12" s="2" t="str">
        <f>five子指标方向明细!H23</f>
        <v>B</v>
      </c>
      <c r="M12" s="2">
        <f>five子指标方向明细!I23</f>
        <v>5</v>
      </c>
      <c r="N12" s="2" t="str">
        <f>five子指标方向明细!L23</f>
        <v>B</v>
      </c>
      <c r="O12" s="2">
        <f t="shared" si="0"/>
        <v>1</v>
      </c>
      <c r="P12" s="2" t="str">
        <f t="shared" si="1"/>
        <v>B</v>
      </c>
      <c r="Q12" s="2" t="s">
        <v>26</v>
      </c>
      <c r="R12" s="2">
        <f t="shared" si="2"/>
        <v>1</v>
      </c>
      <c r="S12" s="2">
        <v>22</v>
      </c>
      <c r="T12" s="2">
        <v>23</v>
      </c>
      <c r="U12" s="2" t="str">
        <f t="shared" si="3"/>
        <v/>
      </c>
    </row>
    <row r="13" ht="23" customHeight="1" spans="1:21">
      <c r="A13" s="6" t="s">
        <v>13</v>
      </c>
      <c r="B13" s="2" t="s">
        <v>51</v>
      </c>
      <c r="C13" s="2">
        <v>2</v>
      </c>
      <c r="D13" s="6" t="s">
        <v>498</v>
      </c>
      <c r="E13" s="2" t="str">
        <f>five子指标方向明细!F24</f>
        <v>B</v>
      </c>
      <c r="F13" s="2">
        <f>five子指标方向明细!G24</f>
        <v>5</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5</v>
      </c>
      <c r="N13" s="2" t="str">
        <f>five子指标方向明细!L25</f>
        <v>B</v>
      </c>
      <c r="O13" s="2">
        <f t="shared" si="0"/>
        <v>1</v>
      </c>
      <c r="P13" s="2" t="str">
        <f t="shared" si="1"/>
        <v>B</v>
      </c>
      <c r="Q13" s="2" t="s">
        <v>26</v>
      </c>
      <c r="R13" s="2">
        <f t="shared" si="2"/>
        <v>1</v>
      </c>
      <c r="S13" s="2">
        <v>24</v>
      </c>
      <c r="T13" s="2">
        <v>25</v>
      </c>
      <c r="U13" s="2" t="str">
        <f t="shared" si="3"/>
        <v/>
      </c>
    </row>
    <row r="14" ht="23" customHeight="1" spans="1:21">
      <c r="A14" s="6" t="s">
        <v>13</v>
      </c>
      <c r="B14" s="2" t="s">
        <v>51</v>
      </c>
      <c r="C14" s="2">
        <v>3</v>
      </c>
      <c r="D14" s="6" t="s">
        <v>499</v>
      </c>
      <c r="E14" s="2" t="str">
        <f>five子指标方向明细!F26</f>
        <v>B</v>
      </c>
      <c r="F14" s="2">
        <f>five子指标方向明细!G26</f>
        <v>4</v>
      </c>
      <c r="G14" s="2" t="str">
        <f>five子指标方向明细!H26</f>
        <v>C</v>
      </c>
      <c r="H14" s="2">
        <f>five子指标方向明细!I26</f>
        <v>2</v>
      </c>
      <c r="I14" s="2" t="str">
        <f>five子指标方向明细!L26</f>
        <v>B</v>
      </c>
      <c r="J14" s="2" t="str">
        <f>five子指标方向明细!F27</f>
        <v>C</v>
      </c>
      <c r="K14" s="2">
        <f>five子指标方向明细!G27</f>
        <v>2</v>
      </c>
      <c r="L14" s="2" t="str">
        <f>five子指标方向明细!H27</f>
        <v>B</v>
      </c>
      <c r="M14" s="2">
        <f>five子指标方向明细!I27</f>
        <v>4</v>
      </c>
      <c r="N14" s="2" t="str">
        <f>five子指标方向明细!L27</f>
        <v>B</v>
      </c>
      <c r="O14" s="2">
        <f t="shared" si="0"/>
        <v>1</v>
      </c>
      <c r="P14" s="2" t="str">
        <f t="shared" si="1"/>
        <v>B</v>
      </c>
      <c r="Q14" s="2" t="s">
        <v>26</v>
      </c>
      <c r="R14" s="2">
        <f t="shared" si="2"/>
        <v>1</v>
      </c>
      <c r="S14" s="2">
        <v>26</v>
      </c>
      <c r="T14" s="2">
        <v>27</v>
      </c>
      <c r="U14" s="2" t="str">
        <f t="shared" si="3"/>
        <v/>
      </c>
    </row>
    <row r="15" ht="23" customHeight="1" spans="1:21">
      <c r="A15" s="6" t="s">
        <v>13</v>
      </c>
      <c r="B15" s="2" t="s">
        <v>51</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26</v>
      </c>
      <c r="R15" s="2">
        <f t="shared" si="2"/>
        <v>1</v>
      </c>
      <c r="S15" s="2">
        <v>28</v>
      </c>
      <c r="T15" s="2">
        <v>29</v>
      </c>
      <c r="U15" s="2" t="str">
        <f t="shared" si="3"/>
        <v/>
      </c>
    </row>
    <row r="16" ht="23" customHeight="1" spans="1:21">
      <c r="A16" s="6" t="s">
        <v>13</v>
      </c>
      <c r="B16" s="2" t="s">
        <v>51</v>
      </c>
      <c r="C16" s="2">
        <v>5</v>
      </c>
      <c r="D16" s="6" t="s">
        <v>501</v>
      </c>
      <c r="E16" s="2" t="str">
        <f>five子指标方向明细!F30</f>
        <v>B</v>
      </c>
      <c r="F16" s="2">
        <f>five子指标方向明细!G30</f>
        <v>5</v>
      </c>
      <c r="G16" s="2" t="str">
        <f>five子指标方向明细!H30</f>
        <v>C</v>
      </c>
      <c r="H16" s="2">
        <f>five子指标方向明细!I30</f>
        <v>4</v>
      </c>
      <c r="I16" s="2" t="str">
        <f>five子指标方向明细!L30</f>
        <v>B</v>
      </c>
      <c r="J16" s="2" t="str">
        <f>five子指标方向明细!F31</f>
        <v>C</v>
      </c>
      <c r="K16" s="2">
        <f>five子指标方向明细!G31</f>
        <v>4</v>
      </c>
      <c r="L16" s="2" t="str">
        <f>five子指标方向明细!H31</f>
        <v>B</v>
      </c>
      <c r="M16" s="2">
        <f>five子指标方向明细!I31</f>
        <v>5</v>
      </c>
      <c r="N16" s="2" t="str">
        <f>five子指标方向明细!L31</f>
        <v>B</v>
      </c>
      <c r="O16" s="2">
        <f t="shared" si="0"/>
        <v>1</v>
      </c>
      <c r="P16" s="2" t="str">
        <f t="shared" si="1"/>
        <v>B</v>
      </c>
      <c r="Q16" s="2" t="s">
        <v>26</v>
      </c>
      <c r="R16" s="2">
        <f t="shared" si="2"/>
        <v>1</v>
      </c>
      <c r="S16" s="2">
        <v>30</v>
      </c>
      <c r="T16" s="2">
        <v>31</v>
      </c>
      <c r="U16" s="2" t="str">
        <f t="shared" si="3"/>
        <v/>
      </c>
    </row>
    <row r="17" ht="23" customHeight="1" spans="1:21">
      <c r="A17" s="6" t="s">
        <v>64</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5</v>
      </c>
      <c r="L17" s="2" t="str">
        <f>five子指标方向明细!H33</f>
        <v>A</v>
      </c>
      <c r="M17" s="2">
        <f>five子指标方向明细!I33</f>
        <v>5</v>
      </c>
      <c r="N17" s="2" t="str">
        <f>five子指标方向明细!L33</f>
        <v>D(平局)</v>
      </c>
      <c r="O17" s="2">
        <f t="shared" si="0"/>
        <v>0</v>
      </c>
      <c r="P17" s="2" t="str">
        <f t="shared" si="1"/>
        <v>D(平局)</v>
      </c>
      <c r="Q17" s="2" t="s">
        <v>22</v>
      </c>
      <c r="R17" s="2">
        <f t="shared" si="2"/>
        <v>0</v>
      </c>
      <c r="S17" s="2">
        <v>32</v>
      </c>
      <c r="T17" s="2">
        <v>33</v>
      </c>
      <c r="U17" s="2" t="str">
        <f t="shared" si="3"/>
        <v>方向冲突</v>
      </c>
    </row>
    <row r="18" ht="23" customHeight="1" spans="1:21">
      <c r="A18" s="6" t="s">
        <v>64</v>
      </c>
      <c r="B18" s="2" t="s">
        <v>15</v>
      </c>
      <c r="C18" s="2">
        <v>2</v>
      </c>
      <c r="D18" s="6" t="s">
        <v>498</v>
      </c>
      <c r="E18" s="2" t="str">
        <f>five子指标方向明细!F34</f>
        <v>A</v>
      </c>
      <c r="F18" s="2">
        <f>five子指标方向明细!G34</f>
        <v>5</v>
      </c>
      <c r="G18" s="2" t="str">
        <f>five子指标方向明细!H34</f>
        <v>B</v>
      </c>
      <c r="H18" s="2">
        <f>five子指标方向明细!I34</f>
        <v>4</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22</v>
      </c>
      <c r="R18" s="2">
        <f t="shared" si="2"/>
        <v>1</v>
      </c>
      <c r="S18" s="2">
        <v>34</v>
      </c>
      <c r="T18" s="2">
        <v>35</v>
      </c>
      <c r="U18" s="2" t="str">
        <f t="shared" si="3"/>
        <v/>
      </c>
    </row>
    <row r="19" ht="23" customHeight="1" spans="1:21">
      <c r="A19" s="6" t="s">
        <v>64</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22</v>
      </c>
      <c r="R19" s="2">
        <f t="shared" si="2"/>
        <v>1</v>
      </c>
      <c r="S19" s="2">
        <v>36</v>
      </c>
      <c r="T19" s="2">
        <v>37</v>
      </c>
      <c r="U19" s="2" t="str">
        <f t="shared" si="3"/>
        <v/>
      </c>
    </row>
    <row r="20" ht="23" customHeight="1" spans="1:21">
      <c r="A20" s="6" t="s">
        <v>64</v>
      </c>
      <c r="B20" s="2" t="s">
        <v>15</v>
      </c>
      <c r="C20" s="2">
        <v>4</v>
      </c>
      <c r="D20" s="6" t="s">
        <v>500</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5</v>
      </c>
      <c r="L20" s="2" t="str">
        <f>five子指标方向明细!H39</f>
        <v>A</v>
      </c>
      <c r="M20" s="2">
        <f>five子指标方向明细!I39</f>
        <v>4</v>
      </c>
      <c r="N20" s="2" t="str">
        <f>five子指标方向明细!L39</f>
        <v>B</v>
      </c>
      <c r="O20" s="2">
        <f t="shared" si="0"/>
        <v>0</v>
      </c>
      <c r="P20" s="2" t="str">
        <f t="shared" si="1"/>
        <v>D(平局)</v>
      </c>
      <c r="Q20" s="2" t="s">
        <v>22</v>
      </c>
      <c r="R20" s="2">
        <f t="shared" si="2"/>
        <v>0</v>
      </c>
      <c r="S20" s="2">
        <v>38</v>
      </c>
      <c r="T20" s="2">
        <v>39</v>
      </c>
      <c r="U20" s="2" t="str">
        <f t="shared" si="3"/>
        <v>方向冲突</v>
      </c>
    </row>
    <row r="21" ht="23" customHeight="1" spans="1:21">
      <c r="A21" s="6" t="s">
        <v>64</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22</v>
      </c>
      <c r="R21" s="2">
        <f t="shared" si="2"/>
        <v>0</v>
      </c>
      <c r="S21" s="2">
        <v>40</v>
      </c>
      <c r="T21" s="2">
        <v>41</v>
      </c>
      <c r="U21" s="2" t="str">
        <f t="shared" si="3"/>
        <v>双向评分平局</v>
      </c>
    </row>
    <row r="22" ht="23" customHeight="1" spans="1:21">
      <c r="A22" s="6" t="s">
        <v>64</v>
      </c>
      <c r="B22" s="2" t="s">
        <v>38</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64</v>
      </c>
      <c r="B23" s="2" t="s">
        <v>38</v>
      </c>
      <c r="C23" s="2">
        <v>2</v>
      </c>
      <c r="D23" s="6" t="s">
        <v>498</v>
      </c>
      <c r="E23" s="2" t="str">
        <f>five子指标方向明细!F44</f>
        <v>A</v>
      </c>
      <c r="F23" s="2">
        <f>five子指标方向明细!G44</f>
        <v>5</v>
      </c>
      <c r="G23" s="2" t="str">
        <f>five子指标方向明细!H44</f>
        <v>C</v>
      </c>
      <c r="H23" s="2">
        <f>five子指标方向明细!I44</f>
        <v>2</v>
      </c>
      <c r="I23" s="2" t="str">
        <f>five子指标方向明细!L44</f>
        <v>A</v>
      </c>
      <c r="J23" s="2" t="str">
        <f>five子指标方向明细!F45</f>
        <v>C</v>
      </c>
      <c r="K23" s="2">
        <f>five子指标方向明细!G45</f>
        <v>1</v>
      </c>
      <c r="L23" s="2" t="str">
        <f>five子指标方向明细!H45</f>
        <v>A</v>
      </c>
      <c r="M23" s="2">
        <f>five子指标方向明细!I45</f>
        <v>5</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64</v>
      </c>
      <c r="B24" s="2" t="s">
        <v>38</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64</v>
      </c>
      <c r="B25" s="2" t="s">
        <v>38</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2</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64</v>
      </c>
      <c r="B26" s="2" t="s">
        <v>38</v>
      </c>
      <c r="C26" s="2">
        <v>5</v>
      </c>
      <c r="D26" s="6" t="s">
        <v>501</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3</v>
      </c>
      <c r="L26" s="2" t="str">
        <f>five子指标方向明细!H51</f>
        <v>A</v>
      </c>
      <c r="M26" s="2">
        <f>five子指标方向明细!I51</f>
        <v>5</v>
      </c>
      <c r="N26" s="2" t="str">
        <f>five子指标方向明细!L51</f>
        <v>A</v>
      </c>
      <c r="O26" s="2">
        <f t="shared" si="0"/>
        <v>1</v>
      </c>
      <c r="P26" s="2" t="str">
        <f t="shared" si="1"/>
        <v>A</v>
      </c>
      <c r="Q26" s="2" t="s">
        <v>22</v>
      </c>
      <c r="R26" s="2">
        <f t="shared" si="2"/>
        <v>1</v>
      </c>
      <c r="S26" s="2">
        <v>50</v>
      </c>
      <c r="T26" s="2">
        <v>51</v>
      </c>
      <c r="U26" s="2" t="str">
        <f t="shared" si="3"/>
        <v/>
      </c>
    </row>
    <row r="27" ht="23" customHeight="1" spans="1:21">
      <c r="A27" s="6" t="s">
        <v>64</v>
      </c>
      <c r="B27" s="2" t="s">
        <v>51</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26</v>
      </c>
      <c r="R27" s="2">
        <f t="shared" si="2"/>
        <v>1</v>
      </c>
      <c r="S27" s="2">
        <v>52</v>
      </c>
      <c r="T27" s="2">
        <v>53</v>
      </c>
      <c r="U27" s="2" t="str">
        <f t="shared" si="3"/>
        <v/>
      </c>
    </row>
    <row r="28" ht="23" customHeight="1" spans="1:21">
      <c r="A28" s="6" t="s">
        <v>64</v>
      </c>
      <c r="B28" s="2" t="s">
        <v>51</v>
      </c>
      <c r="C28" s="2">
        <v>2</v>
      </c>
      <c r="D28" s="6" t="s">
        <v>498</v>
      </c>
      <c r="E28" s="2" t="str">
        <f>five子指标方向明细!F54</f>
        <v>B</v>
      </c>
      <c r="F28" s="2">
        <f>five子指标方向明细!G54</f>
        <v>5</v>
      </c>
      <c r="G28" s="2" t="str">
        <f>five子指标方向明细!H54</f>
        <v>C</v>
      </c>
      <c r="H28" s="2">
        <f>five子指标方向明细!I54</f>
        <v>2</v>
      </c>
      <c r="I28" s="2" t="str">
        <f>five子指标方向明细!L54</f>
        <v>B</v>
      </c>
      <c r="J28" s="2" t="str">
        <f>five子指标方向明细!F55</f>
        <v>C</v>
      </c>
      <c r="K28" s="2">
        <f>five子指标方向明细!G55</f>
        <v>2</v>
      </c>
      <c r="L28" s="2" t="str">
        <f>five子指标方向明细!H55</f>
        <v>B</v>
      </c>
      <c r="M28" s="2">
        <f>five子指标方向明细!I55</f>
        <v>5</v>
      </c>
      <c r="N28" s="2" t="str">
        <f>five子指标方向明细!L55</f>
        <v>B</v>
      </c>
      <c r="O28" s="2">
        <f t="shared" si="0"/>
        <v>1</v>
      </c>
      <c r="P28" s="2" t="str">
        <f t="shared" si="1"/>
        <v>B</v>
      </c>
      <c r="Q28" s="2" t="s">
        <v>26</v>
      </c>
      <c r="R28" s="2">
        <f t="shared" si="2"/>
        <v>1</v>
      </c>
      <c r="S28" s="2">
        <v>54</v>
      </c>
      <c r="T28" s="2">
        <v>55</v>
      </c>
      <c r="U28" s="2" t="str">
        <f t="shared" si="3"/>
        <v/>
      </c>
    </row>
    <row r="29" ht="23" customHeight="1" spans="1:21">
      <c r="A29" s="6" t="s">
        <v>64</v>
      </c>
      <c r="B29" s="2" t="s">
        <v>51</v>
      </c>
      <c r="C29" s="2">
        <v>3</v>
      </c>
      <c r="D29" s="6" t="s">
        <v>499</v>
      </c>
      <c r="E29" s="2" t="str">
        <f>five子指标方向明细!F56</f>
        <v>B</v>
      </c>
      <c r="F29" s="2">
        <f>five子指标方向明细!G56</f>
        <v>5</v>
      </c>
      <c r="G29" s="2" t="str">
        <f>five子指标方向明细!H56</f>
        <v>C</v>
      </c>
      <c r="H29" s="2">
        <f>five子指标方向明细!I56</f>
        <v>3</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26</v>
      </c>
      <c r="R29" s="2">
        <f t="shared" si="2"/>
        <v>1</v>
      </c>
      <c r="S29" s="2">
        <v>56</v>
      </c>
      <c r="T29" s="2">
        <v>57</v>
      </c>
      <c r="U29" s="2" t="str">
        <f t="shared" si="3"/>
        <v/>
      </c>
    </row>
    <row r="30" ht="23" customHeight="1" spans="1:21">
      <c r="A30" s="6" t="s">
        <v>64</v>
      </c>
      <c r="B30" s="2" t="s">
        <v>51</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2</v>
      </c>
      <c r="L30" s="2" t="str">
        <f>five子指标方向明细!H59</f>
        <v>B</v>
      </c>
      <c r="M30" s="2">
        <f>five子指标方向明细!I59</f>
        <v>5</v>
      </c>
      <c r="N30" s="2" t="str">
        <f>five子指标方向明细!L59</f>
        <v>B</v>
      </c>
      <c r="O30" s="2">
        <f t="shared" si="0"/>
        <v>1</v>
      </c>
      <c r="P30" s="2" t="str">
        <f t="shared" si="1"/>
        <v>B</v>
      </c>
      <c r="Q30" s="2" t="s">
        <v>26</v>
      </c>
      <c r="R30" s="2">
        <f t="shared" si="2"/>
        <v>1</v>
      </c>
      <c r="S30" s="2">
        <v>58</v>
      </c>
      <c r="T30" s="2">
        <v>59</v>
      </c>
      <c r="U30" s="2" t="str">
        <f t="shared" si="3"/>
        <v/>
      </c>
    </row>
    <row r="31" ht="23" customHeight="1" spans="1:21">
      <c r="A31" s="6" t="s">
        <v>64</v>
      </c>
      <c r="B31" s="2" t="s">
        <v>51</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4</v>
      </c>
      <c r="L31" s="2" t="str">
        <f>five子指标方向明细!H61</f>
        <v>B</v>
      </c>
      <c r="M31" s="2">
        <f>five子指标方向明细!I61</f>
        <v>5</v>
      </c>
      <c r="N31" s="2" t="str">
        <f>five子指标方向明细!L61</f>
        <v>B</v>
      </c>
      <c r="O31" s="2">
        <f t="shared" si="0"/>
        <v>1</v>
      </c>
      <c r="P31" s="2" t="str">
        <f t="shared" si="1"/>
        <v>B</v>
      </c>
      <c r="Q31" s="2" t="s">
        <v>26</v>
      </c>
      <c r="R31" s="2">
        <f t="shared" si="2"/>
        <v>1</v>
      </c>
      <c r="S31" s="2">
        <v>60</v>
      </c>
      <c r="T31" s="2">
        <v>61</v>
      </c>
      <c r="U31" s="2" t="str">
        <f t="shared" si="3"/>
        <v/>
      </c>
    </row>
    <row r="32" ht="23" customHeight="1" spans="1:21">
      <c r="A32" s="6" t="s">
        <v>102</v>
      </c>
      <c r="B32" s="2" t="s">
        <v>15</v>
      </c>
      <c r="C32" s="2">
        <v>1</v>
      </c>
      <c r="D32" s="6" t="s">
        <v>497</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4</v>
      </c>
      <c r="L32" s="2" t="str">
        <f>five子指标方向明细!H63</f>
        <v>A</v>
      </c>
      <c r="M32" s="2">
        <f>five子指标方向明细!I63</f>
        <v>5</v>
      </c>
      <c r="N32" s="2" t="str">
        <f>five子指标方向明细!L63</f>
        <v>A</v>
      </c>
      <c r="O32" s="2">
        <f t="shared" si="0"/>
        <v>1</v>
      </c>
      <c r="P32" s="2" t="str">
        <f t="shared" si="1"/>
        <v>A</v>
      </c>
      <c r="Q32" s="2" t="s">
        <v>106</v>
      </c>
      <c r="R32" s="2">
        <f t="shared" si="2"/>
        <v>0</v>
      </c>
      <c r="S32" s="2">
        <v>62</v>
      </c>
      <c r="T32" s="2">
        <v>63</v>
      </c>
      <c r="U32" s="2" t="str">
        <f t="shared" si="3"/>
        <v/>
      </c>
    </row>
    <row r="33" ht="23" customHeight="1" spans="1:21">
      <c r="A33" s="6" t="s">
        <v>102</v>
      </c>
      <c r="B33" s="2" t="s">
        <v>15</v>
      </c>
      <c r="C33" s="2">
        <v>2</v>
      </c>
      <c r="D33" s="6" t="s">
        <v>498</v>
      </c>
      <c r="E33" s="2" t="str">
        <f>five子指标方向明细!F64</f>
        <v>A</v>
      </c>
      <c r="F33" s="2">
        <f>five子指标方向明细!G64</f>
        <v>5</v>
      </c>
      <c r="G33" s="2" t="str">
        <f>five子指标方向明细!H64</f>
        <v>B</v>
      </c>
      <c r="H33" s="2">
        <f>five子指标方向明细!I64</f>
        <v>3</v>
      </c>
      <c r="I33" s="2" t="str">
        <f>five子指标方向明细!L64</f>
        <v>A</v>
      </c>
      <c r="J33" s="2" t="str">
        <f>five子指标方向明细!F65</f>
        <v>B</v>
      </c>
      <c r="K33" s="2">
        <f>five子指标方向明细!G65</f>
        <v>4</v>
      </c>
      <c r="L33" s="2" t="str">
        <f>five子指标方向明细!H65</f>
        <v>A</v>
      </c>
      <c r="M33" s="2">
        <f>five子指标方向明细!I65</f>
        <v>5</v>
      </c>
      <c r="N33" s="2" t="str">
        <f>five子指标方向明细!L65</f>
        <v>A</v>
      </c>
      <c r="O33" s="2">
        <f t="shared" si="0"/>
        <v>1</v>
      </c>
      <c r="P33" s="2" t="str">
        <f t="shared" si="1"/>
        <v>A</v>
      </c>
      <c r="Q33" s="2" t="s">
        <v>106</v>
      </c>
      <c r="R33" s="2">
        <f t="shared" si="2"/>
        <v>0</v>
      </c>
      <c r="S33" s="2">
        <v>64</v>
      </c>
      <c r="T33" s="2">
        <v>65</v>
      </c>
      <c r="U33" s="2" t="str">
        <f t="shared" si="3"/>
        <v/>
      </c>
    </row>
    <row r="34" ht="23" customHeight="1" spans="1:21">
      <c r="A34" s="6" t="s">
        <v>102</v>
      </c>
      <c r="B34" s="2" t="s">
        <v>15</v>
      </c>
      <c r="C34" s="2">
        <v>3</v>
      </c>
      <c r="D34" s="6" t="s">
        <v>499</v>
      </c>
      <c r="E34" s="2" t="str">
        <f>five子指标方向明细!F66</f>
        <v>A</v>
      </c>
      <c r="F34" s="2">
        <f>five子指标方向明细!G66</f>
        <v>5</v>
      </c>
      <c r="G34" s="2" t="str">
        <f>five子指标方向明细!H66</f>
        <v>B</v>
      </c>
      <c r="H34" s="2">
        <f>five子指标方向明细!I66</f>
        <v>3</v>
      </c>
      <c r="I34" s="2" t="str">
        <f>five子指标方向明细!L66</f>
        <v>A</v>
      </c>
      <c r="J34" s="2" t="str">
        <f>five子指标方向明细!F67</f>
        <v>B</v>
      </c>
      <c r="K34" s="2">
        <f>five子指标方向明细!G67</f>
        <v>4</v>
      </c>
      <c r="L34" s="2" t="str">
        <f>five子指标方向明细!H67</f>
        <v>A</v>
      </c>
      <c r="M34" s="2">
        <f>five子指标方向明细!I67</f>
        <v>5</v>
      </c>
      <c r="N34" s="2" t="str">
        <f>five子指标方向明细!L67</f>
        <v>A</v>
      </c>
      <c r="O34" s="2">
        <f t="shared" si="0"/>
        <v>1</v>
      </c>
      <c r="P34" s="2" t="str">
        <f t="shared" si="1"/>
        <v>A</v>
      </c>
      <c r="Q34" s="2" t="s">
        <v>106</v>
      </c>
      <c r="R34" s="2">
        <f t="shared" si="2"/>
        <v>0</v>
      </c>
      <c r="S34" s="2">
        <v>66</v>
      </c>
      <c r="T34" s="2">
        <v>67</v>
      </c>
      <c r="U34" s="2" t="str">
        <f t="shared" si="3"/>
        <v/>
      </c>
    </row>
    <row r="35" ht="23" customHeight="1" spans="1:21">
      <c r="A35" s="6" t="s">
        <v>102</v>
      </c>
      <c r="B35" s="2" t="s">
        <v>15</v>
      </c>
      <c r="C35" s="2">
        <v>4</v>
      </c>
      <c r="D35" s="6" t="s">
        <v>500</v>
      </c>
      <c r="E35" s="2" t="str">
        <f>five子指标方向明细!F68</f>
        <v>A</v>
      </c>
      <c r="F35" s="2">
        <f>five子指标方向明细!G68</f>
        <v>5</v>
      </c>
      <c r="G35" s="2" t="str">
        <f>five子指标方向明细!H68</f>
        <v>B</v>
      </c>
      <c r="H35" s="2">
        <f>five子指标方向明细!I68</f>
        <v>4</v>
      </c>
      <c r="I35" s="2" t="str">
        <f>five子指标方向明细!L68</f>
        <v>A</v>
      </c>
      <c r="J35" s="2" t="str">
        <f>five子指标方向明细!F69</f>
        <v>B</v>
      </c>
      <c r="K35" s="2">
        <f>five子指标方向明细!G69</f>
        <v>4</v>
      </c>
      <c r="L35" s="2" t="str">
        <f>five子指标方向明细!H69</f>
        <v>A</v>
      </c>
      <c r="M35" s="2">
        <f>five子指标方向明细!I69</f>
        <v>3</v>
      </c>
      <c r="N35" s="2" t="str">
        <f>five子指标方向明细!L69</f>
        <v>B</v>
      </c>
      <c r="O35" s="2">
        <f t="shared" si="0"/>
        <v>0</v>
      </c>
      <c r="P35" s="2" t="str">
        <f t="shared" si="1"/>
        <v>D(平局)</v>
      </c>
      <c r="Q35" s="2" t="s">
        <v>106</v>
      </c>
      <c r="R35" s="2">
        <f t="shared" si="2"/>
        <v>1</v>
      </c>
      <c r="S35" s="2">
        <v>68</v>
      </c>
      <c r="T35" s="2">
        <v>69</v>
      </c>
      <c r="U35" s="2" t="str">
        <f t="shared" si="3"/>
        <v>方向冲突</v>
      </c>
    </row>
    <row r="36" ht="23" customHeight="1" spans="1:21">
      <c r="A36" s="6" t="s">
        <v>102</v>
      </c>
      <c r="B36" s="2" t="s">
        <v>15</v>
      </c>
      <c r="C36" s="2">
        <v>5</v>
      </c>
      <c r="D36" s="6" t="s">
        <v>501</v>
      </c>
      <c r="E36" s="2" t="str">
        <f>five子指标方向明细!F70</f>
        <v>A</v>
      </c>
      <c r="F36" s="2">
        <f>five子指标方向明细!G70</f>
        <v>5</v>
      </c>
      <c r="G36" s="2" t="str">
        <f>five子指标方向明细!H70</f>
        <v>B</v>
      </c>
      <c r="H36" s="2">
        <f>five子指标方向明细!I70</f>
        <v>4</v>
      </c>
      <c r="I36" s="2" t="str">
        <f>five子指标方向明细!L70</f>
        <v>A</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0</v>
      </c>
      <c r="P36" s="2" t="str">
        <f t="shared" si="1"/>
        <v>D(平局)</v>
      </c>
      <c r="Q36" s="2" t="s">
        <v>106</v>
      </c>
      <c r="R36" s="2">
        <f t="shared" si="2"/>
        <v>1</v>
      </c>
      <c r="S36" s="2">
        <v>70</v>
      </c>
      <c r="T36" s="2">
        <v>71</v>
      </c>
      <c r="U36" s="2" t="str">
        <f t="shared" si="3"/>
        <v>方向冲突</v>
      </c>
    </row>
    <row r="37" ht="23" customHeight="1" spans="1:21">
      <c r="A37" s="6" t="s">
        <v>102</v>
      </c>
      <c r="B37" s="2" t="s">
        <v>38</v>
      </c>
      <c r="C37" s="2">
        <v>1</v>
      </c>
      <c r="D37" s="6" t="s">
        <v>497</v>
      </c>
      <c r="E37" s="2" t="str">
        <f>five子指标方向明细!F72</f>
        <v>A</v>
      </c>
      <c r="F37" s="2">
        <f>five子指标方向明细!G72</f>
        <v>5</v>
      </c>
      <c r="G37" s="2" t="str">
        <f>five子指标方向明细!H72</f>
        <v>C</v>
      </c>
      <c r="H37" s="2">
        <f>five子指标方向明细!I72</f>
        <v>3</v>
      </c>
      <c r="I37" s="2" t="str">
        <f>five子指标方向明细!L72</f>
        <v>A</v>
      </c>
      <c r="J37" s="2" t="str">
        <f>five子指标方向明细!F73</f>
        <v>C</v>
      </c>
      <c r="K37" s="2">
        <f>five子指标方向明细!G73</f>
        <v>2</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102</v>
      </c>
      <c r="B38" s="2" t="s">
        <v>38</v>
      </c>
      <c r="C38" s="2">
        <v>2</v>
      </c>
      <c r="D38" s="6" t="s">
        <v>498</v>
      </c>
      <c r="E38" s="2" t="str">
        <f>five子指标方向明细!F74</f>
        <v>A</v>
      </c>
      <c r="F38" s="2">
        <f>five子指标方向明细!G74</f>
        <v>5</v>
      </c>
      <c r="G38" s="2" t="str">
        <f>five子指标方向明细!H74</f>
        <v>C</v>
      </c>
      <c r="H38" s="2">
        <f>five子指标方向明细!I74</f>
        <v>2</v>
      </c>
      <c r="I38" s="2" t="str">
        <f>five子指标方向明细!L74</f>
        <v>A</v>
      </c>
      <c r="J38" s="2" t="str">
        <f>five子指标方向明细!F75</f>
        <v>C</v>
      </c>
      <c r="K38" s="2">
        <f>five子指标方向明细!G75</f>
        <v>1</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102</v>
      </c>
      <c r="B39" s="2" t="s">
        <v>38</v>
      </c>
      <c r="C39" s="2">
        <v>3</v>
      </c>
      <c r="D39" s="6" t="s">
        <v>499</v>
      </c>
      <c r="E39" s="2" t="str">
        <f>five子指标方向明细!F76</f>
        <v>A</v>
      </c>
      <c r="F39" s="2">
        <f>five子指标方向明细!G76</f>
        <v>5</v>
      </c>
      <c r="G39" s="2" t="str">
        <f>five子指标方向明细!H76</f>
        <v>C</v>
      </c>
      <c r="H39" s="2">
        <f>five子指标方向明细!I76</f>
        <v>3</v>
      </c>
      <c r="I39" s="2" t="str">
        <f>five子指标方向明细!L76</f>
        <v>A</v>
      </c>
      <c r="J39" s="2" t="str">
        <f>five子指标方向明细!F77</f>
        <v>C</v>
      </c>
      <c r="K39" s="2">
        <f>five子指标方向明细!G77</f>
        <v>2</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102</v>
      </c>
      <c r="B40" s="2" t="s">
        <v>38</v>
      </c>
      <c r="C40" s="2">
        <v>4</v>
      </c>
      <c r="D40" s="6" t="s">
        <v>500</v>
      </c>
      <c r="E40" s="2" t="str">
        <f>five子指标方向明细!F78</f>
        <v>A</v>
      </c>
      <c r="F40" s="2">
        <f>five子指标方向明细!G78</f>
        <v>5</v>
      </c>
      <c r="G40" s="2" t="str">
        <f>five子指标方向明细!H78</f>
        <v>C</v>
      </c>
      <c r="H40" s="2">
        <f>five子指标方向明细!I78</f>
        <v>3</v>
      </c>
      <c r="I40" s="2" t="str">
        <f>five子指标方向明细!L78</f>
        <v>A</v>
      </c>
      <c r="J40" s="2" t="str">
        <f>five子指标方向明细!F79</f>
        <v>C</v>
      </c>
      <c r="K40" s="2">
        <f>five子指标方向明细!G79</f>
        <v>2</v>
      </c>
      <c r="L40" s="2" t="str">
        <f>five子指标方向明细!H79</f>
        <v>A</v>
      </c>
      <c r="M40" s="2">
        <f>five子指标方向明细!I79</f>
        <v>4</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102</v>
      </c>
      <c r="B41" s="2" t="s">
        <v>38</v>
      </c>
      <c r="C41" s="2">
        <v>5</v>
      </c>
      <c r="D41" s="6" t="s">
        <v>501</v>
      </c>
      <c r="E41" s="2" t="str">
        <f>five子指标方向明细!F80</f>
        <v>A</v>
      </c>
      <c r="F41" s="2">
        <f>five子指标方向明细!G80</f>
        <v>5</v>
      </c>
      <c r="G41" s="2" t="str">
        <f>five子指标方向明细!H80</f>
        <v>C</v>
      </c>
      <c r="H41" s="2">
        <f>five子指标方向明细!I80</f>
        <v>3</v>
      </c>
      <c r="I41" s="2" t="str">
        <f>five子指标方向明细!L80</f>
        <v>A</v>
      </c>
      <c r="J41" s="2" t="str">
        <f>five子指标方向明细!F81</f>
        <v>C</v>
      </c>
      <c r="K41" s="2">
        <f>five子指标方向明细!G81</f>
        <v>4</v>
      </c>
      <c r="L41" s="2" t="str">
        <f>five子指标方向明细!H81</f>
        <v>A</v>
      </c>
      <c r="M41" s="2">
        <f>five子指标方向明细!I81</f>
        <v>5</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102</v>
      </c>
      <c r="B42" s="2" t="s">
        <v>51</v>
      </c>
      <c r="C42" s="2">
        <v>1</v>
      </c>
      <c r="D42" s="6" t="s">
        <v>497</v>
      </c>
      <c r="E42" s="2" t="str">
        <f>five子指标方向明细!F82</f>
        <v>B</v>
      </c>
      <c r="F42" s="2">
        <f>five子指标方向明细!G82</f>
        <v>5</v>
      </c>
      <c r="G42" s="2" t="str">
        <f>five子指标方向明细!H82</f>
        <v>C</v>
      </c>
      <c r="H42" s="2">
        <f>five子指标方向明细!I82</f>
        <v>2</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26</v>
      </c>
      <c r="R42" s="2">
        <f t="shared" si="2"/>
        <v>1</v>
      </c>
      <c r="S42" s="2">
        <v>82</v>
      </c>
      <c r="T42" s="2">
        <v>83</v>
      </c>
      <c r="U42" s="2" t="str">
        <f t="shared" si="3"/>
        <v/>
      </c>
    </row>
    <row r="43" ht="23" customHeight="1" spans="1:21">
      <c r="A43" s="6" t="s">
        <v>102</v>
      </c>
      <c r="B43" s="2" t="s">
        <v>51</v>
      </c>
      <c r="C43" s="2">
        <v>2</v>
      </c>
      <c r="D43" s="6" t="s">
        <v>498</v>
      </c>
      <c r="E43" s="2" t="str">
        <f>five子指标方向明细!F84</f>
        <v>B</v>
      </c>
      <c r="F43" s="2">
        <f>five子指标方向明细!G84</f>
        <v>5</v>
      </c>
      <c r="G43" s="2" t="str">
        <f>five子指标方向明细!H84</f>
        <v>C</v>
      </c>
      <c r="H43" s="2">
        <f>five子指标方向明细!I84</f>
        <v>1</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26</v>
      </c>
      <c r="R43" s="2">
        <f t="shared" si="2"/>
        <v>1</v>
      </c>
      <c r="S43" s="2">
        <v>84</v>
      </c>
      <c r="T43" s="2">
        <v>85</v>
      </c>
      <c r="U43" s="2" t="str">
        <f t="shared" si="3"/>
        <v/>
      </c>
    </row>
    <row r="44" ht="23" customHeight="1" spans="1:21">
      <c r="A44" s="6" t="s">
        <v>102</v>
      </c>
      <c r="B44" s="2" t="s">
        <v>51</v>
      </c>
      <c r="C44" s="2">
        <v>3</v>
      </c>
      <c r="D44" s="6" t="s">
        <v>499</v>
      </c>
      <c r="E44" s="2" t="str">
        <f>five子指标方向明细!F86</f>
        <v>B</v>
      </c>
      <c r="F44" s="2">
        <f>five子指标方向明细!G86</f>
        <v>5</v>
      </c>
      <c r="G44" s="2" t="str">
        <f>five子指标方向明细!H86</f>
        <v>C</v>
      </c>
      <c r="H44" s="2">
        <f>five子指标方向明细!I86</f>
        <v>2</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26</v>
      </c>
      <c r="R44" s="2">
        <f t="shared" si="2"/>
        <v>1</v>
      </c>
      <c r="S44" s="2">
        <v>86</v>
      </c>
      <c r="T44" s="2">
        <v>87</v>
      </c>
      <c r="U44" s="2" t="str">
        <f t="shared" si="3"/>
        <v/>
      </c>
    </row>
    <row r="45" ht="23" customHeight="1" spans="1:21">
      <c r="A45" s="6" t="s">
        <v>102</v>
      </c>
      <c r="B45" s="2" t="s">
        <v>51</v>
      </c>
      <c r="C45" s="2">
        <v>4</v>
      </c>
      <c r="D45" s="6" t="s">
        <v>500</v>
      </c>
      <c r="E45" s="2" t="str">
        <f>five子指标方向明细!F88</f>
        <v>B</v>
      </c>
      <c r="F45" s="2">
        <f>five子指标方向明细!G88</f>
        <v>5</v>
      </c>
      <c r="G45" s="2" t="str">
        <f>five子指标方向明细!H88</f>
        <v>C</v>
      </c>
      <c r="H45" s="2">
        <f>five子指标方向明细!I88</f>
        <v>2</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26</v>
      </c>
      <c r="R45" s="2">
        <f t="shared" si="2"/>
        <v>1</v>
      </c>
      <c r="S45" s="2">
        <v>88</v>
      </c>
      <c r="T45" s="2">
        <v>89</v>
      </c>
      <c r="U45" s="2" t="str">
        <f t="shared" si="3"/>
        <v/>
      </c>
    </row>
    <row r="46" ht="23" customHeight="1" spans="1:21">
      <c r="A46" s="6" t="s">
        <v>102</v>
      </c>
      <c r="B46" s="2" t="s">
        <v>51</v>
      </c>
      <c r="C46" s="2">
        <v>5</v>
      </c>
      <c r="D46" s="6" t="s">
        <v>501</v>
      </c>
      <c r="E46" s="2" t="str">
        <f>five子指标方向明细!F90</f>
        <v>B</v>
      </c>
      <c r="F46" s="2">
        <f>five子指标方向明细!G90</f>
        <v>5</v>
      </c>
      <c r="G46" s="2" t="str">
        <f>five子指标方向明细!H90</f>
        <v>C</v>
      </c>
      <c r="H46" s="2">
        <f>five子指标方向明细!I90</f>
        <v>3</v>
      </c>
      <c r="I46" s="2" t="str">
        <f>five子指标方向明细!L90</f>
        <v>B</v>
      </c>
      <c r="J46" s="2" t="str">
        <f>five子指标方向明细!F91</f>
        <v>C</v>
      </c>
      <c r="K46" s="2">
        <f>five子指标方向明细!G91</f>
        <v>3</v>
      </c>
      <c r="L46" s="2" t="str">
        <f>five子指标方向明细!H91</f>
        <v>B</v>
      </c>
      <c r="M46" s="2">
        <f>five子指标方向明细!I91</f>
        <v>5</v>
      </c>
      <c r="N46" s="2" t="str">
        <f>five子指标方向明细!L91</f>
        <v>B</v>
      </c>
      <c r="O46" s="2">
        <f t="shared" si="0"/>
        <v>1</v>
      </c>
      <c r="P46" s="2" t="str">
        <f t="shared" si="1"/>
        <v>B</v>
      </c>
      <c r="Q46" s="2" t="s">
        <v>26</v>
      </c>
      <c r="R46" s="2">
        <f t="shared" si="2"/>
        <v>1</v>
      </c>
      <c r="S46" s="2">
        <v>90</v>
      </c>
      <c r="T46" s="2">
        <v>91</v>
      </c>
      <c r="U46" s="2" t="str">
        <f t="shared" si="3"/>
        <v/>
      </c>
    </row>
    <row r="47" ht="23" customHeight="1" spans="1:21">
      <c r="A47" s="6" t="s">
        <v>141</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106</v>
      </c>
      <c r="R47" s="2">
        <f t="shared" si="2"/>
        <v>1</v>
      </c>
      <c r="S47" s="2">
        <v>92</v>
      </c>
      <c r="T47" s="2">
        <v>93</v>
      </c>
      <c r="U47" s="2" t="str">
        <f t="shared" si="3"/>
        <v>双向评分平局</v>
      </c>
    </row>
    <row r="48" ht="23" customHeight="1" spans="1:21">
      <c r="A48" s="6" t="s">
        <v>141</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106</v>
      </c>
      <c r="R48" s="2">
        <f t="shared" si="2"/>
        <v>1</v>
      </c>
      <c r="S48" s="2">
        <v>94</v>
      </c>
      <c r="T48" s="2">
        <v>95</v>
      </c>
      <c r="U48" s="2" t="str">
        <f t="shared" si="3"/>
        <v>双向评分平局</v>
      </c>
    </row>
    <row r="49" ht="23" customHeight="1" spans="1:21">
      <c r="A49" s="6" t="s">
        <v>141</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5</v>
      </c>
      <c r="N49" s="2" t="str">
        <f>five子指标方向明细!L97</f>
        <v>D(平局)</v>
      </c>
      <c r="O49" s="2">
        <f t="shared" si="0"/>
        <v>1</v>
      </c>
      <c r="P49" s="2" t="str">
        <f t="shared" si="1"/>
        <v>D(平局)</v>
      </c>
      <c r="Q49" s="2" t="s">
        <v>106</v>
      </c>
      <c r="R49" s="2">
        <f t="shared" si="2"/>
        <v>1</v>
      </c>
      <c r="S49" s="2">
        <v>96</v>
      </c>
      <c r="T49" s="2">
        <v>97</v>
      </c>
      <c r="U49" s="2" t="str">
        <f t="shared" si="3"/>
        <v>双向评分平局</v>
      </c>
    </row>
    <row r="50" ht="23" customHeight="1" spans="1:21">
      <c r="A50" s="6" t="s">
        <v>141</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5</v>
      </c>
      <c r="N50" s="2" t="str">
        <f>five子指标方向明细!L99</f>
        <v>D(平局)</v>
      </c>
      <c r="O50" s="2">
        <f t="shared" si="0"/>
        <v>1</v>
      </c>
      <c r="P50" s="2" t="str">
        <f t="shared" si="1"/>
        <v>D(平局)</v>
      </c>
      <c r="Q50" s="2" t="s">
        <v>106</v>
      </c>
      <c r="R50" s="2">
        <f t="shared" si="2"/>
        <v>1</v>
      </c>
      <c r="S50" s="2">
        <v>98</v>
      </c>
      <c r="T50" s="2">
        <v>99</v>
      </c>
      <c r="U50" s="2" t="str">
        <f t="shared" si="3"/>
        <v>双向评分平局</v>
      </c>
    </row>
    <row r="51" ht="23" customHeight="1" spans="1:21">
      <c r="A51" s="6" t="s">
        <v>141</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106</v>
      </c>
      <c r="R51" s="2">
        <f t="shared" si="2"/>
        <v>1</v>
      </c>
      <c r="S51" s="2">
        <v>100</v>
      </c>
      <c r="T51" s="2">
        <v>101</v>
      </c>
      <c r="U51" s="2" t="str">
        <f t="shared" si="3"/>
        <v>双向评分平局</v>
      </c>
    </row>
    <row r="52" ht="23" customHeight="1" spans="1:21">
      <c r="A52" s="6" t="s">
        <v>141</v>
      </c>
      <c r="B52" s="2" t="s">
        <v>38</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141</v>
      </c>
      <c r="B53" s="2" t="s">
        <v>38</v>
      </c>
      <c r="C53" s="2">
        <v>2</v>
      </c>
      <c r="D53" s="6" t="s">
        <v>498</v>
      </c>
      <c r="E53" s="2" t="str">
        <f>five子指标方向明细!F104</f>
        <v>A</v>
      </c>
      <c r="F53" s="2">
        <f>five子指标方向明细!G104</f>
        <v>5</v>
      </c>
      <c r="G53" s="2" t="str">
        <f>five子指标方向明细!H104</f>
        <v>C</v>
      </c>
      <c r="H53" s="2">
        <f>five子指标方向明细!I104</f>
        <v>3</v>
      </c>
      <c r="I53" s="2" t="str">
        <f>five子指标方向明细!L104</f>
        <v>A</v>
      </c>
      <c r="J53" s="2" t="str">
        <f>five子指标方向明细!F105</f>
        <v>C</v>
      </c>
      <c r="K53" s="2">
        <f>five子指标方向明细!G105</f>
        <v>3</v>
      </c>
      <c r="L53" s="2" t="str">
        <f>five子指标方向明细!H105</f>
        <v>A</v>
      </c>
      <c r="M53" s="2">
        <f>five子指标方向明细!I105</f>
        <v>5</v>
      </c>
      <c r="N53" s="2" t="str">
        <f>five子指标方向明细!L105</f>
        <v>A</v>
      </c>
      <c r="O53" s="2">
        <f t="shared" si="0"/>
        <v>1</v>
      </c>
      <c r="P53" s="2" t="str">
        <f t="shared" si="1"/>
        <v>A</v>
      </c>
      <c r="Q53" s="2" t="s">
        <v>22</v>
      </c>
      <c r="R53" s="2">
        <f t="shared" si="2"/>
        <v>1</v>
      </c>
      <c r="S53" s="2">
        <v>104</v>
      </c>
      <c r="T53" s="2">
        <v>105</v>
      </c>
      <c r="U53" s="2" t="str">
        <f t="shared" si="3"/>
        <v/>
      </c>
    </row>
    <row r="54" ht="23" customHeight="1" spans="1:21">
      <c r="A54" s="6" t="s">
        <v>141</v>
      </c>
      <c r="B54" s="2" t="s">
        <v>38</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22</v>
      </c>
      <c r="R54" s="2">
        <f t="shared" si="2"/>
        <v>0</v>
      </c>
      <c r="S54" s="2">
        <v>106</v>
      </c>
      <c r="T54" s="2">
        <v>107</v>
      </c>
      <c r="U54" s="2" t="str">
        <f t="shared" si="3"/>
        <v>双向评分平局</v>
      </c>
    </row>
    <row r="55" ht="23" customHeight="1" spans="1:21">
      <c r="A55" s="6" t="s">
        <v>141</v>
      </c>
      <c r="B55" s="2" t="s">
        <v>38</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22</v>
      </c>
      <c r="R55" s="2">
        <f t="shared" si="2"/>
        <v>0</v>
      </c>
      <c r="S55" s="2">
        <v>108</v>
      </c>
      <c r="T55" s="2">
        <v>109</v>
      </c>
      <c r="U55" s="2" t="str">
        <f t="shared" si="3"/>
        <v>双向评分平局</v>
      </c>
    </row>
    <row r="56" ht="23" customHeight="1" spans="1:21">
      <c r="A56" s="6" t="s">
        <v>141</v>
      </c>
      <c r="B56" s="2" t="s">
        <v>38</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22</v>
      </c>
      <c r="R56" s="2">
        <f t="shared" si="2"/>
        <v>0</v>
      </c>
      <c r="S56" s="2">
        <v>110</v>
      </c>
      <c r="T56" s="2">
        <v>111</v>
      </c>
      <c r="U56" s="2" t="str">
        <f t="shared" si="3"/>
        <v>双向评分平局</v>
      </c>
    </row>
    <row r="57" ht="23" customHeight="1" spans="1:21">
      <c r="A57" s="6" t="s">
        <v>141</v>
      </c>
      <c r="B57" s="2" t="s">
        <v>51</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26</v>
      </c>
      <c r="R57" s="2">
        <f t="shared" si="2"/>
        <v>0</v>
      </c>
      <c r="S57" s="2">
        <v>112</v>
      </c>
      <c r="T57" s="2">
        <v>113</v>
      </c>
      <c r="U57" s="2" t="str">
        <f t="shared" si="3"/>
        <v>双向评分平局</v>
      </c>
    </row>
    <row r="58" ht="23" customHeight="1" spans="1:21">
      <c r="A58" s="6" t="s">
        <v>141</v>
      </c>
      <c r="B58" s="2" t="s">
        <v>51</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4</v>
      </c>
      <c r="L58" s="2" t="str">
        <f>five子指标方向明细!H115</f>
        <v>B</v>
      </c>
      <c r="M58" s="2">
        <f>five子指标方向明细!I115</f>
        <v>5</v>
      </c>
      <c r="N58" s="2" t="str">
        <f>five子指标方向明细!L115</f>
        <v>B</v>
      </c>
      <c r="O58" s="2">
        <f t="shared" si="0"/>
        <v>1</v>
      </c>
      <c r="P58" s="2" t="str">
        <f t="shared" si="1"/>
        <v>B</v>
      </c>
      <c r="Q58" s="2" t="s">
        <v>26</v>
      </c>
      <c r="R58" s="2">
        <f t="shared" si="2"/>
        <v>1</v>
      </c>
      <c r="S58" s="2">
        <v>114</v>
      </c>
      <c r="T58" s="2">
        <v>115</v>
      </c>
      <c r="U58" s="2" t="str">
        <f t="shared" si="3"/>
        <v/>
      </c>
    </row>
    <row r="59" ht="23" customHeight="1" spans="1:21">
      <c r="A59" s="6" t="s">
        <v>141</v>
      </c>
      <c r="B59" s="2" t="s">
        <v>51</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26</v>
      </c>
      <c r="R59" s="2">
        <f t="shared" si="2"/>
        <v>0</v>
      </c>
      <c r="S59" s="2">
        <v>116</v>
      </c>
      <c r="T59" s="2">
        <v>117</v>
      </c>
      <c r="U59" s="2" t="str">
        <f t="shared" si="3"/>
        <v>双向评分平局</v>
      </c>
    </row>
    <row r="60" ht="23" customHeight="1" spans="1:21">
      <c r="A60" s="6" t="s">
        <v>141</v>
      </c>
      <c r="B60" s="2" t="s">
        <v>51</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26</v>
      </c>
      <c r="R60" s="2">
        <f t="shared" si="2"/>
        <v>0</v>
      </c>
      <c r="S60" s="2">
        <v>118</v>
      </c>
      <c r="T60" s="2">
        <v>119</v>
      </c>
      <c r="U60" s="2" t="str">
        <f t="shared" si="3"/>
        <v>双向评分平局</v>
      </c>
    </row>
    <row r="61" ht="23" customHeight="1" spans="1:21">
      <c r="A61" s="6" t="s">
        <v>141</v>
      </c>
      <c r="B61" s="2" t="s">
        <v>51</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26</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5</v>
      </c>
      <c r="N62" s="2" t="str">
        <f>five子指标方向明细!L123</f>
        <v>D(平局)</v>
      </c>
      <c r="O62" s="2">
        <f t="shared" si="0"/>
        <v>1</v>
      </c>
      <c r="P62" s="2" t="str">
        <f t="shared" si="1"/>
        <v>D(平局)</v>
      </c>
      <c r="Q62" s="2" t="s">
        <v>26</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4</v>
      </c>
      <c r="G63" s="2" t="str">
        <f>five子指标方向明细!H124</f>
        <v>B</v>
      </c>
      <c r="H63" s="2">
        <f>five子指标方向明细!I124</f>
        <v>3</v>
      </c>
      <c r="I63" s="2" t="str">
        <f>five子指标方向明细!L124</f>
        <v>A</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0</v>
      </c>
      <c r="P63" s="2" t="str">
        <f t="shared" si="1"/>
        <v>D(平局)</v>
      </c>
      <c r="Q63" s="2" t="s">
        <v>26</v>
      </c>
      <c r="R63" s="2">
        <f t="shared" si="2"/>
        <v>0</v>
      </c>
      <c r="S63" s="2">
        <v>124</v>
      </c>
      <c r="T63" s="2">
        <v>125</v>
      </c>
      <c r="U63" s="2" t="str">
        <f t="shared" si="3"/>
        <v>方向冲突</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4</v>
      </c>
      <c r="I64" s="2" t="str">
        <f>five子指标方向明细!L126</f>
        <v>D(平局)</v>
      </c>
      <c r="J64" s="2" t="str">
        <f>five子指标方向明细!F127</f>
        <v>B</v>
      </c>
      <c r="K64" s="2">
        <f>five子指标方向明细!G127</f>
        <v>5</v>
      </c>
      <c r="L64" s="2" t="str">
        <f>five子指标方向明细!H127</f>
        <v>A</v>
      </c>
      <c r="M64" s="2">
        <f>five子指标方向明细!I127</f>
        <v>4</v>
      </c>
      <c r="N64" s="2" t="str">
        <f>five子指标方向明细!L127</f>
        <v>B</v>
      </c>
      <c r="O64" s="2">
        <f t="shared" si="0"/>
        <v>0</v>
      </c>
      <c r="P64" s="2" t="str">
        <f t="shared" si="1"/>
        <v>D(平局)</v>
      </c>
      <c r="Q64" s="2" t="s">
        <v>26</v>
      </c>
      <c r="R64" s="2">
        <f t="shared" si="2"/>
        <v>0</v>
      </c>
      <c r="S64" s="2">
        <v>126</v>
      </c>
      <c r="T64" s="2">
        <v>127</v>
      </c>
      <c r="U64" s="2" t="str">
        <f t="shared" si="3"/>
        <v>方向冲突</v>
      </c>
    </row>
    <row r="65" ht="23" customHeight="1" spans="1:21">
      <c r="A65" s="6" t="s">
        <v>179</v>
      </c>
      <c r="B65" s="2" t="s">
        <v>15</v>
      </c>
      <c r="C65" s="2">
        <v>4</v>
      </c>
      <c r="D65" s="6" t="s">
        <v>500</v>
      </c>
      <c r="E65" s="2" t="str">
        <f>five子指标方向明细!F128</f>
        <v>A</v>
      </c>
      <c r="F65" s="2">
        <f>five子指标方向明细!G128</f>
        <v>4</v>
      </c>
      <c r="G65" s="2" t="str">
        <f>five子指标方向明细!H128</f>
        <v>B</v>
      </c>
      <c r="H65" s="2">
        <f>five子指标方向明细!I128</f>
        <v>4</v>
      </c>
      <c r="I65" s="2" t="str">
        <f>five子指标方向明细!L128</f>
        <v>D(平局)</v>
      </c>
      <c r="J65" s="2" t="str">
        <f>five子指标方向明细!F129</f>
        <v>B</v>
      </c>
      <c r="K65" s="2">
        <f>five子指标方向明细!G129</f>
        <v>4</v>
      </c>
      <c r="L65" s="2" t="str">
        <f>five子指标方向明细!H129</f>
        <v>A</v>
      </c>
      <c r="M65" s="2">
        <f>five子指标方向明细!I129</f>
        <v>4</v>
      </c>
      <c r="N65" s="2" t="str">
        <f>five子指标方向明细!L129</f>
        <v>D(平局)</v>
      </c>
      <c r="O65" s="2">
        <f t="shared" si="0"/>
        <v>1</v>
      </c>
      <c r="P65" s="2" t="str">
        <f t="shared" si="1"/>
        <v>D(平局)</v>
      </c>
      <c r="Q65" s="2" t="s">
        <v>26</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26</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38</v>
      </c>
      <c r="C67" s="2">
        <v>1</v>
      </c>
      <c r="D67" s="6" t="s">
        <v>497</v>
      </c>
      <c r="E67" s="2" t="str">
        <f>five子指标方向明细!F132</f>
        <v>A</v>
      </c>
      <c r="F67" s="2">
        <f>five子指标方向明细!G132</f>
        <v>5</v>
      </c>
      <c r="G67" s="2" t="str">
        <f>five子指标方向明细!H132</f>
        <v>C</v>
      </c>
      <c r="H67" s="2">
        <f>five子指标方向明细!I132</f>
        <v>5</v>
      </c>
      <c r="I67" s="2" t="str">
        <f>five子指标方向明细!L132</f>
        <v>D(平局)</v>
      </c>
      <c r="J67" s="2" t="str">
        <f>five子指标方向明细!F133</f>
        <v>C</v>
      </c>
      <c r="K67" s="2">
        <f>five子指标方向明细!G133</f>
        <v>4</v>
      </c>
      <c r="L67" s="2" t="str">
        <f>five子指标方向明细!H133</f>
        <v>A</v>
      </c>
      <c r="M67" s="2">
        <f>five子指标方向明细!I133</f>
        <v>4</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179</v>
      </c>
      <c r="B68" s="2" t="s">
        <v>38</v>
      </c>
      <c r="C68" s="2">
        <v>2</v>
      </c>
      <c r="D68" s="6" t="s">
        <v>498</v>
      </c>
      <c r="E68" s="2" t="str">
        <f>five子指标方向明细!F134</f>
        <v>A</v>
      </c>
      <c r="F68" s="2">
        <f>five子指标方向明细!G134</f>
        <v>4</v>
      </c>
      <c r="G68" s="2" t="str">
        <f>five子指标方向明细!H134</f>
        <v>C</v>
      </c>
      <c r="H68" s="2">
        <f>five子指标方向明细!I134</f>
        <v>4</v>
      </c>
      <c r="I68" s="2" t="str">
        <f>five子指标方向明细!L134</f>
        <v>D(平局)</v>
      </c>
      <c r="J68" s="2" t="str">
        <f>five子指标方向明细!F135</f>
        <v>C</v>
      </c>
      <c r="K68" s="2">
        <f>five子指标方向明细!G135</f>
        <v>4</v>
      </c>
      <c r="L68" s="2" t="str">
        <f>five子指标方向明细!H135</f>
        <v>A</v>
      </c>
      <c r="M68" s="2">
        <f>five子指标方向明细!I135</f>
        <v>3</v>
      </c>
      <c r="N68" s="2" t="str">
        <f>five子指标方向明细!L135</f>
        <v>C</v>
      </c>
      <c r="O68" s="2">
        <f t="shared" si="4"/>
        <v>0</v>
      </c>
      <c r="P68" s="2" t="str">
        <f t="shared" si="5"/>
        <v>D(平局)</v>
      </c>
      <c r="Q68" s="2" t="s">
        <v>22</v>
      </c>
      <c r="R68" s="2">
        <f t="shared" si="6"/>
        <v>0</v>
      </c>
      <c r="S68" s="2">
        <v>134</v>
      </c>
      <c r="T68" s="2">
        <v>135</v>
      </c>
      <c r="U68" s="2" t="str">
        <f t="shared" si="7"/>
        <v>方向冲突</v>
      </c>
    </row>
    <row r="69" ht="23" customHeight="1" spans="1:21">
      <c r="A69" s="6" t="s">
        <v>179</v>
      </c>
      <c r="B69" s="2" t="s">
        <v>38</v>
      </c>
      <c r="C69" s="2">
        <v>3</v>
      </c>
      <c r="D69" s="6" t="s">
        <v>499</v>
      </c>
      <c r="E69" s="2" t="str">
        <f>five子指标方向明细!F136</f>
        <v>A</v>
      </c>
      <c r="F69" s="2">
        <f>five子指标方向明细!G136</f>
        <v>5</v>
      </c>
      <c r="G69" s="2" t="str">
        <f>five子指标方向明细!H136</f>
        <v>C</v>
      </c>
      <c r="H69" s="2">
        <f>five子指标方向明细!I136</f>
        <v>5</v>
      </c>
      <c r="I69" s="2" t="str">
        <f>five子指标方向明细!L136</f>
        <v>D(平局)</v>
      </c>
      <c r="J69" s="2" t="str">
        <f>five子指标方向明细!F137</f>
        <v>C</v>
      </c>
      <c r="K69" s="2">
        <f>five子指标方向明细!G137</f>
        <v>4</v>
      </c>
      <c r="L69" s="2" t="str">
        <f>five子指标方向明细!H137</f>
        <v>A</v>
      </c>
      <c r="M69" s="2">
        <f>five子指标方向明细!I137</f>
        <v>4</v>
      </c>
      <c r="N69" s="2" t="str">
        <f>five子指标方向明细!L137</f>
        <v>D(平局)</v>
      </c>
      <c r="O69" s="2">
        <f t="shared" si="4"/>
        <v>1</v>
      </c>
      <c r="P69" s="2" t="str">
        <f t="shared" si="5"/>
        <v>D(平局)</v>
      </c>
      <c r="Q69" s="2" t="s">
        <v>22</v>
      </c>
      <c r="R69" s="2">
        <f t="shared" si="6"/>
        <v>0</v>
      </c>
      <c r="S69" s="2">
        <v>136</v>
      </c>
      <c r="T69" s="2">
        <v>137</v>
      </c>
      <c r="U69" s="2" t="str">
        <f t="shared" si="7"/>
        <v>双向评分平局</v>
      </c>
    </row>
    <row r="70" ht="23" customHeight="1" spans="1:21">
      <c r="A70" s="6" t="s">
        <v>179</v>
      </c>
      <c r="B70" s="2" t="s">
        <v>38</v>
      </c>
      <c r="C70" s="2">
        <v>4</v>
      </c>
      <c r="D70" s="6" t="s">
        <v>500</v>
      </c>
      <c r="E70" s="2" t="str">
        <f>five子指标方向明细!F138</f>
        <v>A</v>
      </c>
      <c r="F70" s="2">
        <f>five子指标方向明细!G138</f>
        <v>4</v>
      </c>
      <c r="G70" s="2" t="str">
        <f>five子指标方向明细!H138</f>
        <v>C</v>
      </c>
      <c r="H70" s="2">
        <f>five子指标方向明细!I138</f>
        <v>4</v>
      </c>
      <c r="I70" s="2" t="str">
        <f>five子指标方向明细!L138</f>
        <v>D(平局)</v>
      </c>
      <c r="J70" s="2" t="str">
        <f>five子指标方向明细!F139</f>
        <v>C</v>
      </c>
      <c r="K70" s="2">
        <f>five子指标方向明细!G139</f>
        <v>4</v>
      </c>
      <c r="L70" s="2" t="str">
        <f>five子指标方向明细!H139</f>
        <v>A</v>
      </c>
      <c r="M70" s="2">
        <f>five子指标方向明细!I139</f>
        <v>4</v>
      </c>
      <c r="N70" s="2" t="str">
        <f>five子指标方向明细!L139</f>
        <v>D(平局)</v>
      </c>
      <c r="O70" s="2">
        <f t="shared" si="4"/>
        <v>1</v>
      </c>
      <c r="P70" s="2" t="str">
        <f t="shared" si="5"/>
        <v>D(平局)</v>
      </c>
      <c r="Q70" s="2" t="s">
        <v>22</v>
      </c>
      <c r="R70" s="2">
        <f t="shared" si="6"/>
        <v>0</v>
      </c>
      <c r="S70" s="2">
        <v>138</v>
      </c>
      <c r="T70" s="2">
        <v>139</v>
      </c>
      <c r="U70" s="2" t="str">
        <f t="shared" si="7"/>
        <v>双向评分平局</v>
      </c>
    </row>
    <row r="71" ht="23" customHeight="1" spans="1:21">
      <c r="A71" s="6" t="s">
        <v>179</v>
      </c>
      <c r="B71" s="2" t="s">
        <v>38</v>
      </c>
      <c r="C71" s="2">
        <v>5</v>
      </c>
      <c r="D71" s="6" t="s">
        <v>501</v>
      </c>
      <c r="E71" s="2" t="str">
        <f>five子指标方向明细!F140</f>
        <v>A</v>
      </c>
      <c r="F71" s="2">
        <f>five子指标方向明细!G140</f>
        <v>5</v>
      </c>
      <c r="G71" s="2" t="str">
        <f>five子指标方向明细!H140</f>
        <v>C</v>
      </c>
      <c r="H71" s="2">
        <f>five子指标方向明细!I140</f>
        <v>5</v>
      </c>
      <c r="I71" s="2" t="str">
        <f>five子指标方向明细!L140</f>
        <v>D(平局)</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1</v>
      </c>
      <c r="P71" s="2" t="str">
        <f t="shared" si="5"/>
        <v>D(平局)</v>
      </c>
      <c r="Q71" s="2" t="s">
        <v>22</v>
      </c>
      <c r="R71" s="2">
        <f t="shared" si="6"/>
        <v>0</v>
      </c>
      <c r="S71" s="2">
        <v>140</v>
      </c>
      <c r="T71" s="2">
        <v>141</v>
      </c>
      <c r="U71" s="2" t="str">
        <f t="shared" si="7"/>
        <v>双向评分平局</v>
      </c>
    </row>
    <row r="72" ht="23" customHeight="1" spans="1:21">
      <c r="A72" s="6" t="s">
        <v>179</v>
      </c>
      <c r="B72" s="2" t="s">
        <v>51</v>
      </c>
      <c r="C72" s="2">
        <v>1</v>
      </c>
      <c r="D72" s="6" t="s">
        <v>497</v>
      </c>
      <c r="E72" s="2" t="str">
        <f>five子指标方向明细!F142</f>
        <v>B</v>
      </c>
      <c r="F72" s="2">
        <f>five子指标方向明细!G142</f>
        <v>5</v>
      </c>
      <c r="G72" s="2" t="str">
        <f>five子指标方向明细!H142</f>
        <v>C</v>
      </c>
      <c r="H72" s="2">
        <f>five子指标方向明细!I142</f>
        <v>5</v>
      </c>
      <c r="I72" s="2" t="str">
        <f>five子指标方向明细!L142</f>
        <v>D(平局)</v>
      </c>
      <c r="J72" s="2" t="str">
        <f>five子指标方向明细!F143</f>
        <v>C</v>
      </c>
      <c r="K72" s="2">
        <f>five子指标方向明细!G143</f>
        <v>4</v>
      </c>
      <c r="L72" s="2" t="str">
        <f>five子指标方向明细!H143</f>
        <v>B</v>
      </c>
      <c r="M72" s="2">
        <f>five子指标方向明细!I143</f>
        <v>4</v>
      </c>
      <c r="N72" s="2" t="str">
        <f>five子指标方向明细!L143</f>
        <v>D(平局)</v>
      </c>
      <c r="O72" s="2">
        <f t="shared" si="4"/>
        <v>1</v>
      </c>
      <c r="P72" s="2" t="str">
        <f t="shared" si="5"/>
        <v>D(平局)</v>
      </c>
      <c r="Q72" s="2" t="s">
        <v>26</v>
      </c>
      <c r="R72" s="2">
        <f t="shared" si="6"/>
        <v>0</v>
      </c>
      <c r="S72" s="2">
        <v>142</v>
      </c>
      <c r="T72" s="2">
        <v>143</v>
      </c>
      <c r="U72" s="2" t="str">
        <f t="shared" si="7"/>
        <v>双向评分平局</v>
      </c>
    </row>
    <row r="73" ht="23" customHeight="1" spans="1:21">
      <c r="A73" s="6" t="s">
        <v>179</v>
      </c>
      <c r="B73" s="2" t="s">
        <v>51</v>
      </c>
      <c r="C73" s="2">
        <v>2</v>
      </c>
      <c r="D73" s="6" t="s">
        <v>498</v>
      </c>
      <c r="E73" s="2" t="str">
        <f>five子指标方向明细!F144</f>
        <v>B</v>
      </c>
      <c r="F73" s="2">
        <f>five子指标方向明细!G144</f>
        <v>3</v>
      </c>
      <c r="G73" s="2" t="str">
        <f>five子指标方向明细!H144</f>
        <v>C</v>
      </c>
      <c r="H73" s="2">
        <f>five子指标方向明细!I144</f>
        <v>3</v>
      </c>
      <c r="I73" s="2" t="str">
        <f>five子指标方向明细!L144</f>
        <v>D(平局)</v>
      </c>
      <c r="J73" s="2" t="str">
        <f>five子指标方向明细!F145</f>
        <v>C</v>
      </c>
      <c r="K73" s="2">
        <f>five子指标方向明细!G145</f>
        <v>3</v>
      </c>
      <c r="L73" s="2" t="str">
        <f>five子指标方向明细!H145</f>
        <v>B</v>
      </c>
      <c r="M73" s="2">
        <f>five子指标方向明细!I145</f>
        <v>3</v>
      </c>
      <c r="N73" s="2" t="str">
        <f>five子指标方向明细!L145</f>
        <v>D(平局)</v>
      </c>
      <c r="O73" s="2">
        <f t="shared" si="4"/>
        <v>1</v>
      </c>
      <c r="P73" s="2" t="str">
        <f t="shared" si="5"/>
        <v>D(平局)</v>
      </c>
      <c r="Q73" s="2" t="s">
        <v>26</v>
      </c>
      <c r="R73" s="2">
        <f t="shared" si="6"/>
        <v>0</v>
      </c>
      <c r="S73" s="2">
        <v>144</v>
      </c>
      <c r="T73" s="2">
        <v>145</v>
      </c>
      <c r="U73" s="2" t="str">
        <f t="shared" si="7"/>
        <v>双向评分平局</v>
      </c>
    </row>
    <row r="74" ht="23" customHeight="1" spans="1:21">
      <c r="A74" s="6" t="s">
        <v>179</v>
      </c>
      <c r="B74" s="2" t="s">
        <v>51</v>
      </c>
      <c r="C74" s="2">
        <v>3</v>
      </c>
      <c r="D74" s="6" t="s">
        <v>499</v>
      </c>
      <c r="E74" s="2" t="str">
        <f>five子指标方向明细!F146</f>
        <v>B</v>
      </c>
      <c r="F74" s="2">
        <f>five子指标方向明细!G146</f>
        <v>4</v>
      </c>
      <c r="G74" s="2" t="str">
        <f>five子指标方向明细!H146</f>
        <v>C</v>
      </c>
      <c r="H74" s="2">
        <f>five子指标方向明细!I146</f>
        <v>3</v>
      </c>
      <c r="I74" s="2" t="str">
        <f>five子指标方向明细!L146</f>
        <v>B</v>
      </c>
      <c r="J74" s="2" t="str">
        <f>five子指标方向明细!F147</f>
        <v>C</v>
      </c>
      <c r="K74" s="2">
        <f>five子指标方向明细!G147</f>
        <v>4</v>
      </c>
      <c r="L74" s="2" t="str">
        <f>five子指标方向明细!H147</f>
        <v>B</v>
      </c>
      <c r="M74" s="2">
        <f>five子指标方向明细!I147</f>
        <v>4</v>
      </c>
      <c r="N74" s="2" t="str">
        <f>five子指标方向明细!L147</f>
        <v>D(平局)</v>
      </c>
      <c r="O74" s="2">
        <f t="shared" si="4"/>
        <v>0</v>
      </c>
      <c r="P74" s="2" t="str">
        <f t="shared" si="5"/>
        <v>D(平局)</v>
      </c>
      <c r="Q74" s="2" t="s">
        <v>26</v>
      </c>
      <c r="R74" s="2">
        <f t="shared" si="6"/>
        <v>0</v>
      </c>
      <c r="S74" s="2">
        <v>146</v>
      </c>
      <c r="T74" s="2">
        <v>147</v>
      </c>
      <c r="U74" s="2" t="str">
        <f t="shared" si="7"/>
        <v>方向冲突</v>
      </c>
    </row>
    <row r="75" ht="23" customHeight="1" spans="1:21">
      <c r="A75" s="6" t="s">
        <v>179</v>
      </c>
      <c r="B75" s="2" t="s">
        <v>51</v>
      </c>
      <c r="C75" s="2">
        <v>4</v>
      </c>
      <c r="D75" s="6" t="s">
        <v>500</v>
      </c>
      <c r="E75" s="2" t="str">
        <f>five子指标方向明细!F148</f>
        <v>B</v>
      </c>
      <c r="F75" s="2">
        <f>five子指标方向明细!G148</f>
        <v>4</v>
      </c>
      <c r="G75" s="2" t="str">
        <f>five子指标方向明细!H148</f>
        <v>C</v>
      </c>
      <c r="H75" s="2">
        <f>five子指标方向明细!I148</f>
        <v>4</v>
      </c>
      <c r="I75" s="2" t="str">
        <f>five子指标方向明细!L148</f>
        <v>D(平局)</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0</v>
      </c>
      <c r="P75" s="2" t="str">
        <f t="shared" si="5"/>
        <v>D(平局)</v>
      </c>
      <c r="Q75" s="2" t="s">
        <v>26</v>
      </c>
      <c r="R75" s="2">
        <f t="shared" si="6"/>
        <v>0</v>
      </c>
      <c r="S75" s="2">
        <v>148</v>
      </c>
      <c r="T75" s="2">
        <v>149</v>
      </c>
      <c r="U75" s="2" t="str">
        <f t="shared" si="7"/>
        <v>方向冲突</v>
      </c>
    </row>
    <row r="76" ht="23" customHeight="1" spans="1:21">
      <c r="A76" s="6" t="s">
        <v>179</v>
      </c>
      <c r="B76" s="2" t="s">
        <v>51</v>
      </c>
      <c r="C76" s="2">
        <v>5</v>
      </c>
      <c r="D76" s="6" t="s">
        <v>501</v>
      </c>
      <c r="E76" s="2" t="str">
        <f>five子指标方向明细!F150</f>
        <v>B</v>
      </c>
      <c r="F76" s="2">
        <f>five子指标方向明细!G150</f>
        <v>5</v>
      </c>
      <c r="G76" s="2" t="str">
        <f>five子指标方向明细!H150</f>
        <v>C</v>
      </c>
      <c r="H76" s="2">
        <f>five子指标方向明细!I150</f>
        <v>5</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26</v>
      </c>
      <c r="R76" s="2">
        <f t="shared" si="6"/>
        <v>0</v>
      </c>
      <c r="S76" s="2">
        <v>150</v>
      </c>
      <c r="T76" s="2">
        <v>151</v>
      </c>
      <c r="U76" s="2" t="str">
        <f t="shared" si="7"/>
        <v>双向评分平局</v>
      </c>
    </row>
    <row r="77" ht="23" customHeight="1" spans="1:21">
      <c r="A77" s="6" t="s">
        <v>217</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217</v>
      </c>
      <c r="B78" s="2" t="s">
        <v>15</v>
      </c>
      <c r="C78" s="2">
        <v>2</v>
      </c>
      <c r="D78" s="6" t="s">
        <v>498</v>
      </c>
      <c r="E78" s="2" t="str">
        <f>five子指标方向明细!F154</f>
        <v>A</v>
      </c>
      <c r="F78" s="2">
        <f>five子指标方向明细!G154</f>
        <v>5</v>
      </c>
      <c r="G78" s="2" t="str">
        <f>five子指标方向明细!H154</f>
        <v>B</v>
      </c>
      <c r="H78" s="2">
        <f>five子指标方向明细!I154</f>
        <v>3</v>
      </c>
      <c r="I78" s="2" t="str">
        <f>five子指标方向明细!L154</f>
        <v>A</v>
      </c>
      <c r="J78" s="2" t="str">
        <f>five子指标方向明细!F155</f>
        <v>B</v>
      </c>
      <c r="K78" s="2">
        <f>five子指标方向明细!G155</f>
        <v>4</v>
      </c>
      <c r="L78" s="2" t="str">
        <f>five子指标方向明细!H155</f>
        <v>A</v>
      </c>
      <c r="M78" s="2">
        <f>five子指标方向明细!I155</f>
        <v>5</v>
      </c>
      <c r="N78" s="2" t="str">
        <f>five子指标方向明细!L155</f>
        <v>A</v>
      </c>
      <c r="O78" s="2">
        <f t="shared" si="4"/>
        <v>1</v>
      </c>
      <c r="P78" s="2" t="str">
        <f t="shared" si="5"/>
        <v>A</v>
      </c>
      <c r="Q78" s="2" t="s">
        <v>22</v>
      </c>
      <c r="R78" s="2">
        <f t="shared" si="6"/>
        <v>1</v>
      </c>
      <c r="S78" s="2">
        <v>154</v>
      </c>
      <c r="T78" s="2">
        <v>155</v>
      </c>
      <c r="U78" s="2" t="str">
        <f t="shared" si="7"/>
        <v/>
      </c>
    </row>
    <row r="79" ht="23" customHeight="1" spans="1:21">
      <c r="A79" s="6" t="s">
        <v>217</v>
      </c>
      <c r="B79" s="2" t="s">
        <v>15</v>
      </c>
      <c r="C79" s="2">
        <v>3</v>
      </c>
      <c r="D79" s="6" t="s">
        <v>499</v>
      </c>
      <c r="E79" s="2" t="str">
        <f>five子指标方向明细!F156</f>
        <v>A</v>
      </c>
      <c r="F79" s="2">
        <f>five子指标方向明细!G156</f>
        <v>5</v>
      </c>
      <c r="G79" s="2" t="str">
        <f>five子指标方向明细!H156</f>
        <v>B</v>
      </c>
      <c r="H79" s="2">
        <f>five子指标方向明细!I156</f>
        <v>5</v>
      </c>
      <c r="I79" s="2" t="str">
        <f>five子指标方向明细!L156</f>
        <v>D(平局)</v>
      </c>
      <c r="J79" s="2" t="str">
        <f>five子指标方向明细!F157</f>
        <v>B</v>
      </c>
      <c r="K79" s="2">
        <f>five子指标方向明细!G157</f>
        <v>5</v>
      </c>
      <c r="L79" s="2" t="str">
        <f>five子指标方向明细!H157</f>
        <v>A</v>
      </c>
      <c r="M79" s="2">
        <f>five子指标方向明细!I157</f>
        <v>5</v>
      </c>
      <c r="N79" s="2" t="str">
        <f>five子指标方向明细!L157</f>
        <v>D(平局)</v>
      </c>
      <c r="O79" s="2">
        <f t="shared" si="4"/>
        <v>1</v>
      </c>
      <c r="P79" s="2" t="str">
        <f t="shared" si="5"/>
        <v>D(平局)</v>
      </c>
      <c r="Q79" s="2" t="s">
        <v>22</v>
      </c>
      <c r="R79" s="2">
        <f t="shared" si="6"/>
        <v>0</v>
      </c>
      <c r="S79" s="2">
        <v>156</v>
      </c>
      <c r="T79" s="2">
        <v>157</v>
      </c>
      <c r="U79" s="2" t="str">
        <f t="shared" si="7"/>
        <v>双向评分平局</v>
      </c>
    </row>
    <row r="80" ht="23" customHeight="1" spans="1:21">
      <c r="A80" s="6" t="s">
        <v>217</v>
      </c>
      <c r="B80" s="2" t="s">
        <v>15</v>
      </c>
      <c r="C80" s="2">
        <v>4</v>
      </c>
      <c r="D80" s="6" t="s">
        <v>500</v>
      </c>
      <c r="E80" s="2" t="str">
        <f>five子指标方向明细!F158</f>
        <v>A</v>
      </c>
      <c r="F80" s="2">
        <f>five子指标方向明细!G158</f>
        <v>5</v>
      </c>
      <c r="G80" s="2" t="str">
        <f>five子指标方向明细!H158</f>
        <v>B</v>
      </c>
      <c r="H80" s="2">
        <f>five子指标方向明细!I158</f>
        <v>5</v>
      </c>
      <c r="I80" s="2" t="str">
        <f>five子指标方向明细!L158</f>
        <v>D(平局)</v>
      </c>
      <c r="J80" s="2" t="str">
        <f>five子指标方向明细!F159</f>
        <v>B</v>
      </c>
      <c r="K80" s="2">
        <f>five子指标方向明细!G159</f>
        <v>4</v>
      </c>
      <c r="L80" s="2" t="str">
        <f>five子指标方向明细!H159</f>
        <v>A</v>
      </c>
      <c r="M80" s="2">
        <f>five子指标方向明细!I159</f>
        <v>5</v>
      </c>
      <c r="N80" s="2" t="str">
        <f>five子指标方向明细!L159</f>
        <v>A</v>
      </c>
      <c r="O80" s="2">
        <f t="shared" si="4"/>
        <v>0</v>
      </c>
      <c r="P80" s="2" t="str">
        <f t="shared" si="5"/>
        <v>D(平局)</v>
      </c>
      <c r="Q80" s="2" t="s">
        <v>22</v>
      </c>
      <c r="R80" s="2">
        <f t="shared" si="6"/>
        <v>0</v>
      </c>
      <c r="S80" s="2">
        <v>158</v>
      </c>
      <c r="T80" s="2">
        <v>159</v>
      </c>
      <c r="U80" s="2" t="str">
        <f t="shared" si="7"/>
        <v>方向冲突</v>
      </c>
    </row>
    <row r="81" ht="23" customHeight="1" spans="1:21">
      <c r="A81" s="6" t="s">
        <v>217</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22</v>
      </c>
      <c r="R81" s="2">
        <f t="shared" si="6"/>
        <v>0</v>
      </c>
      <c r="S81" s="2">
        <v>160</v>
      </c>
      <c r="T81" s="2">
        <v>161</v>
      </c>
      <c r="U81" s="2" t="str">
        <f t="shared" si="7"/>
        <v>双向评分平局</v>
      </c>
    </row>
    <row r="82" ht="23" customHeight="1" spans="1:21">
      <c r="A82" s="6" t="s">
        <v>217</v>
      </c>
      <c r="B82" s="2" t="s">
        <v>38</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22</v>
      </c>
      <c r="R82" s="2">
        <f t="shared" si="6"/>
        <v>0</v>
      </c>
      <c r="S82" s="2">
        <v>162</v>
      </c>
      <c r="T82" s="2">
        <v>163</v>
      </c>
      <c r="U82" s="2" t="str">
        <f t="shared" si="7"/>
        <v>双向评分平局</v>
      </c>
    </row>
    <row r="83" ht="23" customHeight="1" spans="1:21">
      <c r="A83" s="6" t="s">
        <v>217</v>
      </c>
      <c r="B83" s="2" t="s">
        <v>38</v>
      </c>
      <c r="C83" s="2">
        <v>2</v>
      </c>
      <c r="D83" s="6" t="s">
        <v>498</v>
      </c>
      <c r="E83" s="2" t="str">
        <f>five子指标方向明细!F164</f>
        <v>A</v>
      </c>
      <c r="F83" s="2">
        <f>five子指标方向明细!G164</f>
        <v>5</v>
      </c>
      <c r="G83" s="2" t="str">
        <f>five子指标方向明细!H164</f>
        <v>C</v>
      </c>
      <c r="H83" s="2">
        <f>five子指标方向明细!I164</f>
        <v>2</v>
      </c>
      <c r="I83" s="2" t="str">
        <f>five子指标方向明细!L164</f>
        <v>A</v>
      </c>
      <c r="J83" s="2" t="str">
        <f>five子指标方向明细!F165</f>
        <v>C</v>
      </c>
      <c r="K83" s="2">
        <f>five子指标方向明细!G165</f>
        <v>2</v>
      </c>
      <c r="L83" s="2" t="str">
        <f>five子指标方向明细!H165</f>
        <v>A</v>
      </c>
      <c r="M83" s="2">
        <f>five子指标方向明细!I165</f>
        <v>4</v>
      </c>
      <c r="N83" s="2" t="str">
        <f>five子指标方向明细!L165</f>
        <v>A</v>
      </c>
      <c r="O83" s="2">
        <f t="shared" si="4"/>
        <v>1</v>
      </c>
      <c r="P83" s="2" t="str">
        <f t="shared" si="5"/>
        <v>A</v>
      </c>
      <c r="Q83" s="2" t="s">
        <v>22</v>
      </c>
      <c r="R83" s="2">
        <f t="shared" si="6"/>
        <v>1</v>
      </c>
      <c r="S83" s="2">
        <v>164</v>
      </c>
      <c r="T83" s="2">
        <v>165</v>
      </c>
      <c r="U83" s="2" t="str">
        <f t="shared" si="7"/>
        <v/>
      </c>
    </row>
    <row r="84" ht="23" customHeight="1" spans="1:21">
      <c r="A84" s="6" t="s">
        <v>217</v>
      </c>
      <c r="B84" s="2" t="s">
        <v>38</v>
      </c>
      <c r="C84" s="2">
        <v>3</v>
      </c>
      <c r="D84" s="6" t="s">
        <v>499</v>
      </c>
      <c r="E84" s="2" t="str">
        <f>five子指标方向明细!F166</f>
        <v>A</v>
      </c>
      <c r="F84" s="2">
        <f>five子指标方向明细!G166</f>
        <v>5</v>
      </c>
      <c r="G84" s="2" t="str">
        <f>five子指标方向明细!H166</f>
        <v>C</v>
      </c>
      <c r="H84" s="2">
        <f>five子指标方向明细!I166</f>
        <v>5</v>
      </c>
      <c r="I84" s="2" t="str">
        <f>five子指标方向明细!L166</f>
        <v>D(平局)</v>
      </c>
      <c r="J84" s="2" t="str">
        <f>five子指标方向明细!F167</f>
        <v>C</v>
      </c>
      <c r="K84" s="2">
        <f>five子指标方向明细!G167</f>
        <v>4</v>
      </c>
      <c r="L84" s="2" t="str">
        <f>five子指标方向明细!H167</f>
        <v>A</v>
      </c>
      <c r="M84" s="2">
        <f>five子指标方向明细!I167</f>
        <v>4</v>
      </c>
      <c r="N84" s="2" t="str">
        <f>five子指标方向明细!L167</f>
        <v>D(平局)</v>
      </c>
      <c r="O84" s="2">
        <f t="shared" si="4"/>
        <v>1</v>
      </c>
      <c r="P84" s="2" t="str">
        <f t="shared" si="5"/>
        <v>D(平局)</v>
      </c>
      <c r="Q84" s="2" t="s">
        <v>22</v>
      </c>
      <c r="R84" s="2">
        <f t="shared" si="6"/>
        <v>0</v>
      </c>
      <c r="S84" s="2">
        <v>166</v>
      </c>
      <c r="T84" s="2">
        <v>167</v>
      </c>
      <c r="U84" s="2" t="str">
        <f t="shared" si="7"/>
        <v>双向评分平局</v>
      </c>
    </row>
    <row r="85" ht="23" customHeight="1" spans="1:21">
      <c r="A85" s="6" t="s">
        <v>217</v>
      </c>
      <c r="B85" s="2" t="s">
        <v>38</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22</v>
      </c>
      <c r="R85" s="2">
        <f t="shared" si="6"/>
        <v>0</v>
      </c>
      <c r="S85" s="2">
        <v>168</v>
      </c>
      <c r="T85" s="2">
        <v>169</v>
      </c>
      <c r="U85" s="2" t="str">
        <f t="shared" si="7"/>
        <v>双向评分平局</v>
      </c>
    </row>
    <row r="86" ht="23" customHeight="1" spans="1:21">
      <c r="A86" s="6" t="s">
        <v>217</v>
      </c>
      <c r="B86" s="2" t="s">
        <v>38</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22</v>
      </c>
      <c r="R86" s="2">
        <f t="shared" si="6"/>
        <v>0</v>
      </c>
      <c r="S86" s="2">
        <v>170</v>
      </c>
      <c r="T86" s="2">
        <v>171</v>
      </c>
      <c r="U86" s="2" t="str">
        <f t="shared" si="7"/>
        <v>双向评分平局</v>
      </c>
    </row>
    <row r="87" ht="23" customHeight="1" spans="1:21">
      <c r="A87" s="6" t="s">
        <v>217</v>
      </c>
      <c r="B87" s="2" t="s">
        <v>51</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26</v>
      </c>
      <c r="R87" s="2">
        <f t="shared" si="6"/>
        <v>0</v>
      </c>
      <c r="S87" s="2">
        <v>172</v>
      </c>
      <c r="T87" s="2">
        <v>173</v>
      </c>
      <c r="U87" s="2" t="str">
        <f t="shared" si="7"/>
        <v>双向评分平局</v>
      </c>
    </row>
    <row r="88" ht="23" customHeight="1" spans="1:21">
      <c r="A88" s="6" t="s">
        <v>217</v>
      </c>
      <c r="B88" s="2" t="s">
        <v>51</v>
      </c>
      <c r="C88" s="2">
        <v>2</v>
      </c>
      <c r="D88" s="6" t="s">
        <v>498</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26</v>
      </c>
      <c r="R88" s="2">
        <f t="shared" si="6"/>
        <v>1</v>
      </c>
      <c r="S88" s="2">
        <v>174</v>
      </c>
      <c r="T88" s="2">
        <v>175</v>
      </c>
      <c r="U88" s="2" t="str">
        <f t="shared" si="7"/>
        <v/>
      </c>
    </row>
    <row r="89" ht="23" customHeight="1" spans="1:21">
      <c r="A89" s="6" t="s">
        <v>217</v>
      </c>
      <c r="B89" s="2" t="s">
        <v>51</v>
      </c>
      <c r="C89" s="2">
        <v>3</v>
      </c>
      <c r="D89" s="6" t="s">
        <v>499</v>
      </c>
      <c r="E89" s="2" t="str">
        <f>five子指标方向明细!F176</f>
        <v>B</v>
      </c>
      <c r="F89" s="2">
        <f>five子指标方向明细!G176</f>
        <v>5</v>
      </c>
      <c r="G89" s="2" t="str">
        <f>five子指标方向明细!H176</f>
        <v>C</v>
      </c>
      <c r="H89" s="2">
        <f>five子指标方向明细!I176</f>
        <v>5</v>
      </c>
      <c r="I89" s="2" t="str">
        <f>five子指标方向明细!L176</f>
        <v>D(平局)</v>
      </c>
      <c r="J89" s="2" t="str">
        <f>five子指标方向明细!F177</f>
        <v>C</v>
      </c>
      <c r="K89" s="2">
        <f>five子指标方向明细!G177</f>
        <v>5</v>
      </c>
      <c r="L89" s="2" t="str">
        <f>five子指标方向明细!H177</f>
        <v>B</v>
      </c>
      <c r="M89" s="2">
        <f>five子指标方向明细!I177</f>
        <v>5</v>
      </c>
      <c r="N89" s="2" t="str">
        <f>five子指标方向明细!L177</f>
        <v>D(平局)</v>
      </c>
      <c r="O89" s="2">
        <f t="shared" si="4"/>
        <v>1</v>
      </c>
      <c r="P89" s="2" t="str">
        <f t="shared" si="5"/>
        <v>D(平局)</v>
      </c>
      <c r="Q89" s="2" t="s">
        <v>26</v>
      </c>
      <c r="R89" s="2">
        <f t="shared" si="6"/>
        <v>0</v>
      </c>
      <c r="S89" s="2">
        <v>176</v>
      </c>
      <c r="T89" s="2">
        <v>177</v>
      </c>
      <c r="U89" s="2" t="str">
        <f t="shared" si="7"/>
        <v>双向评分平局</v>
      </c>
    </row>
    <row r="90" ht="23" customHeight="1" spans="1:21">
      <c r="A90" s="6" t="s">
        <v>217</v>
      </c>
      <c r="B90" s="2" t="s">
        <v>51</v>
      </c>
      <c r="C90" s="2">
        <v>4</v>
      </c>
      <c r="D90" s="6" t="s">
        <v>500</v>
      </c>
      <c r="E90" s="2" t="str">
        <f>five子指标方向明细!F178</f>
        <v>B</v>
      </c>
      <c r="F90" s="2">
        <f>five子指标方向明细!G178</f>
        <v>5</v>
      </c>
      <c r="G90" s="2" t="str">
        <f>five子指标方向明细!H178</f>
        <v>C</v>
      </c>
      <c r="H90" s="2">
        <f>five子指标方向明细!I178</f>
        <v>5</v>
      </c>
      <c r="I90" s="2" t="str">
        <f>five子指标方向明细!L178</f>
        <v>D(平局)</v>
      </c>
      <c r="J90" s="2" t="str">
        <f>five子指标方向明细!F179</f>
        <v>C</v>
      </c>
      <c r="K90" s="2">
        <f>five子指标方向明细!G179</f>
        <v>5</v>
      </c>
      <c r="L90" s="2" t="str">
        <f>five子指标方向明细!H179</f>
        <v>B</v>
      </c>
      <c r="M90" s="2">
        <f>five子指标方向明细!I179</f>
        <v>5</v>
      </c>
      <c r="N90" s="2" t="str">
        <f>five子指标方向明细!L179</f>
        <v>D(平局)</v>
      </c>
      <c r="O90" s="2">
        <f t="shared" si="4"/>
        <v>1</v>
      </c>
      <c r="P90" s="2" t="str">
        <f t="shared" si="5"/>
        <v>D(平局)</v>
      </c>
      <c r="Q90" s="2" t="s">
        <v>26</v>
      </c>
      <c r="R90" s="2">
        <f t="shared" si="6"/>
        <v>0</v>
      </c>
      <c r="S90" s="2">
        <v>178</v>
      </c>
      <c r="T90" s="2">
        <v>179</v>
      </c>
      <c r="U90" s="2" t="str">
        <f t="shared" si="7"/>
        <v>双向评分平局</v>
      </c>
    </row>
    <row r="91" ht="23" customHeight="1" spans="1:21">
      <c r="A91" s="6" t="s">
        <v>217</v>
      </c>
      <c r="B91" s="2" t="s">
        <v>51</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26</v>
      </c>
      <c r="R91" s="2">
        <f t="shared" si="6"/>
        <v>0</v>
      </c>
      <c r="S91" s="2">
        <v>180</v>
      </c>
      <c r="T91" s="2">
        <v>181</v>
      </c>
      <c r="U91" s="2" t="str">
        <f t="shared" si="7"/>
        <v>双向评分平局</v>
      </c>
    </row>
    <row r="92" ht="23" customHeight="1" spans="1:21">
      <c r="A92" s="6" t="s">
        <v>255</v>
      </c>
      <c r="B92" s="2" t="s">
        <v>15</v>
      </c>
      <c r="C92" s="2">
        <v>1</v>
      </c>
      <c r="D92" s="6" t="s">
        <v>497</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22</v>
      </c>
      <c r="R92" s="2">
        <f t="shared" si="6"/>
        <v>0</v>
      </c>
      <c r="S92" s="2">
        <v>182</v>
      </c>
      <c r="T92" s="2">
        <v>183</v>
      </c>
      <c r="U92" s="2" t="str">
        <f t="shared" si="7"/>
        <v>双向评分平局</v>
      </c>
    </row>
    <row r="93" ht="23" customHeight="1" spans="1:21">
      <c r="A93" s="6" t="s">
        <v>255</v>
      </c>
      <c r="B93" s="2" t="s">
        <v>15</v>
      </c>
      <c r="C93" s="2">
        <v>2</v>
      </c>
      <c r="D93" s="6" t="s">
        <v>498</v>
      </c>
      <c r="E93" s="2" t="str">
        <f>five子指标方向明细!F184</f>
        <v>A</v>
      </c>
      <c r="F93" s="2">
        <f>five子指标方向明细!G184</f>
        <v>5</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255</v>
      </c>
      <c r="B95" s="2" t="s">
        <v>15</v>
      </c>
      <c r="C95" s="2">
        <v>4</v>
      </c>
      <c r="D95" s="6" t="s">
        <v>500</v>
      </c>
      <c r="E95" s="2" t="str">
        <f>five子指标方向明细!F188</f>
        <v>A</v>
      </c>
      <c r="F95" s="2">
        <f>five子指标方向明细!G188</f>
        <v>4</v>
      </c>
      <c r="G95" s="2" t="str">
        <f>five子指标方向明细!H188</f>
        <v>B</v>
      </c>
      <c r="H95" s="2">
        <f>five子指标方向明细!I188</f>
        <v>4</v>
      </c>
      <c r="I95" s="2" t="str">
        <f>five子指标方向明细!L188</f>
        <v>D(平局)</v>
      </c>
      <c r="J95" s="2" t="str">
        <f>five子指标方向明细!F189</f>
        <v>B</v>
      </c>
      <c r="K95" s="2">
        <f>five子指标方向明细!G189</f>
        <v>5</v>
      </c>
      <c r="L95" s="2" t="str">
        <f>five子指标方向明细!H189</f>
        <v>A</v>
      </c>
      <c r="M95" s="2">
        <f>five子指标方向明细!I189</f>
        <v>5</v>
      </c>
      <c r="N95" s="2" t="str">
        <f>five子指标方向明细!L189</f>
        <v>D(平局)</v>
      </c>
      <c r="O95" s="2">
        <f t="shared" si="4"/>
        <v>1</v>
      </c>
      <c r="P95" s="2" t="str">
        <f t="shared" si="5"/>
        <v>D(平局)</v>
      </c>
      <c r="Q95" s="2" t="s">
        <v>22</v>
      </c>
      <c r="R95" s="2">
        <f t="shared" si="6"/>
        <v>0</v>
      </c>
      <c r="S95" s="2">
        <v>188</v>
      </c>
      <c r="T95" s="2">
        <v>189</v>
      </c>
      <c r="U95" s="2" t="str">
        <f t="shared" si="7"/>
        <v>双向评分平局</v>
      </c>
    </row>
    <row r="96" ht="23" customHeight="1" spans="1:21">
      <c r="A96" s="6" t="s">
        <v>255</v>
      </c>
      <c r="B96" s="2" t="s">
        <v>15</v>
      </c>
      <c r="C96" s="2">
        <v>5</v>
      </c>
      <c r="D96" s="6" t="s">
        <v>501</v>
      </c>
      <c r="E96" s="2" t="str">
        <f>five子指标方向明细!F190</f>
        <v>A</v>
      </c>
      <c r="F96" s="2">
        <f>five子指标方向明细!G190</f>
        <v>5</v>
      </c>
      <c r="G96" s="2" t="str">
        <f>five子指标方向明细!H190</f>
        <v>B</v>
      </c>
      <c r="H96" s="2">
        <f>five子指标方向明细!I190</f>
        <v>4</v>
      </c>
      <c r="I96" s="2" t="str">
        <f>five子指标方向明细!L190</f>
        <v>A</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0</v>
      </c>
      <c r="P96" s="2" t="str">
        <f t="shared" si="5"/>
        <v>D(平局)</v>
      </c>
      <c r="Q96" s="2" t="s">
        <v>22</v>
      </c>
      <c r="R96" s="2">
        <f t="shared" si="6"/>
        <v>0</v>
      </c>
      <c r="S96" s="2">
        <v>190</v>
      </c>
      <c r="T96" s="2">
        <v>191</v>
      </c>
      <c r="U96" s="2" t="str">
        <f t="shared" si="7"/>
        <v>方向冲突</v>
      </c>
    </row>
    <row r="97" ht="23" customHeight="1" spans="1:21">
      <c r="A97" s="6" t="s">
        <v>255</v>
      </c>
      <c r="B97" s="2" t="s">
        <v>38</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22</v>
      </c>
      <c r="R97" s="2">
        <f t="shared" si="6"/>
        <v>0</v>
      </c>
      <c r="S97" s="2">
        <v>192</v>
      </c>
      <c r="T97" s="2">
        <v>193</v>
      </c>
      <c r="U97" s="2" t="str">
        <f t="shared" si="7"/>
        <v>双向评分平局</v>
      </c>
    </row>
    <row r="98" ht="23" customHeight="1" spans="1:21">
      <c r="A98" s="6" t="s">
        <v>255</v>
      </c>
      <c r="B98" s="2" t="s">
        <v>38</v>
      </c>
      <c r="C98" s="2">
        <v>2</v>
      </c>
      <c r="D98" s="6" t="s">
        <v>498</v>
      </c>
      <c r="E98" s="2" t="str">
        <f>five子指标方向明细!F194</f>
        <v>A</v>
      </c>
      <c r="F98" s="2">
        <f>five子指标方向明细!G194</f>
        <v>5</v>
      </c>
      <c r="G98" s="2" t="str">
        <f>five子指标方向明细!H194</f>
        <v>C</v>
      </c>
      <c r="H98" s="2">
        <f>five子指标方向明细!I194</f>
        <v>3</v>
      </c>
      <c r="I98" s="2" t="str">
        <f>five子指标方向明细!L194</f>
        <v>A</v>
      </c>
      <c r="J98" s="2" t="str">
        <f>five子指标方向明细!F195</f>
        <v>C</v>
      </c>
      <c r="K98" s="2">
        <f>five子指标方向明细!G195</f>
        <v>3</v>
      </c>
      <c r="L98" s="2" t="str">
        <f>five子指标方向明细!H195</f>
        <v>A</v>
      </c>
      <c r="M98" s="2">
        <f>five子指标方向明细!I195</f>
        <v>5</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255</v>
      </c>
      <c r="B99" s="2" t="s">
        <v>38</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22</v>
      </c>
      <c r="R99" s="2">
        <f t="shared" si="6"/>
        <v>1</v>
      </c>
      <c r="S99" s="2">
        <v>196</v>
      </c>
      <c r="T99" s="2">
        <v>197</v>
      </c>
      <c r="U99" s="2" t="str">
        <f t="shared" si="7"/>
        <v/>
      </c>
    </row>
    <row r="100" ht="23" customHeight="1" spans="1:21">
      <c r="A100" s="6" t="s">
        <v>255</v>
      </c>
      <c r="B100" s="2" t="s">
        <v>38</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4</v>
      </c>
      <c r="N100" s="2" t="str">
        <f>five子指标方向明细!L199</f>
        <v>C</v>
      </c>
      <c r="O100" s="2">
        <f t="shared" si="4"/>
        <v>0</v>
      </c>
      <c r="P100" s="2" t="str">
        <f t="shared" si="5"/>
        <v>D(平局)</v>
      </c>
      <c r="Q100" s="2" t="s">
        <v>22</v>
      </c>
      <c r="R100" s="2">
        <f t="shared" si="6"/>
        <v>0</v>
      </c>
      <c r="S100" s="2">
        <v>198</v>
      </c>
      <c r="T100" s="2">
        <v>199</v>
      </c>
      <c r="U100" s="2" t="str">
        <f t="shared" si="7"/>
        <v>方向冲突</v>
      </c>
    </row>
    <row r="101" ht="23" customHeight="1" spans="1:21">
      <c r="A101" s="6" t="s">
        <v>255</v>
      </c>
      <c r="B101" s="2" t="s">
        <v>38</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22</v>
      </c>
      <c r="R101" s="2">
        <f t="shared" si="6"/>
        <v>0</v>
      </c>
      <c r="S101" s="2">
        <v>200</v>
      </c>
      <c r="T101" s="2">
        <v>201</v>
      </c>
      <c r="U101" s="2" t="str">
        <f t="shared" si="7"/>
        <v>双向评分平局</v>
      </c>
    </row>
    <row r="102" ht="23" customHeight="1" spans="1:21">
      <c r="A102" s="6" t="s">
        <v>255</v>
      </c>
      <c r="B102" s="2" t="s">
        <v>51</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37</v>
      </c>
      <c r="R102" s="2">
        <f t="shared" si="6"/>
        <v>0</v>
      </c>
      <c r="S102" s="2">
        <v>202</v>
      </c>
      <c r="T102" s="2">
        <v>203</v>
      </c>
      <c r="U102" s="2" t="str">
        <f t="shared" si="7"/>
        <v>双向评分平局</v>
      </c>
    </row>
    <row r="103" ht="23" customHeight="1" spans="1:21">
      <c r="A103" s="6" t="s">
        <v>255</v>
      </c>
      <c r="B103" s="2" t="s">
        <v>51</v>
      </c>
      <c r="C103" s="2">
        <v>2</v>
      </c>
      <c r="D103" s="6" t="s">
        <v>498</v>
      </c>
      <c r="E103" s="2" t="str">
        <f>five子指标方向明细!F204</f>
        <v>B</v>
      </c>
      <c r="F103" s="2">
        <f>five子指标方向明细!G204</f>
        <v>3</v>
      </c>
      <c r="G103" s="2" t="str">
        <f>five子指标方向明细!H204</f>
        <v>C</v>
      </c>
      <c r="H103" s="2">
        <f>five子指标方向明细!I204</f>
        <v>3</v>
      </c>
      <c r="I103" s="2" t="str">
        <f>five子指标方向明细!L204</f>
        <v>D(平局)</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0</v>
      </c>
      <c r="P103" s="2" t="str">
        <f t="shared" si="5"/>
        <v>D(平局)</v>
      </c>
      <c r="Q103" s="2" t="s">
        <v>37</v>
      </c>
      <c r="R103" s="2">
        <f t="shared" si="6"/>
        <v>0</v>
      </c>
      <c r="S103" s="2">
        <v>204</v>
      </c>
      <c r="T103" s="2">
        <v>205</v>
      </c>
      <c r="U103" s="2" t="str">
        <f t="shared" si="7"/>
        <v>方向冲突</v>
      </c>
    </row>
    <row r="104" ht="23" customHeight="1" spans="1:21">
      <c r="A104" s="6" t="s">
        <v>255</v>
      </c>
      <c r="B104" s="2" t="s">
        <v>51</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4</v>
      </c>
      <c r="N104" s="2" t="str">
        <f>five子指标方向明细!L207</f>
        <v>D(平局)</v>
      </c>
      <c r="O104" s="2">
        <f t="shared" si="4"/>
        <v>0</v>
      </c>
      <c r="P104" s="2" t="str">
        <f t="shared" si="5"/>
        <v>D(平局)</v>
      </c>
      <c r="Q104" s="2" t="s">
        <v>37</v>
      </c>
      <c r="R104" s="2">
        <f t="shared" si="6"/>
        <v>0</v>
      </c>
      <c r="S104" s="2">
        <v>206</v>
      </c>
      <c r="T104" s="2">
        <v>207</v>
      </c>
      <c r="U104" s="2" t="str">
        <f t="shared" si="7"/>
        <v>方向冲突</v>
      </c>
    </row>
    <row r="105" ht="23" customHeight="1" spans="1:21">
      <c r="A105" s="6" t="s">
        <v>255</v>
      </c>
      <c r="B105" s="2" t="s">
        <v>51</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4</v>
      </c>
      <c r="L105" s="2" t="str">
        <f>five子指标方向明细!H209</f>
        <v>B</v>
      </c>
      <c r="M105" s="2">
        <f>five子指标方向明细!I209</f>
        <v>4</v>
      </c>
      <c r="N105" s="2" t="str">
        <f>five子指标方向明细!L209</f>
        <v>D(平局)</v>
      </c>
      <c r="O105" s="2">
        <f t="shared" si="4"/>
        <v>1</v>
      </c>
      <c r="P105" s="2" t="str">
        <f t="shared" si="5"/>
        <v>D(平局)</v>
      </c>
      <c r="Q105" s="2" t="s">
        <v>37</v>
      </c>
      <c r="R105" s="2">
        <f t="shared" si="6"/>
        <v>0</v>
      </c>
      <c r="S105" s="2">
        <v>208</v>
      </c>
      <c r="T105" s="2">
        <v>209</v>
      </c>
      <c r="U105" s="2" t="str">
        <f t="shared" si="7"/>
        <v>双向评分平局</v>
      </c>
    </row>
    <row r="106" ht="23" customHeight="1" spans="1:21">
      <c r="A106" s="6" t="s">
        <v>255</v>
      </c>
      <c r="B106" s="2" t="s">
        <v>51</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37</v>
      </c>
      <c r="R106" s="2">
        <f t="shared" si="6"/>
        <v>0</v>
      </c>
      <c r="S106" s="2">
        <v>210</v>
      </c>
      <c r="T106" s="2">
        <v>211</v>
      </c>
      <c r="U106" s="2" t="str">
        <f t="shared" si="7"/>
        <v>双向评分平局</v>
      </c>
    </row>
    <row r="107" ht="23" customHeight="1" spans="1:21">
      <c r="A107" s="6" t="s">
        <v>293</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1</v>
      </c>
      <c r="P107" s="2" t="str">
        <f t="shared" si="5"/>
        <v>D(平局)</v>
      </c>
      <c r="Q107" s="2" t="s">
        <v>22</v>
      </c>
      <c r="R107" s="2">
        <f t="shared" si="6"/>
        <v>0</v>
      </c>
      <c r="S107" s="2">
        <v>212</v>
      </c>
      <c r="T107" s="2">
        <v>213</v>
      </c>
      <c r="U107" s="2" t="str">
        <f t="shared" si="7"/>
        <v>双向评分平局</v>
      </c>
    </row>
    <row r="108" ht="23" customHeight="1" spans="1:21">
      <c r="A108" s="6" t="s">
        <v>293</v>
      </c>
      <c r="B108" s="2" t="s">
        <v>15</v>
      </c>
      <c r="C108" s="2">
        <v>2</v>
      </c>
      <c r="D108" s="6" t="s">
        <v>498</v>
      </c>
      <c r="E108" s="2" t="str">
        <f>five子指标方向明细!F214</f>
        <v>A</v>
      </c>
      <c r="F108" s="2">
        <f>five子指标方向明细!G214</f>
        <v>4</v>
      </c>
      <c r="G108" s="2" t="str">
        <f>five子指标方向明细!H214</f>
        <v>B</v>
      </c>
      <c r="H108" s="2">
        <f>five子指标方向明细!I214</f>
        <v>3</v>
      </c>
      <c r="I108" s="2" t="str">
        <f>five子指标方向明细!L214</f>
        <v>A</v>
      </c>
      <c r="J108" s="2" t="str">
        <f>five子指标方向明细!F215</f>
        <v>B</v>
      </c>
      <c r="K108" s="2">
        <f>five子指标方向明细!G215</f>
        <v>3</v>
      </c>
      <c r="L108" s="2" t="str">
        <f>five子指标方向明细!H215</f>
        <v>A</v>
      </c>
      <c r="M108" s="2">
        <f>five子指标方向明细!I215</f>
        <v>4</v>
      </c>
      <c r="N108" s="2" t="str">
        <f>five子指标方向明细!L215</f>
        <v>A</v>
      </c>
      <c r="O108" s="2">
        <f t="shared" si="4"/>
        <v>1</v>
      </c>
      <c r="P108" s="2" t="str">
        <f t="shared" si="5"/>
        <v>A</v>
      </c>
      <c r="Q108" s="2" t="s">
        <v>22</v>
      </c>
      <c r="R108" s="2">
        <f t="shared" si="6"/>
        <v>1</v>
      </c>
      <c r="S108" s="2">
        <v>214</v>
      </c>
      <c r="T108" s="2">
        <v>215</v>
      </c>
      <c r="U108" s="2" t="str">
        <f t="shared" si="7"/>
        <v/>
      </c>
    </row>
    <row r="109" ht="23" customHeight="1" spans="1:21">
      <c r="A109" s="6" t="s">
        <v>293</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5</v>
      </c>
      <c r="N109" s="2" t="str">
        <f>five子指标方向明细!L217</f>
        <v>D(平局)</v>
      </c>
      <c r="O109" s="2">
        <f t="shared" si="4"/>
        <v>1</v>
      </c>
      <c r="P109" s="2" t="str">
        <f t="shared" si="5"/>
        <v>D(平局)</v>
      </c>
      <c r="Q109" s="2" t="s">
        <v>22</v>
      </c>
      <c r="R109" s="2">
        <f t="shared" si="6"/>
        <v>0</v>
      </c>
      <c r="S109" s="2">
        <v>216</v>
      </c>
      <c r="T109" s="2">
        <v>217</v>
      </c>
      <c r="U109" s="2" t="str">
        <f t="shared" si="7"/>
        <v>双向评分平局</v>
      </c>
    </row>
    <row r="110" ht="23" customHeight="1" spans="1:21">
      <c r="A110" s="6" t="s">
        <v>293</v>
      </c>
      <c r="B110" s="2" t="s">
        <v>15</v>
      </c>
      <c r="C110" s="2">
        <v>4</v>
      </c>
      <c r="D110" s="6" t="s">
        <v>500</v>
      </c>
      <c r="E110" s="2" t="str">
        <f>five子指标方向明细!F218</f>
        <v>A</v>
      </c>
      <c r="F110" s="2">
        <f>five子指标方向明细!G218</f>
        <v>4</v>
      </c>
      <c r="G110" s="2" t="str">
        <f>five子指标方向明细!H218</f>
        <v>B</v>
      </c>
      <c r="H110" s="2">
        <f>five子指标方向明细!I218</f>
        <v>4</v>
      </c>
      <c r="I110" s="2" t="str">
        <f>five子指标方向明细!L218</f>
        <v>D(平局)</v>
      </c>
      <c r="J110" s="2" t="str">
        <f>five子指标方向明细!F219</f>
        <v>B</v>
      </c>
      <c r="K110" s="2">
        <f>five子指标方向明细!G219</f>
        <v>5</v>
      </c>
      <c r="L110" s="2" t="str">
        <f>five子指标方向明细!H219</f>
        <v>A</v>
      </c>
      <c r="M110" s="2">
        <f>five子指标方向明细!I219</f>
        <v>5</v>
      </c>
      <c r="N110" s="2" t="str">
        <f>five子指标方向明细!L219</f>
        <v>D(平局)</v>
      </c>
      <c r="O110" s="2">
        <f t="shared" si="4"/>
        <v>1</v>
      </c>
      <c r="P110" s="2" t="str">
        <f t="shared" si="5"/>
        <v>D(平局)</v>
      </c>
      <c r="Q110" s="2" t="s">
        <v>22</v>
      </c>
      <c r="R110" s="2">
        <f t="shared" si="6"/>
        <v>0</v>
      </c>
      <c r="S110" s="2">
        <v>218</v>
      </c>
      <c r="T110" s="2">
        <v>219</v>
      </c>
      <c r="U110" s="2" t="str">
        <f t="shared" si="7"/>
        <v>双向评分平局</v>
      </c>
    </row>
    <row r="111" ht="23" customHeight="1" spans="1:21">
      <c r="A111" s="6" t="s">
        <v>293</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293</v>
      </c>
      <c r="B112" s="2" t="s">
        <v>38</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5</v>
      </c>
      <c r="L112" s="2" t="str">
        <f>five子指标方向明细!H223</f>
        <v>A</v>
      </c>
      <c r="M112" s="2">
        <f>five子指标方向明细!I223</f>
        <v>5</v>
      </c>
      <c r="N112" s="2" t="str">
        <f>five子指标方向明细!L223</f>
        <v>D(平局)</v>
      </c>
      <c r="O112" s="2">
        <f t="shared" si="4"/>
        <v>0</v>
      </c>
      <c r="P112" s="2" t="str">
        <f t="shared" si="5"/>
        <v>D(平局)</v>
      </c>
      <c r="Q112" s="2" t="s">
        <v>22</v>
      </c>
      <c r="R112" s="2">
        <f t="shared" si="6"/>
        <v>0</v>
      </c>
      <c r="S112" s="2">
        <v>222</v>
      </c>
      <c r="T112" s="2">
        <v>223</v>
      </c>
      <c r="U112" s="2" t="str">
        <f t="shared" si="7"/>
        <v>方向冲突</v>
      </c>
    </row>
    <row r="113" ht="23" customHeight="1" spans="1:21">
      <c r="A113" s="6" t="s">
        <v>293</v>
      </c>
      <c r="B113" s="2" t="s">
        <v>38</v>
      </c>
      <c r="C113" s="2">
        <v>2</v>
      </c>
      <c r="D113" s="6" t="s">
        <v>498</v>
      </c>
      <c r="E113" s="2" t="str">
        <f>five子指标方向明细!F224</f>
        <v>A</v>
      </c>
      <c r="F113" s="2">
        <f>five子指标方向明细!G224</f>
        <v>5</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5</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293</v>
      </c>
      <c r="B114" s="2" t="s">
        <v>38</v>
      </c>
      <c r="C114" s="2">
        <v>3</v>
      </c>
      <c r="D114" s="6" t="s">
        <v>499</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22</v>
      </c>
      <c r="R114" s="2">
        <f t="shared" si="6"/>
        <v>1</v>
      </c>
      <c r="S114" s="2">
        <v>226</v>
      </c>
      <c r="T114" s="2">
        <v>227</v>
      </c>
      <c r="U114" s="2" t="str">
        <f t="shared" si="7"/>
        <v/>
      </c>
    </row>
    <row r="115" ht="23" customHeight="1" spans="1:21">
      <c r="A115" s="6" t="s">
        <v>293</v>
      </c>
      <c r="B115" s="2" t="s">
        <v>38</v>
      </c>
      <c r="C115" s="2">
        <v>4</v>
      </c>
      <c r="D115" s="6" t="s">
        <v>500</v>
      </c>
      <c r="E115" s="2" t="str">
        <f>five子指标方向明细!F228</f>
        <v>A</v>
      </c>
      <c r="F115" s="2">
        <f>five子指标方向明细!G228</f>
        <v>4</v>
      </c>
      <c r="G115" s="2" t="str">
        <f>five子指标方向明细!H228</f>
        <v>C</v>
      </c>
      <c r="H115" s="2">
        <f>five子指标方向明细!I228</f>
        <v>5</v>
      </c>
      <c r="I115" s="2" t="str">
        <f>five子指标方向明细!L228</f>
        <v>C</v>
      </c>
      <c r="J115" s="2" t="str">
        <f>five子指标方向明细!F229</f>
        <v>C</v>
      </c>
      <c r="K115" s="2">
        <f>five子指标方向明细!G229</f>
        <v>5</v>
      </c>
      <c r="L115" s="2" t="str">
        <f>five子指标方向明细!H229</f>
        <v>A</v>
      </c>
      <c r="M115" s="2">
        <f>five子指标方向明细!I229</f>
        <v>5</v>
      </c>
      <c r="N115" s="2" t="str">
        <f>five子指标方向明细!L229</f>
        <v>D(平局)</v>
      </c>
      <c r="O115" s="2">
        <f t="shared" si="4"/>
        <v>0</v>
      </c>
      <c r="P115" s="2" t="str">
        <f t="shared" si="5"/>
        <v>D(平局)</v>
      </c>
      <c r="Q115" s="2" t="s">
        <v>22</v>
      </c>
      <c r="R115" s="2">
        <f t="shared" si="6"/>
        <v>0</v>
      </c>
      <c r="S115" s="2">
        <v>228</v>
      </c>
      <c r="T115" s="2">
        <v>229</v>
      </c>
      <c r="U115" s="2" t="str">
        <f t="shared" si="7"/>
        <v>方向冲突</v>
      </c>
    </row>
    <row r="116" ht="23" customHeight="1" spans="1:21">
      <c r="A116" s="6" t="s">
        <v>293</v>
      </c>
      <c r="B116" s="2" t="s">
        <v>38</v>
      </c>
      <c r="C116" s="2">
        <v>5</v>
      </c>
      <c r="D116" s="6" t="s">
        <v>501</v>
      </c>
      <c r="E116" s="2" t="str">
        <f>five子指标方向明细!F230</f>
        <v>A</v>
      </c>
      <c r="F116" s="2">
        <f>five子指标方向明细!G230</f>
        <v>5</v>
      </c>
      <c r="G116" s="2" t="str">
        <f>five子指标方向明细!H230</f>
        <v>C</v>
      </c>
      <c r="H116" s="2">
        <f>five子指标方向明细!I230</f>
        <v>4</v>
      </c>
      <c r="I116" s="2" t="str">
        <f>five子指标方向明细!L230</f>
        <v>A</v>
      </c>
      <c r="J116" s="2" t="str">
        <f>five子指标方向明细!F231</f>
        <v>C</v>
      </c>
      <c r="K116" s="2">
        <f>five子指标方向明细!G231</f>
        <v>4</v>
      </c>
      <c r="L116" s="2" t="str">
        <f>five子指标方向明细!H231</f>
        <v>A</v>
      </c>
      <c r="M116" s="2">
        <f>five子指标方向明细!I231</f>
        <v>5</v>
      </c>
      <c r="N116" s="2" t="str">
        <f>five子指标方向明细!L231</f>
        <v>A</v>
      </c>
      <c r="O116" s="2">
        <f t="shared" si="4"/>
        <v>1</v>
      </c>
      <c r="P116" s="2" t="str">
        <f t="shared" si="5"/>
        <v>A</v>
      </c>
      <c r="Q116" s="2" t="s">
        <v>22</v>
      </c>
      <c r="R116" s="2">
        <f t="shared" si="6"/>
        <v>1</v>
      </c>
      <c r="S116" s="2">
        <v>230</v>
      </c>
      <c r="T116" s="2">
        <v>231</v>
      </c>
      <c r="U116" s="2" t="str">
        <f t="shared" si="7"/>
        <v/>
      </c>
    </row>
    <row r="117" ht="23" customHeight="1" spans="1:21">
      <c r="A117" s="6" t="s">
        <v>293</v>
      </c>
      <c r="B117" s="2" t="s">
        <v>51</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5</v>
      </c>
      <c r="L117" s="2" t="str">
        <f>five子指标方向明细!H233</f>
        <v>B</v>
      </c>
      <c r="M117" s="2">
        <f>five子指标方向明细!I233</f>
        <v>5</v>
      </c>
      <c r="N117" s="2" t="str">
        <f>five子指标方向明细!L233</f>
        <v>D(平局)</v>
      </c>
      <c r="O117" s="2">
        <f t="shared" si="4"/>
        <v>0</v>
      </c>
      <c r="P117" s="2" t="str">
        <f t="shared" si="5"/>
        <v>D(平局)</v>
      </c>
      <c r="Q117" s="2" t="s">
        <v>26</v>
      </c>
      <c r="R117" s="2">
        <f t="shared" si="6"/>
        <v>0</v>
      </c>
      <c r="S117" s="2">
        <v>232</v>
      </c>
      <c r="T117" s="2">
        <v>233</v>
      </c>
      <c r="U117" s="2" t="str">
        <f t="shared" si="7"/>
        <v>方向冲突</v>
      </c>
    </row>
    <row r="118" ht="23" customHeight="1" spans="1:21">
      <c r="A118" s="6" t="s">
        <v>293</v>
      </c>
      <c r="B118" s="2" t="s">
        <v>51</v>
      </c>
      <c r="C118" s="2">
        <v>2</v>
      </c>
      <c r="D118" s="6" t="s">
        <v>498</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26</v>
      </c>
      <c r="R118" s="2">
        <f t="shared" si="6"/>
        <v>1</v>
      </c>
      <c r="S118" s="2">
        <v>234</v>
      </c>
      <c r="T118" s="2">
        <v>235</v>
      </c>
      <c r="U118" s="2" t="str">
        <f t="shared" si="7"/>
        <v/>
      </c>
    </row>
    <row r="119" ht="23" customHeight="1" spans="1:21">
      <c r="A119" s="6" t="s">
        <v>293</v>
      </c>
      <c r="B119" s="2" t="s">
        <v>51</v>
      </c>
      <c r="C119" s="2">
        <v>3</v>
      </c>
      <c r="D119" s="6" t="s">
        <v>499</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26</v>
      </c>
      <c r="R119" s="2">
        <f t="shared" si="6"/>
        <v>1</v>
      </c>
      <c r="S119" s="2">
        <v>236</v>
      </c>
      <c r="T119" s="2">
        <v>237</v>
      </c>
      <c r="U119" s="2" t="str">
        <f t="shared" si="7"/>
        <v/>
      </c>
    </row>
    <row r="120" ht="23" customHeight="1" spans="1:21">
      <c r="A120" s="6" t="s">
        <v>293</v>
      </c>
      <c r="B120" s="2" t="s">
        <v>51</v>
      </c>
      <c r="C120" s="2">
        <v>4</v>
      </c>
      <c r="D120" s="6" t="s">
        <v>500</v>
      </c>
      <c r="E120" s="2" t="str">
        <f>five子指标方向明细!F238</f>
        <v>B</v>
      </c>
      <c r="F120" s="2">
        <f>five子指标方向明细!G238</f>
        <v>4</v>
      </c>
      <c r="G120" s="2" t="str">
        <f>five子指标方向明细!H238</f>
        <v>C</v>
      </c>
      <c r="H120" s="2">
        <f>five子指标方向明细!I238</f>
        <v>4</v>
      </c>
      <c r="I120" s="2" t="str">
        <f>five子指标方向明细!L238</f>
        <v>D(平局)</v>
      </c>
      <c r="J120" s="2" t="str">
        <f>five子指标方向明细!F239</f>
        <v>C</v>
      </c>
      <c r="K120" s="2">
        <f>five子指标方向明细!G239</f>
        <v>4</v>
      </c>
      <c r="L120" s="2" t="str">
        <f>five子指标方向明细!H239</f>
        <v>B</v>
      </c>
      <c r="M120" s="2">
        <f>five子指标方向明细!I239</f>
        <v>4</v>
      </c>
      <c r="N120" s="2" t="str">
        <f>five子指标方向明细!L239</f>
        <v>D(平局)</v>
      </c>
      <c r="O120" s="2">
        <f t="shared" si="4"/>
        <v>1</v>
      </c>
      <c r="P120" s="2" t="str">
        <f t="shared" si="5"/>
        <v>D(平局)</v>
      </c>
      <c r="Q120" s="2" t="s">
        <v>26</v>
      </c>
      <c r="R120" s="2">
        <f t="shared" si="6"/>
        <v>0</v>
      </c>
      <c r="S120" s="2">
        <v>238</v>
      </c>
      <c r="T120" s="2">
        <v>239</v>
      </c>
      <c r="U120" s="2" t="str">
        <f t="shared" si="7"/>
        <v>双向评分平局</v>
      </c>
    </row>
    <row r="121" ht="23" customHeight="1" spans="1:21">
      <c r="A121" s="6" t="s">
        <v>293</v>
      </c>
      <c r="B121" s="2" t="s">
        <v>51</v>
      </c>
      <c r="C121" s="2">
        <v>5</v>
      </c>
      <c r="D121" s="6" t="s">
        <v>501</v>
      </c>
      <c r="E121" s="2" t="str">
        <f>five子指标方向明细!F240</f>
        <v>B</v>
      </c>
      <c r="F121" s="2">
        <f>five子指标方向明细!G240</f>
        <v>5</v>
      </c>
      <c r="G121" s="2" t="str">
        <f>five子指标方向明细!H240</f>
        <v>C</v>
      </c>
      <c r="H121" s="2">
        <f>five子指标方向明细!I240</f>
        <v>4</v>
      </c>
      <c r="I121" s="2" t="str">
        <f>five子指标方向明细!L240</f>
        <v>B</v>
      </c>
      <c r="J121" s="2" t="str">
        <f>five子指标方向明细!F241</f>
        <v>C</v>
      </c>
      <c r="K121" s="2">
        <f>five子指标方向明细!G241</f>
        <v>5</v>
      </c>
      <c r="L121" s="2" t="str">
        <f>five子指标方向明细!H241</f>
        <v>B</v>
      </c>
      <c r="M121" s="2">
        <f>five子指标方向明细!I241</f>
        <v>5</v>
      </c>
      <c r="N121" s="2" t="str">
        <f>five子指标方向明细!L241</f>
        <v>D(平局)</v>
      </c>
      <c r="O121" s="2">
        <f t="shared" si="4"/>
        <v>0</v>
      </c>
      <c r="P121" s="2" t="str">
        <f t="shared" si="5"/>
        <v>D(平局)</v>
      </c>
      <c r="Q121" s="2" t="s">
        <v>26</v>
      </c>
      <c r="R121" s="2">
        <f t="shared" si="6"/>
        <v>0</v>
      </c>
      <c r="S121" s="2">
        <v>240</v>
      </c>
      <c r="T121" s="2">
        <v>241</v>
      </c>
      <c r="U121" s="2" t="str">
        <f t="shared" si="7"/>
        <v>方向冲突</v>
      </c>
    </row>
    <row r="122" ht="23" customHeight="1" spans="1:21">
      <c r="A122" s="6" t="s">
        <v>331</v>
      </c>
      <c r="B122" s="2" t="s">
        <v>15</v>
      </c>
      <c r="C122" s="2">
        <v>1</v>
      </c>
      <c r="D122" s="6" t="s">
        <v>497</v>
      </c>
      <c r="E122" s="2" t="str">
        <f>five子指标方向明细!F242</f>
        <v>A</v>
      </c>
      <c r="F122" s="2">
        <f>five子指标方向明细!G242</f>
        <v>4</v>
      </c>
      <c r="G122" s="2" t="str">
        <f>five子指标方向明细!H242</f>
        <v>B</v>
      </c>
      <c r="H122" s="2">
        <f>five子指标方向明细!I242</f>
        <v>4</v>
      </c>
      <c r="I122" s="2" t="str">
        <f>five子指标方向明细!L242</f>
        <v>D(平局)</v>
      </c>
      <c r="J122" s="2" t="str">
        <f>five子指标方向明细!F243</f>
        <v>B</v>
      </c>
      <c r="K122" s="2">
        <f>five子指标方向明细!G243</f>
        <v>4</v>
      </c>
      <c r="L122" s="2" t="str">
        <f>five子指标方向明细!H243</f>
        <v>A</v>
      </c>
      <c r="M122" s="2">
        <f>five子指标方向明细!I243</f>
        <v>4</v>
      </c>
      <c r="N122" s="2" t="str">
        <f>five子指标方向明细!L243</f>
        <v>D(平局)</v>
      </c>
      <c r="O122" s="2">
        <f t="shared" si="4"/>
        <v>1</v>
      </c>
      <c r="P122" s="2" t="str">
        <f t="shared" si="5"/>
        <v>D(平局)</v>
      </c>
      <c r="Q122" s="2" t="s">
        <v>106</v>
      </c>
      <c r="R122" s="2">
        <f t="shared" si="6"/>
        <v>1</v>
      </c>
      <c r="S122" s="2">
        <v>242</v>
      </c>
      <c r="T122" s="2">
        <v>243</v>
      </c>
      <c r="U122" s="2" t="str">
        <f t="shared" si="7"/>
        <v>双向评分平局</v>
      </c>
    </row>
    <row r="123" ht="23" customHeight="1" spans="1:21">
      <c r="A123" s="6" t="s">
        <v>331</v>
      </c>
      <c r="B123" s="2" t="s">
        <v>15</v>
      </c>
      <c r="C123" s="2">
        <v>2</v>
      </c>
      <c r="D123" s="6" t="s">
        <v>498</v>
      </c>
      <c r="E123" s="2" t="str">
        <f>five子指标方向明细!F244</f>
        <v>A</v>
      </c>
      <c r="F123" s="2">
        <f>five子指标方向明细!G244</f>
        <v>4</v>
      </c>
      <c r="G123" s="2" t="str">
        <f>five子指标方向明细!H244</f>
        <v>B</v>
      </c>
      <c r="H123" s="2">
        <f>five子指标方向明细!I244</f>
        <v>4</v>
      </c>
      <c r="I123" s="2" t="str">
        <f>five子指标方向明细!L244</f>
        <v>D(平局)</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0</v>
      </c>
      <c r="P123" s="2" t="str">
        <f t="shared" si="5"/>
        <v>D(平局)</v>
      </c>
      <c r="Q123" s="2" t="s">
        <v>106</v>
      </c>
      <c r="R123" s="2">
        <f t="shared" si="6"/>
        <v>1</v>
      </c>
      <c r="S123" s="2">
        <v>244</v>
      </c>
      <c r="T123" s="2">
        <v>245</v>
      </c>
      <c r="U123" s="2" t="str">
        <f t="shared" si="7"/>
        <v>方向冲突</v>
      </c>
    </row>
    <row r="124" ht="23" customHeight="1" spans="1:21">
      <c r="A124" s="6" t="s">
        <v>331</v>
      </c>
      <c r="B124" s="2" t="s">
        <v>15</v>
      </c>
      <c r="C124" s="2">
        <v>3</v>
      </c>
      <c r="D124" s="6" t="s">
        <v>499</v>
      </c>
      <c r="E124" s="2" t="str">
        <f>five子指标方向明细!F246</f>
        <v>A</v>
      </c>
      <c r="F124" s="2">
        <f>five子指标方向明细!G246</f>
        <v>4</v>
      </c>
      <c r="G124" s="2" t="str">
        <f>five子指标方向明细!H246</f>
        <v>B</v>
      </c>
      <c r="H124" s="2">
        <f>five子指标方向明细!I246</f>
        <v>3</v>
      </c>
      <c r="I124" s="2" t="str">
        <f>five子指标方向明细!L246</f>
        <v>A</v>
      </c>
      <c r="J124" s="2" t="str">
        <f>five子指标方向明细!F247</f>
        <v>B</v>
      </c>
      <c r="K124" s="2">
        <f>five子指标方向明细!G247</f>
        <v>4</v>
      </c>
      <c r="L124" s="2" t="str">
        <f>five子指标方向明细!H247</f>
        <v>A</v>
      </c>
      <c r="M124" s="2">
        <f>five子指标方向明细!I247</f>
        <v>3</v>
      </c>
      <c r="N124" s="2" t="str">
        <f>five子指标方向明细!L247</f>
        <v>B</v>
      </c>
      <c r="O124" s="2">
        <f t="shared" si="4"/>
        <v>0</v>
      </c>
      <c r="P124" s="2" t="str">
        <f t="shared" si="5"/>
        <v>D(平局)</v>
      </c>
      <c r="Q124" s="2" t="s">
        <v>106</v>
      </c>
      <c r="R124" s="2">
        <f t="shared" si="6"/>
        <v>1</v>
      </c>
      <c r="S124" s="2">
        <v>246</v>
      </c>
      <c r="T124" s="2">
        <v>247</v>
      </c>
      <c r="U124" s="2" t="str">
        <f t="shared" si="7"/>
        <v>方向冲突</v>
      </c>
    </row>
    <row r="125" ht="23" customHeight="1" spans="1:21">
      <c r="A125" s="6" t="s">
        <v>331</v>
      </c>
      <c r="B125" s="2" t="s">
        <v>15</v>
      </c>
      <c r="C125" s="2">
        <v>4</v>
      </c>
      <c r="D125" s="6" t="s">
        <v>500</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4</v>
      </c>
      <c r="L125" s="2" t="str">
        <f>five子指标方向明细!H249</f>
        <v>A</v>
      </c>
      <c r="M125" s="2">
        <f>five子指标方向明细!I249</f>
        <v>4</v>
      </c>
      <c r="N125" s="2" t="str">
        <f>five子指标方向明细!L249</f>
        <v>D(平局)</v>
      </c>
      <c r="O125" s="2">
        <f t="shared" si="4"/>
        <v>1</v>
      </c>
      <c r="P125" s="2" t="str">
        <f t="shared" si="5"/>
        <v>D(平局)</v>
      </c>
      <c r="Q125" s="2" t="s">
        <v>106</v>
      </c>
      <c r="R125" s="2">
        <f t="shared" si="6"/>
        <v>1</v>
      </c>
      <c r="S125" s="2">
        <v>248</v>
      </c>
      <c r="T125" s="2">
        <v>249</v>
      </c>
      <c r="U125" s="2" t="str">
        <f t="shared" si="7"/>
        <v>双向评分平局</v>
      </c>
    </row>
    <row r="126" ht="23" customHeight="1" spans="1:21">
      <c r="A126" s="6" t="s">
        <v>331</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106</v>
      </c>
      <c r="R126" s="2">
        <f t="shared" si="6"/>
        <v>1</v>
      </c>
      <c r="S126" s="2">
        <v>250</v>
      </c>
      <c r="T126" s="2">
        <v>251</v>
      </c>
      <c r="U126" s="2" t="str">
        <f t="shared" si="7"/>
        <v>双向评分平局</v>
      </c>
    </row>
    <row r="127" ht="23" customHeight="1" spans="1:21">
      <c r="A127" s="6" t="s">
        <v>331</v>
      </c>
      <c r="B127" s="2" t="s">
        <v>38</v>
      </c>
      <c r="C127" s="2">
        <v>1</v>
      </c>
      <c r="D127" s="6" t="s">
        <v>497</v>
      </c>
      <c r="E127" s="2" t="str">
        <f>five子指标方向明细!F252</f>
        <v>A</v>
      </c>
      <c r="F127" s="2">
        <f>five子指标方向明细!G252</f>
        <v>4</v>
      </c>
      <c r="G127" s="2" t="str">
        <f>five子指标方向明细!H252</f>
        <v>C</v>
      </c>
      <c r="H127" s="2">
        <f>five子指标方向明细!I252</f>
        <v>3</v>
      </c>
      <c r="I127" s="2" t="str">
        <f>five子指标方向明细!L252</f>
        <v>A</v>
      </c>
      <c r="J127" s="2" t="str">
        <f>five子指标方向明细!F253</f>
        <v>C</v>
      </c>
      <c r="K127" s="2">
        <f>five子指标方向明细!G253</f>
        <v>4</v>
      </c>
      <c r="L127" s="2" t="str">
        <f>five子指标方向明细!H253</f>
        <v>A</v>
      </c>
      <c r="M127" s="2">
        <f>five子指标方向明细!I253</f>
        <v>4</v>
      </c>
      <c r="N127" s="2" t="str">
        <f>five子指标方向明细!L253</f>
        <v>D(平局)</v>
      </c>
      <c r="O127" s="2">
        <f t="shared" si="4"/>
        <v>0</v>
      </c>
      <c r="P127" s="2" t="str">
        <f t="shared" si="5"/>
        <v>D(平局)</v>
      </c>
      <c r="Q127" s="2" t="s">
        <v>22</v>
      </c>
      <c r="R127" s="2">
        <f t="shared" si="6"/>
        <v>0</v>
      </c>
      <c r="S127" s="2">
        <v>252</v>
      </c>
      <c r="T127" s="2">
        <v>253</v>
      </c>
      <c r="U127" s="2" t="str">
        <f t="shared" si="7"/>
        <v>方向冲突</v>
      </c>
    </row>
    <row r="128" ht="23" customHeight="1" spans="1:21">
      <c r="A128" s="6" t="s">
        <v>331</v>
      </c>
      <c r="B128" s="2" t="s">
        <v>38</v>
      </c>
      <c r="C128" s="2">
        <v>2</v>
      </c>
      <c r="D128" s="6" t="s">
        <v>498</v>
      </c>
      <c r="E128" s="2" t="str">
        <f>five子指标方向明细!F254</f>
        <v>A</v>
      </c>
      <c r="F128" s="2">
        <f>five子指标方向明细!G254</f>
        <v>4</v>
      </c>
      <c r="G128" s="2" t="str">
        <f>five子指标方向明细!H254</f>
        <v>C</v>
      </c>
      <c r="H128" s="2">
        <f>five子指标方向明细!I254</f>
        <v>3</v>
      </c>
      <c r="I128" s="2" t="str">
        <f>five子指标方向明细!L254</f>
        <v>A</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1</v>
      </c>
      <c r="P128" s="2" t="str">
        <f t="shared" si="5"/>
        <v>A</v>
      </c>
      <c r="Q128" s="2" t="s">
        <v>22</v>
      </c>
      <c r="R128" s="2">
        <f t="shared" si="6"/>
        <v>1</v>
      </c>
      <c r="S128" s="2">
        <v>254</v>
      </c>
      <c r="T128" s="2">
        <v>255</v>
      </c>
      <c r="U128" s="2" t="str">
        <f t="shared" si="7"/>
        <v/>
      </c>
    </row>
    <row r="129" ht="23" customHeight="1" spans="1:21">
      <c r="A129" s="6" t="s">
        <v>331</v>
      </c>
      <c r="B129" s="2" t="s">
        <v>38</v>
      </c>
      <c r="C129" s="2">
        <v>3</v>
      </c>
      <c r="D129" s="6" t="s">
        <v>499</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22</v>
      </c>
      <c r="R129" s="2">
        <f t="shared" si="6"/>
        <v>1</v>
      </c>
      <c r="S129" s="2">
        <v>256</v>
      </c>
      <c r="T129" s="2">
        <v>257</v>
      </c>
      <c r="U129" s="2" t="str">
        <f t="shared" si="7"/>
        <v/>
      </c>
    </row>
    <row r="130" ht="23" customHeight="1" spans="1:21">
      <c r="A130" s="6" t="s">
        <v>331</v>
      </c>
      <c r="B130" s="2" t="s">
        <v>38</v>
      </c>
      <c r="C130" s="2">
        <v>4</v>
      </c>
      <c r="D130" s="6" t="s">
        <v>500</v>
      </c>
      <c r="E130" s="2" t="str">
        <f>five子指标方向明细!F258</f>
        <v>A</v>
      </c>
      <c r="F130" s="2">
        <f>five子指标方向明细!G258</f>
        <v>4</v>
      </c>
      <c r="G130" s="2" t="str">
        <f>five子指标方向明细!H258</f>
        <v>C</v>
      </c>
      <c r="H130" s="2">
        <f>five子指标方向明细!I258</f>
        <v>4</v>
      </c>
      <c r="I130" s="2" t="str">
        <f>five子指标方向明细!L258</f>
        <v>D(平局)</v>
      </c>
      <c r="J130" s="2" t="str">
        <f>five子指标方向明细!F259</f>
        <v>C</v>
      </c>
      <c r="K130" s="2">
        <f>five子指标方向明细!G259</f>
        <v>4</v>
      </c>
      <c r="L130" s="2" t="str">
        <f>five子指标方向明细!H259</f>
        <v>A</v>
      </c>
      <c r="M130" s="2">
        <f>five子指标方向明细!I259</f>
        <v>4</v>
      </c>
      <c r="N130" s="2" t="str">
        <f>five子指标方向明细!L259</f>
        <v>D(平局)</v>
      </c>
      <c r="O130" s="2">
        <f t="shared" ref="O130:O181" si="8">--(I130=N130)</f>
        <v>1</v>
      </c>
      <c r="P130" s="2" t="str">
        <f t="shared" ref="P130:P181" si="9">IF(I130=N130,I130,"D(平局)")</f>
        <v>D(平局)</v>
      </c>
      <c r="Q130" s="2" t="s">
        <v>22</v>
      </c>
      <c r="R130" s="2">
        <f t="shared" ref="R130:R181" si="10">--(P130=Q130)</f>
        <v>0</v>
      </c>
      <c r="S130" s="2">
        <v>258</v>
      </c>
      <c r="T130" s="2">
        <v>259</v>
      </c>
      <c r="U130" s="2" t="str">
        <f t="shared" ref="U130:U181" si="11">IF(P130&lt;&gt;"D(平局)","",IF(O130=0,"方向冲突","双向评分平局"))</f>
        <v>双向评分平局</v>
      </c>
    </row>
    <row r="131" ht="23" customHeight="1" spans="1:21">
      <c r="A131" s="6" t="s">
        <v>331</v>
      </c>
      <c r="B131" s="2" t="s">
        <v>38</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4</v>
      </c>
      <c r="L131" s="2" t="str">
        <f>five子指标方向明细!H261</f>
        <v>A</v>
      </c>
      <c r="M131" s="2">
        <f>five子指标方向明细!I261</f>
        <v>5</v>
      </c>
      <c r="N131" s="2" t="str">
        <f>five子指标方向明细!L261</f>
        <v>A</v>
      </c>
      <c r="O131" s="2">
        <f t="shared" si="8"/>
        <v>0</v>
      </c>
      <c r="P131" s="2" t="str">
        <f t="shared" si="9"/>
        <v>D(平局)</v>
      </c>
      <c r="Q131" s="2" t="s">
        <v>22</v>
      </c>
      <c r="R131" s="2">
        <f t="shared" si="10"/>
        <v>0</v>
      </c>
      <c r="S131" s="2">
        <v>260</v>
      </c>
      <c r="T131" s="2">
        <v>261</v>
      </c>
      <c r="U131" s="2" t="str">
        <f t="shared" si="11"/>
        <v>方向冲突</v>
      </c>
    </row>
    <row r="132" ht="23" customHeight="1" spans="1:21">
      <c r="A132" s="6" t="s">
        <v>331</v>
      </c>
      <c r="B132" s="2" t="s">
        <v>51</v>
      </c>
      <c r="C132" s="2">
        <v>1</v>
      </c>
      <c r="D132" s="6" t="s">
        <v>497</v>
      </c>
      <c r="E132" s="2" t="str">
        <f>five子指标方向明细!F262</f>
        <v>B</v>
      </c>
      <c r="F132" s="2">
        <f>five子指标方向明细!G262</f>
        <v>5</v>
      </c>
      <c r="G132" s="2" t="str">
        <f>five子指标方向明细!H262</f>
        <v>C</v>
      </c>
      <c r="H132" s="2">
        <f>five子指标方向明细!I262</f>
        <v>3</v>
      </c>
      <c r="I132" s="2" t="str">
        <f>five子指标方向明细!L262</f>
        <v>B</v>
      </c>
      <c r="J132" s="2" t="str">
        <f>five子指标方向明细!F263</f>
        <v>C</v>
      </c>
      <c r="K132" s="2">
        <f>five子指标方向明细!G263</f>
        <v>3</v>
      </c>
      <c r="L132" s="2" t="str">
        <f>five子指标方向明细!H263</f>
        <v>B</v>
      </c>
      <c r="M132" s="2">
        <f>five子指标方向明细!I263</f>
        <v>4</v>
      </c>
      <c r="N132" s="2" t="str">
        <f>five子指标方向明细!L263</f>
        <v>B</v>
      </c>
      <c r="O132" s="2">
        <f t="shared" si="8"/>
        <v>1</v>
      </c>
      <c r="P132" s="2" t="str">
        <f t="shared" si="9"/>
        <v>B</v>
      </c>
      <c r="Q132" s="2" t="s">
        <v>26</v>
      </c>
      <c r="R132" s="2">
        <f t="shared" si="10"/>
        <v>1</v>
      </c>
      <c r="S132" s="2">
        <v>262</v>
      </c>
      <c r="T132" s="2">
        <v>263</v>
      </c>
      <c r="U132" s="2" t="str">
        <f t="shared" si="11"/>
        <v/>
      </c>
    </row>
    <row r="133" ht="23" customHeight="1" spans="1:21">
      <c r="A133" s="6" t="s">
        <v>331</v>
      </c>
      <c r="B133" s="2" t="s">
        <v>51</v>
      </c>
      <c r="C133" s="2">
        <v>2</v>
      </c>
      <c r="D133" s="6" t="s">
        <v>498</v>
      </c>
      <c r="E133" s="2" t="str">
        <f>five子指标方向明细!F264</f>
        <v>B</v>
      </c>
      <c r="F133" s="2">
        <f>five子指标方向明细!G264</f>
        <v>5</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4</v>
      </c>
      <c r="N133" s="2" t="str">
        <f>five子指标方向明细!L265</f>
        <v>B</v>
      </c>
      <c r="O133" s="2">
        <f t="shared" si="8"/>
        <v>1</v>
      </c>
      <c r="P133" s="2" t="str">
        <f t="shared" si="9"/>
        <v>B</v>
      </c>
      <c r="Q133" s="2" t="s">
        <v>26</v>
      </c>
      <c r="R133" s="2">
        <f t="shared" si="10"/>
        <v>1</v>
      </c>
      <c r="S133" s="2">
        <v>264</v>
      </c>
      <c r="T133" s="2">
        <v>265</v>
      </c>
      <c r="U133" s="2" t="str">
        <f t="shared" si="11"/>
        <v/>
      </c>
    </row>
    <row r="134" ht="23" customHeight="1" spans="1:21">
      <c r="A134" s="6" t="s">
        <v>331</v>
      </c>
      <c r="B134" s="2" t="s">
        <v>51</v>
      </c>
      <c r="C134" s="2">
        <v>3</v>
      </c>
      <c r="D134" s="6" t="s">
        <v>499</v>
      </c>
      <c r="E134" s="2" t="str">
        <f>five子指标方向明细!F266</f>
        <v>B</v>
      </c>
      <c r="F134" s="2">
        <f>five子指标方向明细!G266</f>
        <v>4</v>
      </c>
      <c r="G134" s="2" t="str">
        <f>five子指标方向明细!H266</f>
        <v>C</v>
      </c>
      <c r="H134" s="2">
        <f>five子指标方向明细!I266</f>
        <v>3</v>
      </c>
      <c r="I134" s="2" t="str">
        <f>five子指标方向明细!L266</f>
        <v>B</v>
      </c>
      <c r="J134" s="2" t="str">
        <f>five子指标方向明细!F267</f>
        <v>C</v>
      </c>
      <c r="K134" s="2">
        <f>five子指标方向明细!G267</f>
        <v>3</v>
      </c>
      <c r="L134" s="2" t="str">
        <f>five子指标方向明细!H267</f>
        <v>B</v>
      </c>
      <c r="M134" s="2">
        <f>five子指标方向明细!I267</f>
        <v>3</v>
      </c>
      <c r="N134" s="2" t="str">
        <f>five子指标方向明细!L267</f>
        <v>D(平局)</v>
      </c>
      <c r="O134" s="2">
        <f t="shared" si="8"/>
        <v>0</v>
      </c>
      <c r="P134" s="2" t="str">
        <f t="shared" si="9"/>
        <v>D(平局)</v>
      </c>
      <c r="Q134" s="2" t="s">
        <v>26</v>
      </c>
      <c r="R134" s="2">
        <f t="shared" si="10"/>
        <v>0</v>
      </c>
      <c r="S134" s="2">
        <v>266</v>
      </c>
      <c r="T134" s="2">
        <v>267</v>
      </c>
      <c r="U134" s="2" t="str">
        <f t="shared" si="11"/>
        <v>方向冲突</v>
      </c>
    </row>
    <row r="135" ht="23" customHeight="1" spans="1:21">
      <c r="A135" s="6" t="s">
        <v>331</v>
      </c>
      <c r="B135" s="2" t="s">
        <v>51</v>
      </c>
      <c r="C135" s="2">
        <v>4</v>
      </c>
      <c r="D135" s="6" t="s">
        <v>500</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4</v>
      </c>
      <c r="L135" s="2" t="str">
        <f>five子指标方向明细!H269</f>
        <v>B</v>
      </c>
      <c r="M135" s="2">
        <f>five子指标方向明细!I269</f>
        <v>4</v>
      </c>
      <c r="N135" s="2" t="str">
        <f>five子指标方向明细!L269</f>
        <v>D(平局)</v>
      </c>
      <c r="O135" s="2">
        <f t="shared" si="8"/>
        <v>0</v>
      </c>
      <c r="P135" s="2" t="str">
        <f t="shared" si="9"/>
        <v>D(平局)</v>
      </c>
      <c r="Q135" s="2" t="s">
        <v>26</v>
      </c>
      <c r="R135" s="2">
        <f t="shared" si="10"/>
        <v>0</v>
      </c>
      <c r="S135" s="2">
        <v>268</v>
      </c>
      <c r="T135" s="2">
        <v>269</v>
      </c>
      <c r="U135" s="2" t="str">
        <f t="shared" si="11"/>
        <v>方向冲突</v>
      </c>
    </row>
    <row r="136" ht="23" customHeight="1" spans="1:21">
      <c r="A136" s="6" t="s">
        <v>331</v>
      </c>
      <c r="B136" s="2" t="s">
        <v>51</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4</v>
      </c>
      <c r="L136" s="2" t="str">
        <f>five子指标方向明细!H271</f>
        <v>B</v>
      </c>
      <c r="M136" s="2">
        <f>five子指标方向明细!I271</f>
        <v>4</v>
      </c>
      <c r="N136" s="2" t="str">
        <f>five子指标方向明细!L271</f>
        <v>D(平局)</v>
      </c>
      <c r="O136" s="2">
        <f t="shared" si="8"/>
        <v>1</v>
      </c>
      <c r="P136" s="2" t="str">
        <f t="shared" si="9"/>
        <v>D(平局)</v>
      </c>
      <c r="Q136" s="2" t="s">
        <v>26</v>
      </c>
      <c r="R136" s="2">
        <f t="shared" si="10"/>
        <v>0</v>
      </c>
      <c r="S136" s="2">
        <v>270</v>
      </c>
      <c r="T136" s="2">
        <v>271</v>
      </c>
      <c r="U136" s="2" t="str">
        <f t="shared" si="11"/>
        <v>双向评分平局</v>
      </c>
    </row>
    <row r="137" ht="23" customHeight="1" spans="1:21">
      <c r="A137" s="6" t="s">
        <v>369</v>
      </c>
      <c r="B137" s="2" t="s">
        <v>15</v>
      </c>
      <c r="C137" s="2">
        <v>1</v>
      </c>
      <c r="D137" s="6" t="s">
        <v>497</v>
      </c>
      <c r="E137" s="2" t="str">
        <f>five子指标方向明细!F272</f>
        <v>A</v>
      </c>
      <c r="F137" s="2">
        <f>five子指标方向明细!G272</f>
        <v>4</v>
      </c>
      <c r="G137" s="2" t="str">
        <f>five子指标方向明细!H272</f>
        <v>B</v>
      </c>
      <c r="H137" s="2">
        <f>five子指标方向明细!I272</f>
        <v>5</v>
      </c>
      <c r="I137" s="2" t="str">
        <f>five子指标方向明细!L272</f>
        <v>B</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1</v>
      </c>
      <c r="P137" s="2" t="str">
        <f t="shared" si="9"/>
        <v>B</v>
      </c>
      <c r="Q137" s="2" t="s">
        <v>26</v>
      </c>
      <c r="R137" s="2">
        <f t="shared" si="10"/>
        <v>1</v>
      </c>
      <c r="S137" s="2">
        <v>272</v>
      </c>
      <c r="T137" s="2">
        <v>273</v>
      </c>
      <c r="U137" s="2" t="str">
        <f t="shared" si="11"/>
        <v/>
      </c>
    </row>
    <row r="138" ht="23" customHeight="1" spans="1:21">
      <c r="A138" s="6" t="s">
        <v>369</v>
      </c>
      <c r="B138" s="2" t="s">
        <v>15</v>
      </c>
      <c r="C138" s="2">
        <v>2</v>
      </c>
      <c r="D138" s="6" t="s">
        <v>498</v>
      </c>
      <c r="E138" s="2" t="str">
        <f>five子指标方向明细!F274</f>
        <v>A</v>
      </c>
      <c r="F138" s="2">
        <f>five子指标方向明细!G274</f>
        <v>4</v>
      </c>
      <c r="G138" s="2" t="str">
        <f>five子指标方向明细!H274</f>
        <v>B</v>
      </c>
      <c r="H138" s="2">
        <f>five子指标方向明细!I274</f>
        <v>4</v>
      </c>
      <c r="I138" s="2" t="str">
        <f>five子指标方向明细!L274</f>
        <v>D(平局)</v>
      </c>
      <c r="J138" s="2" t="str">
        <f>five子指标方向明细!F275</f>
        <v>B</v>
      </c>
      <c r="K138" s="2">
        <f>five子指标方向明细!G275</f>
        <v>4</v>
      </c>
      <c r="L138" s="2" t="str">
        <f>five子指标方向明细!H275</f>
        <v>A</v>
      </c>
      <c r="M138" s="2">
        <f>five子指标方向明细!I275</f>
        <v>4</v>
      </c>
      <c r="N138" s="2" t="str">
        <f>five子指标方向明细!L275</f>
        <v>D(平局)</v>
      </c>
      <c r="O138" s="2">
        <f t="shared" si="8"/>
        <v>1</v>
      </c>
      <c r="P138" s="2" t="str">
        <f t="shared" si="9"/>
        <v>D(平局)</v>
      </c>
      <c r="Q138" s="2" t="s">
        <v>26</v>
      </c>
      <c r="R138" s="2">
        <f t="shared" si="10"/>
        <v>0</v>
      </c>
      <c r="S138" s="2">
        <v>274</v>
      </c>
      <c r="T138" s="2">
        <v>275</v>
      </c>
      <c r="U138" s="2" t="str">
        <f t="shared" si="11"/>
        <v>双向评分平局</v>
      </c>
    </row>
    <row r="139" ht="23" customHeight="1" spans="1:21">
      <c r="A139" s="6" t="s">
        <v>369</v>
      </c>
      <c r="B139" s="2" t="s">
        <v>15</v>
      </c>
      <c r="C139" s="2">
        <v>3</v>
      </c>
      <c r="D139" s="6" t="s">
        <v>499</v>
      </c>
      <c r="E139" s="2" t="str">
        <f>five子指标方向明细!F276</f>
        <v>A</v>
      </c>
      <c r="F139" s="2">
        <f>five子指标方向明细!G276</f>
        <v>5</v>
      </c>
      <c r="G139" s="2" t="str">
        <f>five子指标方向明细!H276</f>
        <v>B</v>
      </c>
      <c r="H139" s="2">
        <f>five子指标方向明细!I276</f>
        <v>5</v>
      </c>
      <c r="I139" s="2" t="str">
        <f>five子指标方向明细!L276</f>
        <v>D(平局)</v>
      </c>
      <c r="J139" s="2" t="str">
        <f>five子指标方向明细!F277</f>
        <v>B</v>
      </c>
      <c r="K139" s="2">
        <f>five子指标方向明细!G277</f>
        <v>5</v>
      </c>
      <c r="L139" s="2" t="str">
        <f>five子指标方向明细!H277</f>
        <v>A</v>
      </c>
      <c r="M139" s="2">
        <f>five子指标方向明细!I277</f>
        <v>4</v>
      </c>
      <c r="N139" s="2" t="str">
        <f>five子指标方向明细!L277</f>
        <v>B</v>
      </c>
      <c r="O139" s="2">
        <f t="shared" si="8"/>
        <v>0</v>
      </c>
      <c r="P139" s="2" t="str">
        <f t="shared" si="9"/>
        <v>D(平局)</v>
      </c>
      <c r="Q139" s="2" t="s">
        <v>26</v>
      </c>
      <c r="R139" s="2">
        <f t="shared" si="10"/>
        <v>0</v>
      </c>
      <c r="S139" s="2">
        <v>276</v>
      </c>
      <c r="T139" s="2">
        <v>277</v>
      </c>
      <c r="U139" s="2" t="str">
        <f t="shared" si="11"/>
        <v>方向冲突</v>
      </c>
    </row>
    <row r="140" ht="23" customHeight="1" spans="1:21">
      <c r="A140" s="6" t="s">
        <v>369</v>
      </c>
      <c r="B140" s="2" t="s">
        <v>15</v>
      </c>
      <c r="C140" s="2">
        <v>4</v>
      </c>
      <c r="D140" s="6" t="s">
        <v>500</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4</v>
      </c>
      <c r="L140" s="2" t="str">
        <f>five子指标方向明细!H279</f>
        <v>A</v>
      </c>
      <c r="M140" s="2">
        <f>five子指标方向明细!I279</f>
        <v>4</v>
      </c>
      <c r="N140" s="2" t="str">
        <f>five子指标方向明细!L279</f>
        <v>D(平局)</v>
      </c>
      <c r="O140" s="2">
        <f t="shared" si="8"/>
        <v>0</v>
      </c>
      <c r="P140" s="2" t="str">
        <f t="shared" si="9"/>
        <v>D(平局)</v>
      </c>
      <c r="Q140" s="2" t="s">
        <v>26</v>
      </c>
      <c r="R140" s="2">
        <f t="shared" si="10"/>
        <v>0</v>
      </c>
      <c r="S140" s="2">
        <v>278</v>
      </c>
      <c r="T140" s="2">
        <v>279</v>
      </c>
      <c r="U140" s="2" t="str">
        <f t="shared" si="11"/>
        <v>方向冲突</v>
      </c>
    </row>
    <row r="141" ht="23" customHeight="1" spans="1:21">
      <c r="A141" s="6" t="s">
        <v>369</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4</v>
      </c>
      <c r="N141" s="2" t="str">
        <f>five子指标方向明细!L281</f>
        <v>B</v>
      </c>
      <c r="O141" s="2">
        <f t="shared" si="8"/>
        <v>0</v>
      </c>
      <c r="P141" s="2" t="str">
        <f t="shared" si="9"/>
        <v>D(平局)</v>
      </c>
      <c r="Q141" s="2" t="s">
        <v>26</v>
      </c>
      <c r="R141" s="2">
        <f t="shared" si="10"/>
        <v>0</v>
      </c>
      <c r="S141" s="2">
        <v>280</v>
      </c>
      <c r="T141" s="2">
        <v>281</v>
      </c>
      <c r="U141" s="2" t="str">
        <f t="shared" si="11"/>
        <v>方向冲突</v>
      </c>
    </row>
    <row r="142" ht="23" customHeight="1" spans="1:21">
      <c r="A142" s="6" t="s">
        <v>369</v>
      </c>
      <c r="B142" s="2" t="s">
        <v>38</v>
      </c>
      <c r="C142" s="2">
        <v>1</v>
      </c>
      <c r="D142" s="6" t="s">
        <v>497</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369</v>
      </c>
      <c r="B143" s="2" t="s">
        <v>38</v>
      </c>
      <c r="C143" s="2">
        <v>2</v>
      </c>
      <c r="D143" s="6" t="s">
        <v>498</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369</v>
      </c>
      <c r="B144" s="2" t="s">
        <v>38</v>
      </c>
      <c r="C144" s="2">
        <v>3</v>
      </c>
      <c r="D144" s="6" t="s">
        <v>499</v>
      </c>
      <c r="E144" s="2" t="str">
        <f>five子指标方向明细!F286</f>
        <v>A</v>
      </c>
      <c r="F144" s="2">
        <f>five子指标方向明细!G286</f>
        <v>5</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369</v>
      </c>
      <c r="B145" s="2" t="s">
        <v>38</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369</v>
      </c>
      <c r="B146" s="2" t="s">
        <v>38</v>
      </c>
      <c r="C146" s="2">
        <v>5</v>
      </c>
      <c r="D146" s="6" t="s">
        <v>501</v>
      </c>
      <c r="E146" s="2" t="str">
        <f>five子指标方向明细!F290</f>
        <v>A</v>
      </c>
      <c r="F146" s="2">
        <f>five子指标方向明细!G290</f>
        <v>5</v>
      </c>
      <c r="G146" s="2" t="str">
        <f>five子指标方向明细!H290</f>
        <v>C</v>
      </c>
      <c r="H146" s="2">
        <f>five子指标方向明细!I290</f>
        <v>2</v>
      </c>
      <c r="I146" s="2" t="str">
        <f>five子指标方向明细!L290</f>
        <v>A</v>
      </c>
      <c r="J146" s="2" t="str">
        <f>five子指标方向明细!F291</f>
        <v>C</v>
      </c>
      <c r="K146" s="2">
        <f>five子指标方向明细!G291</f>
        <v>3</v>
      </c>
      <c r="L146" s="2" t="str">
        <f>five子指标方向明细!H291</f>
        <v>A</v>
      </c>
      <c r="M146" s="2">
        <f>five子指标方向明细!I291</f>
        <v>4</v>
      </c>
      <c r="N146" s="2" t="str">
        <f>five子指标方向明细!L291</f>
        <v>A</v>
      </c>
      <c r="O146" s="2">
        <f t="shared" si="8"/>
        <v>1</v>
      </c>
      <c r="P146" s="2" t="str">
        <f t="shared" si="9"/>
        <v>A</v>
      </c>
      <c r="Q146" s="2" t="s">
        <v>22</v>
      </c>
      <c r="R146" s="2">
        <f t="shared" si="10"/>
        <v>1</v>
      </c>
      <c r="S146" s="2">
        <v>290</v>
      </c>
      <c r="T146" s="2">
        <v>291</v>
      </c>
      <c r="U146" s="2" t="str">
        <f t="shared" si="11"/>
        <v/>
      </c>
    </row>
    <row r="147" ht="23" customHeight="1" spans="1:21">
      <c r="A147" s="6" t="s">
        <v>369</v>
      </c>
      <c r="B147" s="2" t="s">
        <v>51</v>
      </c>
      <c r="C147" s="2">
        <v>1</v>
      </c>
      <c r="D147" s="6" t="s">
        <v>497</v>
      </c>
      <c r="E147" s="2" t="str">
        <f>five子指标方向明细!F292</f>
        <v>B</v>
      </c>
      <c r="F147" s="2">
        <f>five子指标方向明细!G292</f>
        <v>5</v>
      </c>
      <c r="G147" s="2" t="str">
        <f>five子指标方向明细!H292</f>
        <v>C</v>
      </c>
      <c r="H147" s="2">
        <f>five子指标方向明细!I292</f>
        <v>2</v>
      </c>
      <c r="I147" s="2" t="str">
        <f>five子指标方向明细!L292</f>
        <v>B</v>
      </c>
      <c r="J147" s="2" t="str">
        <f>five子指标方向明细!F293</f>
        <v>C</v>
      </c>
      <c r="K147" s="2">
        <f>five子指标方向明细!G293</f>
        <v>3</v>
      </c>
      <c r="L147" s="2" t="str">
        <f>five子指标方向明细!H293</f>
        <v>B</v>
      </c>
      <c r="M147" s="2">
        <f>five子指标方向明细!I293</f>
        <v>4</v>
      </c>
      <c r="N147" s="2" t="str">
        <f>five子指标方向明细!L293</f>
        <v>B</v>
      </c>
      <c r="O147" s="2">
        <f t="shared" si="8"/>
        <v>1</v>
      </c>
      <c r="P147" s="2" t="str">
        <f t="shared" si="9"/>
        <v>B</v>
      </c>
      <c r="Q147" s="2" t="s">
        <v>26</v>
      </c>
      <c r="R147" s="2">
        <f t="shared" si="10"/>
        <v>1</v>
      </c>
      <c r="S147" s="2">
        <v>292</v>
      </c>
      <c r="T147" s="2">
        <v>293</v>
      </c>
      <c r="U147" s="2" t="str">
        <f t="shared" si="11"/>
        <v/>
      </c>
    </row>
    <row r="148" ht="23" customHeight="1" spans="1:21">
      <c r="A148" s="6" t="s">
        <v>369</v>
      </c>
      <c r="B148" s="2" t="s">
        <v>51</v>
      </c>
      <c r="C148" s="2">
        <v>2</v>
      </c>
      <c r="D148" s="6" t="s">
        <v>498</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5</v>
      </c>
      <c r="N148" s="2" t="str">
        <f>five子指标方向明细!L295</f>
        <v>B</v>
      </c>
      <c r="O148" s="2">
        <f t="shared" si="8"/>
        <v>1</v>
      </c>
      <c r="P148" s="2" t="str">
        <f t="shared" si="9"/>
        <v>B</v>
      </c>
      <c r="Q148" s="2" t="s">
        <v>26</v>
      </c>
      <c r="R148" s="2">
        <f t="shared" si="10"/>
        <v>1</v>
      </c>
      <c r="S148" s="2">
        <v>294</v>
      </c>
      <c r="T148" s="2">
        <v>295</v>
      </c>
      <c r="U148" s="2" t="str">
        <f t="shared" si="11"/>
        <v/>
      </c>
    </row>
    <row r="149" ht="23" customHeight="1" spans="1:21">
      <c r="A149" s="6" t="s">
        <v>369</v>
      </c>
      <c r="B149" s="2" t="s">
        <v>51</v>
      </c>
      <c r="C149" s="2">
        <v>3</v>
      </c>
      <c r="D149" s="6" t="s">
        <v>499</v>
      </c>
      <c r="E149" s="2" t="str">
        <f>five子指标方向明细!F296</f>
        <v>B</v>
      </c>
      <c r="F149" s="2">
        <f>five子指标方向明细!G296</f>
        <v>5</v>
      </c>
      <c r="G149" s="2" t="str">
        <f>five子指标方向明细!H296</f>
        <v>C</v>
      </c>
      <c r="H149" s="2">
        <f>five子指标方向明细!I296</f>
        <v>2</v>
      </c>
      <c r="I149" s="2" t="str">
        <f>five子指标方向明细!L296</f>
        <v>B</v>
      </c>
      <c r="J149" s="2" t="str">
        <f>five子指标方向明细!F297</f>
        <v>C</v>
      </c>
      <c r="K149" s="2">
        <f>five子指标方向明细!G297</f>
        <v>2</v>
      </c>
      <c r="L149" s="2" t="str">
        <f>five子指标方向明细!H297</f>
        <v>B</v>
      </c>
      <c r="M149" s="2">
        <f>five子指标方向明细!I297</f>
        <v>4</v>
      </c>
      <c r="N149" s="2" t="str">
        <f>five子指标方向明细!L297</f>
        <v>B</v>
      </c>
      <c r="O149" s="2">
        <f t="shared" si="8"/>
        <v>1</v>
      </c>
      <c r="P149" s="2" t="str">
        <f t="shared" si="9"/>
        <v>B</v>
      </c>
      <c r="Q149" s="2" t="s">
        <v>26</v>
      </c>
      <c r="R149" s="2">
        <f t="shared" si="10"/>
        <v>1</v>
      </c>
      <c r="S149" s="2">
        <v>296</v>
      </c>
      <c r="T149" s="2">
        <v>297</v>
      </c>
      <c r="U149" s="2" t="str">
        <f t="shared" si="11"/>
        <v/>
      </c>
    </row>
    <row r="150" ht="23" customHeight="1" spans="1:21">
      <c r="A150" s="6" t="s">
        <v>369</v>
      </c>
      <c r="B150" s="2" t="s">
        <v>51</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4</v>
      </c>
      <c r="N150" s="2" t="str">
        <f>five子指标方向明细!L299</f>
        <v>B</v>
      </c>
      <c r="O150" s="2">
        <f t="shared" si="8"/>
        <v>1</v>
      </c>
      <c r="P150" s="2" t="str">
        <f t="shared" si="9"/>
        <v>B</v>
      </c>
      <c r="Q150" s="2" t="s">
        <v>26</v>
      </c>
      <c r="R150" s="2">
        <f t="shared" si="10"/>
        <v>1</v>
      </c>
      <c r="S150" s="2">
        <v>298</v>
      </c>
      <c r="T150" s="2">
        <v>299</v>
      </c>
      <c r="U150" s="2" t="str">
        <f t="shared" si="11"/>
        <v/>
      </c>
    </row>
    <row r="151" ht="23" customHeight="1" spans="1:21">
      <c r="A151" s="6" t="s">
        <v>369</v>
      </c>
      <c r="B151" s="2" t="s">
        <v>51</v>
      </c>
      <c r="C151" s="2">
        <v>5</v>
      </c>
      <c r="D151" s="6" t="s">
        <v>501</v>
      </c>
      <c r="E151" s="2" t="str">
        <f>five子指标方向明细!F300</f>
        <v>B</v>
      </c>
      <c r="F151" s="2">
        <f>five子指标方向明细!G300</f>
        <v>5</v>
      </c>
      <c r="G151" s="2" t="str">
        <f>five子指标方向明细!H300</f>
        <v>C</v>
      </c>
      <c r="H151" s="2">
        <f>five子指标方向明细!I300</f>
        <v>3</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26</v>
      </c>
      <c r="R151" s="2">
        <f t="shared" si="10"/>
        <v>1</v>
      </c>
      <c r="S151" s="2">
        <v>300</v>
      </c>
      <c r="T151" s="2">
        <v>301</v>
      </c>
      <c r="U151" s="2" t="str">
        <f t="shared" si="11"/>
        <v/>
      </c>
    </row>
    <row r="152" ht="23" customHeight="1" spans="1:21">
      <c r="A152" s="6" t="s">
        <v>407</v>
      </c>
      <c r="B152" s="2" t="s">
        <v>15</v>
      </c>
      <c r="C152" s="2">
        <v>1</v>
      </c>
      <c r="D152" s="6" t="s">
        <v>497</v>
      </c>
      <c r="E152" s="2" t="str">
        <f>five子指标方向明细!F302</f>
        <v>A</v>
      </c>
      <c r="F152" s="2">
        <f>five子指标方向明细!G302</f>
        <v>3</v>
      </c>
      <c r="G152" s="2" t="str">
        <f>five子指标方向明细!H302</f>
        <v>B</v>
      </c>
      <c r="H152" s="2">
        <f>five子指标方向明细!I302</f>
        <v>4</v>
      </c>
      <c r="I152" s="2" t="str">
        <f>five子指标方向明细!L302</f>
        <v>B</v>
      </c>
      <c r="J152" s="2" t="str">
        <f>five子指标方向明细!F303</f>
        <v>B</v>
      </c>
      <c r="K152" s="2">
        <f>five子指标方向明细!G303</f>
        <v>4</v>
      </c>
      <c r="L152" s="2" t="str">
        <f>five子指标方向明细!H303</f>
        <v>A</v>
      </c>
      <c r="M152" s="2">
        <f>five子指标方向明细!I303</f>
        <v>3</v>
      </c>
      <c r="N152" s="2" t="str">
        <f>five子指标方向明细!L303</f>
        <v>B</v>
      </c>
      <c r="O152" s="2">
        <f t="shared" si="8"/>
        <v>1</v>
      </c>
      <c r="P152" s="2" t="str">
        <f t="shared" si="9"/>
        <v>B</v>
      </c>
      <c r="Q152" s="2" t="s">
        <v>22</v>
      </c>
      <c r="R152" s="2">
        <f t="shared" si="10"/>
        <v>0</v>
      </c>
      <c r="S152" s="2">
        <v>302</v>
      </c>
      <c r="T152" s="2">
        <v>303</v>
      </c>
      <c r="U152" s="2" t="str">
        <f t="shared" si="11"/>
        <v/>
      </c>
    </row>
    <row r="153" ht="23" customHeight="1" spans="1:21">
      <c r="A153" s="6" t="s">
        <v>407</v>
      </c>
      <c r="B153" s="2" t="s">
        <v>15</v>
      </c>
      <c r="C153" s="2">
        <v>2</v>
      </c>
      <c r="D153" s="6" t="s">
        <v>498</v>
      </c>
      <c r="E153" s="2" t="str">
        <f>five子指标方向明细!F304</f>
        <v>A</v>
      </c>
      <c r="F153" s="2">
        <f>five子指标方向明细!G304</f>
        <v>5</v>
      </c>
      <c r="G153" s="2" t="str">
        <f>five子指标方向明细!H304</f>
        <v>B</v>
      </c>
      <c r="H153" s="2">
        <f>five子指标方向明细!I304</f>
        <v>2</v>
      </c>
      <c r="I153" s="2" t="str">
        <f>five子指标方向明细!L304</f>
        <v>A</v>
      </c>
      <c r="J153" s="2" t="str">
        <f>five子指标方向明细!F305</f>
        <v>B</v>
      </c>
      <c r="K153" s="2">
        <f>five子指标方向明细!G305</f>
        <v>3</v>
      </c>
      <c r="L153" s="2" t="str">
        <f>five子指标方向明细!H305</f>
        <v>A</v>
      </c>
      <c r="M153" s="2">
        <f>five子指标方向明细!I305</f>
        <v>5</v>
      </c>
      <c r="N153" s="2" t="str">
        <f>five子指标方向明细!L305</f>
        <v>A</v>
      </c>
      <c r="O153" s="2">
        <f t="shared" si="8"/>
        <v>1</v>
      </c>
      <c r="P153" s="2" t="str">
        <f t="shared" si="9"/>
        <v>A</v>
      </c>
      <c r="Q153" s="2" t="s">
        <v>22</v>
      </c>
      <c r="R153" s="2">
        <f t="shared" si="10"/>
        <v>1</v>
      </c>
      <c r="S153" s="2">
        <v>304</v>
      </c>
      <c r="T153" s="2">
        <v>305</v>
      </c>
      <c r="U153" s="2" t="str">
        <f t="shared" si="11"/>
        <v/>
      </c>
    </row>
    <row r="154" ht="23" customHeight="1" spans="1:21">
      <c r="A154" s="6" t="s">
        <v>407</v>
      </c>
      <c r="B154" s="2" t="s">
        <v>15</v>
      </c>
      <c r="C154" s="2">
        <v>3</v>
      </c>
      <c r="D154" s="6" t="s">
        <v>499</v>
      </c>
      <c r="E154" s="2" t="str">
        <f>five子指标方向明细!F306</f>
        <v>A</v>
      </c>
      <c r="F154" s="2">
        <f>five子指标方向明细!G306</f>
        <v>4</v>
      </c>
      <c r="G154" s="2" t="str">
        <f>five子指标方向明细!H306</f>
        <v>B</v>
      </c>
      <c r="H154" s="2">
        <f>five子指标方向明细!I306</f>
        <v>3</v>
      </c>
      <c r="I154" s="2" t="str">
        <f>five子指标方向明细!L306</f>
        <v>A</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0</v>
      </c>
      <c r="P154" s="2" t="str">
        <f t="shared" si="9"/>
        <v>D(平局)</v>
      </c>
      <c r="Q154" s="2" t="s">
        <v>22</v>
      </c>
      <c r="R154" s="2">
        <f t="shared" si="10"/>
        <v>0</v>
      </c>
      <c r="S154" s="2">
        <v>306</v>
      </c>
      <c r="T154" s="2">
        <v>307</v>
      </c>
      <c r="U154" s="2" t="str">
        <f t="shared" si="11"/>
        <v>方向冲突</v>
      </c>
    </row>
    <row r="155" ht="23" customHeight="1" spans="1:21">
      <c r="A155" s="6" t="s">
        <v>407</v>
      </c>
      <c r="B155" s="2" t="s">
        <v>15</v>
      </c>
      <c r="C155" s="2">
        <v>4</v>
      </c>
      <c r="D155" s="6" t="s">
        <v>500</v>
      </c>
      <c r="E155" s="2" t="str">
        <f>five子指标方向明细!F308</f>
        <v>A</v>
      </c>
      <c r="F155" s="2">
        <f>five子指标方向明细!G308</f>
        <v>4</v>
      </c>
      <c r="G155" s="2" t="str">
        <f>five子指标方向明细!H308</f>
        <v>B</v>
      </c>
      <c r="H155" s="2">
        <f>five子指标方向明细!I308</f>
        <v>4</v>
      </c>
      <c r="I155" s="2" t="str">
        <f>five子指标方向明细!L308</f>
        <v>D(平局)</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0</v>
      </c>
      <c r="P155" s="2" t="str">
        <f t="shared" si="9"/>
        <v>D(平局)</v>
      </c>
      <c r="Q155" s="2" t="s">
        <v>22</v>
      </c>
      <c r="R155" s="2">
        <f t="shared" si="10"/>
        <v>0</v>
      </c>
      <c r="S155" s="2">
        <v>308</v>
      </c>
      <c r="T155" s="2">
        <v>309</v>
      </c>
      <c r="U155" s="2" t="str">
        <f t="shared" si="11"/>
        <v>方向冲突</v>
      </c>
    </row>
    <row r="156" ht="23" customHeight="1" spans="1:21">
      <c r="A156" s="6" t="s">
        <v>407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5</v>
      </c>
      <c r="L156" s="2" t="str">
        <f>five子指标方向明细!H311</f>
        <v>A</v>
      </c>
      <c r="M156" s="2">
        <f>five子指标方向明细!I311</f>
        <v>5</v>
      </c>
      <c r="N156" s="2" t="str">
        <f>five子指标方向明细!L311</f>
        <v>D(平局)</v>
      </c>
      <c r="O156" s="2">
        <f t="shared" si="8"/>
        <v>0</v>
      </c>
      <c r="P156" s="2" t="str">
        <f t="shared" si="9"/>
        <v>D(平局)</v>
      </c>
      <c r="Q156" s="2" t="s">
        <v>22</v>
      </c>
      <c r="R156" s="2">
        <f t="shared" si="10"/>
        <v>0</v>
      </c>
      <c r="S156" s="2">
        <v>310</v>
      </c>
      <c r="T156" s="2">
        <v>311</v>
      </c>
      <c r="U156" s="2" t="str">
        <f t="shared" si="11"/>
        <v>方向冲突</v>
      </c>
    </row>
    <row r="157" ht="23" customHeight="1" spans="1:21">
      <c r="A157" s="6" t="s">
        <v>407</v>
      </c>
      <c r="B157" s="2" t="s">
        <v>38</v>
      </c>
      <c r="C157" s="2">
        <v>1</v>
      </c>
      <c r="D157" s="6" t="s">
        <v>497</v>
      </c>
      <c r="E157" s="2" t="str">
        <f>five子指标方向明细!F312</f>
        <v>A</v>
      </c>
      <c r="F157" s="2">
        <f>five子指标方向明细!G312</f>
        <v>3</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3</v>
      </c>
      <c r="N157" s="2" t="str">
        <f>five子指标方向明细!L313</f>
        <v>C</v>
      </c>
      <c r="O157" s="2">
        <f t="shared" si="8"/>
        <v>1</v>
      </c>
      <c r="P157" s="2" t="str">
        <f t="shared" si="9"/>
        <v>C</v>
      </c>
      <c r="Q157" s="2" t="s">
        <v>37</v>
      </c>
      <c r="R157" s="2">
        <f t="shared" si="10"/>
        <v>1</v>
      </c>
      <c r="S157" s="2">
        <v>312</v>
      </c>
      <c r="T157" s="2">
        <v>313</v>
      </c>
      <c r="U157" s="2" t="str">
        <f t="shared" si="11"/>
        <v/>
      </c>
    </row>
    <row r="158" ht="23" customHeight="1" spans="1:21">
      <c r="A158" s="6" t="s">
        <v>407</v>
      </c>
      <c r="B158" s="2" t="s">
        <v>38</v>
      </c>
      <c r="C158" s="2">
        <v>2</v>
      </c>
      <c r="D158" s="6" t="s">
        <v>498</v>
      </c>
      <c r="E158" s="2" t="str">
        <f>five子指标方向明细!F314</f>
        <v>A</v>
      </c>
      <c r="F158" s="2">
        <f>five子指标方向明细!G314</f>
        <v>4</v>
      </c>
      <c r="G158" s="2" t="str">
        <f>five子指标方向明细!H314</f>
        <v>C</v>
      </c>
      <c r="H158" s="2">
        <f>five子指标方向明细!I314</f>
        <v>5</v>
      </c>
      <c r="I158" s="2" t="str">
        <f>five子指标方向明细!L314</f>
        <v>C</v>
      </c>
      <c r="J158" s="2" t="str">
        <f>five子指标方向明细!F315</f>
        <v>C</v>
      </c>
      <c r="K158" s="2">
        <f>five子指标方向明细!G315</f>
        <v>5</v>
      </c>
      <c r="L158" s="2" t="str">
        <f>five子指标方向明细!H315</f>
        <v>A</v>
      </c>
      <c r="M158" s="2">
        <f>five子指标方向明细!I315</f>
        <v>3</v>
      </c>
      <c r="N158" s="2" t="str">
        <f>five子指标方向明细!L315</f>
        <v>C</v>
      </c>
      <c r="O158" s="2">
        <f t="shared" si="8"/>
        <v>1</v>
      </c>
      <c r="P158" s="2" t="str">
        <f t="shared" si="9"/>
        <v>C</v>
      </c>
      <c r="Q158" s="2" t="s">
        <v>37</v>
      </c>
      <c r="R158" s="2">
        <f t="shared" si="10"/>
        <v>1</v>
      </c>
      <c r="S158" s="2">
        <v>314</v>
      </c>
      <c r="T158" s="2">
        <v>315</v>
      </c>
      <c r="U158" s="2" t="str">
        <f t="shared" si="11"/>
        <v/>
      </c>
    </row>
    <row r="159" ht="23" customHeight="1" spans="1:21">
      <c r="A159" s="6" t="s">
        <v>407</v>
      </c>
      <c r="B159" s="2" t="s">
        <v>38</v>
      </c>
      <c r="C159" s="2">
        <v>3</v>
      </c>
      <c r="D159" s="6" t="s">
        <v>499</v>
      </c>
      <c r="E159" s="2" t="str">
        <f>five子指标方向明细!F316</f>
        <v>A</v>
      </c>
      <c r="F159" s="2">
        <f>five子指标方向明细!G316</f>
        <v>4</v>
      </c>
      <c r="G159" s="2" t="str">
        <f>five子指标方向明细!H316</f>
        <v>C</v>
      </c>
      <c r="H159" s="2">
        <f>five子指标方向明细!I316</f>
        <v>4</v>
      </c>
      <c r="I159" s="2" t="str">
        <f>five子指标方向明细!L316</f>
        <v>D(平局)</v>
      </c>
      <c r="J159" s="2" t="str">
        <f>five子指标方向明细!F317</f>
        <v>C</v>
      </c>
      <c r="K159" s="2">
        <f>five子指标方向明细!G317</f>
        <v>5</v>
      </c>
      <c r="L159" s="2" t="str">
        <f>five子指标方向明细!H317</f>
        <v>A</v>
      </c>
      <c r="M159" s="2">
        <f>five子指标方向明细!I317</f>
        <v>4</v>
      </c>
      <c r="N159" s="2" t="str">
        <f>five子指标方向明细!L317</f>
        <v>C</v>
      </c>
      <c r="O159" s="2">
        <f t="shared" si="8"/>
        <v>0</v>
      </c>
      <c r="P159" s="2" t="str">
        <f t="shared" si="9"/>
        <v>D(平局)</v>
      </c>
      <c r="Q159" s="2" t="s">
        <v>37</v>
      </c>
      <c r="R159" s="2">
        <f t="shared" si="10"/>
        <v>0</v>
      </c>
      <c r="S159" s="2">
        <v>316</v>
      </c>
      <c r="T159" s="2">
        <v>317</v>
      </c>
      <c r="U159" s="2" t="str">
        <f t="shared" si="11"/>
        <v>方向冲突</v>
      </c>
    </row>
    <row r="160" ht="23" customHeight="1" spans="1:21">
      <c r="A160" s="6" t="s">
        <v>407</v>
      </c>
      <c r="B160" s="2" t="s">
        <v>38</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3</v>
      </c>
      <c r="N160" s="2" t="str">
        <f>five子指标方向明细!L319</f>
        <v>C</v>
      </c>
      <c r="O160" s="2">
        <f t="shared" si="8"/>
        <v>1</v>
      </c>
      <c r="P160" s="2" t="str">
        <f t="shared" si="9"/>
        <v>C</v>
      </c>
      <c r="Q160" s="2" t="s">
        <v>37</v>
      </c>
      <c r="R160" s="2">
        <f t="shared" si="10"/>
        <v>1</v>
      </c>
      <c r="S160" s="2">
        <v>318</v>
      </c>
      <c r="T160" s="2">
        <v>319</v>
      </c>
      <c r="U160" s="2" t="str">
        <f t="shared" si="11"/>
        <v/>
      </c>
    </row>
    <row r="161" ht="23" customHeight="1" spans="1:21">
      <c r="A161" s="6" t="s">
        <v>407</v>
      </c>
      <c r="B161" s="2" t="s">
        <v>38</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37</v>
      </c>
      <c r="R161" s="2">
        <f t="shared" si="10"/>
        <v>0</v>
      </c>
      <c r="S161" s="2">
        <v>320</v>
      </c>
      <c r="T161" s="2">
        <v>321</v>
      </c>
      <c r="U161" s="2" t="str">
        <f t="shared" si="11"/>
        <v>双向评分平局</v>
      </c>
    </row>
    <row r="162" ht="23" customHeight="1" spans="1:21">
      <c r="A162" s="6" t="s">
        <v>407</v>
      </c>
      <c r="B162" s="2" t="s">
        <v>51</v>
      </c>
      <c r="C162" s="2">
        <v>1</v>
      </c>
      <c r="D162" s="6" t="s">
        <v>497</v>
      </c>
      <c r="E162" s="2" t="str">
        <f>five子指标方向明细!F322</f>
        <v>B</v>
      </c>
      <c r="F162" s="2">
        <f>five子指标方向明细!G322</f>
        <v>4</v>
      </c>
      <c r="G162" s="2" t="str">
        <f>five子指标方向明细!H322</f>
        <v>C</v>
      </c>
      <c r="H162" s="2">
        <f>five子指标方向明细!I322</f>
        <v>4</v>
      </c>
      <c r="I162" s="2" t="str">
        <f>five子指标方向明细!L322</f>
        <v>D(平局)</v>
      </c>
      <c r="J162" s="2" t="str">
        <f>five子指标方向明细!F323</f>
        <v>C</v>
      </c>
      <c r="K162" s="2">
        <f>five子指标方向明细!G323</f>
        <v>4</v>
      </c>
      <c r="L162" s="2" t="str">
        <f>five子指标方向明细!H323</f>
        <v>B</v>
      </c>
      <c r="M162" s="2">
        <f>five子指标方向明细!I323</f>
        <v>4</v>
      </c>
      <c r="N162" s="2" t="str">
        <f>five子指标方向明细!L323</f>
        <v>D(平局)</v>
      </c>
      <c r="O162" s="2">
        <f t="shared" si="8"/>
        <v>1</v>
      </c>
      <c r="P162" s="2" t="str">
        <f t="shared" si="9"/>
        <v>D(平局)</v>
      </c>
      <c r="Q162" s="2" t="s">
        <v>37</v>
      </c>
      <c r="R162" s="2">
        <f t="shared" si="10"/>
        <v>0</v>
      </c>
      <c r="S162" s="2">
        <v>322</v>
      </c>
      <c r="T162" s="2">
        <v>323</v>
      </c>
      <c r="U162" s="2" t="str">
        <f t="shared" si="11"/>
        <v>双向评分平局</v>
      </c>
    </row>
    <row r="163" ht="23" customHeight="1" spans="1:21">
      <c r="A163" s="6" t="s">
        <v>407</v>
      </c>
      <c r="B163" s="2" t="s">
        <v>51</v>
      </c>
      <c r="C163" s="2">
        <v>2</v>
      </c>
      <c r="D163" s="6" t="s">
        <v>498</v>
      </c>
      <c r="E163" s="2" t="str">
        <f>five子指标方向明细!F324</f>
        <v>B</v>
      </c>
      <c r="F163" s="2">
        <f>five子指标方向明细!G324</f>
        <v>3</v>
      </c>
      <c r="G163" s="2" t="str">
        <f>five子指标方向明细!H324</f>
        <v>C</v>
      </c>
      <c r="H163" s="2">
        <f>five子指标方向明细!I324</f>
        <v>5</v>
      </c>
      <c r="I163" s="2" t="str">
        <f>five子指标方向明细!L324</f>
        <v>C</v>
      </c>
      <c r="J163" s="2" t="str">
        <f>five子指标方向明细!F325</f>
        <v>C</v>
      </c>
      <c r="K163" s="2">
        <f>five子指标方向明细!G325</f>
        <v>5</v>
      </c>
      <c r="L163" s="2" t="str">
        <f>five子指标方向明细!H325</f>
        <v>B</v>
      </c>
      <c r="M163" s="2">
        <f>five子指标方向明细!I325</f>
        <v>3</v>
      </c>
      <c r="N163" s="2" t="str">
        <f>five子指标方向明细!L325</f>
        <v>C</v>
      </c>
      <c r="O163" s="2">
        <f t="shared" si="8"/>
        <v>1</v>
      </c>
      <c r="P163" s="2" t="str">
        <f t="shared" si="9"/>
        <v>C</v>
      </c>
      <c r="Q163" s="2" t="s">
        <v>37</v>
      </c>
      <c r="R163" s="2">
        <f t="shared" si="10"/>
        <v>1</v>
      </c>
      <c r="S163" s="2">
        <v>324</v>
      </c>
      <c r="T163" s="2">
        <v>325</v>
      </c>
      <c r="U163" s="2" t="str">
        <f t="shared" si="11"/>
        <v/>
      </c>
    </row>
    <row r="164" ht="23" customHeight="1" spans="1:21">
      <c r="A164" s="6" t="s">
        <v>407</v>
      </c>
      <c r="B164" s="2" t="s">
        <v>51</v>
      </c>
      <c r="C164" s="2">
        <v>3</v>
      </c>
      <c r="D164" s="6" t="s">
        <v>499</v>
      </c>
      <c r="E164" s="2" t="str">
        <f>five子指标方向明细!F326</f>
        <v>B</v>
      </c>
      <c r="F164" s="2">
        <f>five子指标方向明细!G326</f>
        <v>4</v>
      </c>
      <c r="G164" s="2" t="str">
        <f>five子指标方向明细!H326</f>
        <v>C</v>
      </c>
      <c r="H164" s="2">
        <f>five子指标方向明细!I326</f>
        <v>3</v>
      </c>
      <c r="I164" s="2" t="str">
        <f>five子指标方向明细!L326</f>
        <v>B</v>
      </c>
      <c r="J164" s="2" t="str">
        <f>five子指标方向明细!F327</f>
        <v>C</v>
      </c>
      <c r="K164" s="2">
        <f>five子指标方向明细!G327</f>
        <v>4</v>
      </c>
      <c r="L164" s="2" t="str">
        <f>five子指标方向明细!H327</f>
        <v>B</v>
      </c>
      <c r="M164" s="2">
        <f>five子指标方向明细!I327</f>
        <v>4</v>
      </c>
      <c r="N164" s="2" t="str">
        <f>five子指标方向明细!L327</f>
        <v>D(平局)</v>
      </c>
      <c r="O164" s="2">
        <f t="shared" si="8"/>
        <v>0</v>
      </c>
      <c r="P164" s="2" t="str">
        <f t="shared" si="9"/>
        <v>D(平局)</v>
      </c>
      <c r="Q164" s="2" t="s">
        <v>37</v>
      </c>
      <c r="R164" s="2">
        <f t="shared" si="10"/>
        <v>0</v>
      </c>
      <c r="S164" s="2">
        <v>326</v>
      </c>
      <c r="T164" s="2">
        <v>327</v>
      </c>
      <c r="U164" s="2" t="str">
        <f t="shared" si="11"/>
        <v>方向冲突</v>
      </c>
    </row>
    <row r="165" ht="23" customHeight="1" spans="1:21">
      <c r="A165" s="6" t="s">
        <v>407</v>
      </c>
      <c r="B165" s="2" t="s">
        <v>51</v>
      </c>
      <c r="C165" s="2">
        <v>4</v>
      </c>
      <c r="D165" s="6" t="s">
        <v>500</v>
      </c>
      <c r="E165" s="2" t="str">
        <f>five子指标方向明细!F328</f>
        <v>B</v>
      </c>
      <c r="F165" s="2">
        <f>five子指标方向明细!G328</f>
        <v>4</v>
      </c>
      <c r="G165" s="2" t="str">
        <f>five子指标方向明细!H328</f>
        <v>C</v>
      </c>
      <c r="H165" s="2">
        <f>five子指标方向明细!I328</f>
        <v>4</v>
      </c>
      <c r="I165" s="2" t="str">
        <f>five子指标方向明细!L328</f>
        <v>D(平局)</v>
      </c>
      <c r="J165" s="2" t="str">
        <f>five子指标方向明细!F329</f>
        <v>C</v>
      </c>
      <c r="K165" s="2">
        <f>five子指标方向明细!G329</f>
        <v>4</v>
      </c>
      <c r="L165" s="2" t="str">
        <f>five子指标方向明细!H329</f>
        <v>B</v>
      </c>
      <c r="M165" s="2">
        <f>five子指标方向明细!I329</f>
        <v>4</v>
      </c>
      <c r="N165" s="2" t="str">
        <f>five子指标方向明细!L329</f>
        <v>D(平局)</v>
      </c>
      <c r="O165" s="2">
        <f t="shared" si="8"/>
        <v>1</v>
      </c>
      <c r="P165" s="2" t="str">
        <f t="shared" si="9"/>
        <v>D(平局)</v>
      </c>
      <c r="Q165" s="2" t="s">
        <v>37</v>
      </c>
      <c r="R165" s="2">
        <f t="shared" si="10"/>
        <v>0</v>
      </c>
      <c r="S165" s="2">
        <v>328</v>
      </c>
      <c r="T165" s="2">
        <v>329</v>
      </c>
      <c r="U165" s="2" t="str">
        <f t="shared" si="11"/>
        <v>双向评分平局</v>
      </c>
    </row>
    <row r="166" ht="23" customHeight="1" spans="1:21">
      <c r="A166" s="6" t="s">
        <v>407</v>
      </c>
      <c r="B166" s="2" t="s">
        <v>51</v>
      </c>
      <c r="C166" s="2">
        <v>5</v>
      </c>
      <c r="D166" s="6" t="s">
        <v>501</v>
      </c>
      <c r="E166" s="2" t="str">
        <f>five子指标方向明细!F330</f>
        <v>B</v>
      </c>
      <c r="F166" s="2">
        <f>five子指标方向明细!G330</f>
        <v>4</v>
      </c>
      <c r="G166" s="2" t="str">
        <f>five子指标方向明细!H330</f>
        <v>C</v>
      </c>
      <c r="H166" s="2">
        <f>five子指标方向明细!I330</f>
        <v>4</v>
      </c>
      <c r="I166" s="2" t="str">
        <f>five子指标方向明细!L330</f>
        <v>D(平局)</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0</v>
      </c>
      <c r="P166" s="2" t="str">
        <f t="shared" si="9"/>
        <v>D(平局)</v>
      </c>
      <c r="Q166" s="2" t="s">
        <v>37</v>
      </c>
      <c r="R166" s="2">
        <f t="shared" si="10"/>
        <v>0</v>
      </c>
      <c r="S166" s="2">
        <v>330</v>
      </c>
      <c r="T166" s="2">
        <v>331</v>
      </c>
      <c r="U166" s="2" t="str">
        <f t="shared" si="11"/>
        <v>方向冲突</v>
      </c>
    </row>
    <row r="167" ht="23" customHeight="1" spans="1:21">
      <c r="A167" s="6" t="s">
        <v>445</v>
      </c>
      <c r="B167" s="2" t="s">
        <v>15</v>
      </c>
      <c r="C167" s="2">
        <v>1</v>
      </c>
      <c r="D167" s="6" t="s">
        <v>497</v>
      </c>
      <c r="E167" s="2" t="str">
        <f>five子指标方向明细!F332</f>
        <v>A</v>
      </c>
      <c r="F167" s="2">
        <f>five子指标方向明细!G332</f>
        <v>5</v>
      </c>
      <c r="G167" s="2" t="str">
        <f>five子指标方向明细!H332</f>
        <v>B</v>
      </c>
      <c r="H167" s="2">
        <f>five子指标方向明细!I332</f>
        <v>4</v>
      </c>
      <c r="I167" s="2" t="str">
        <f>five子指标方向明细!L332</f>
        <v>A</v>
      </c>
      <c r="J167" s="2" t="str">
        <f>five子指标方向明细!F333</f>
        <v>B</v>
      </c>
      <c r="K167" s="2">
        <f>five子指标方向明细!G333</f>
        <v>4</v>
      </c>
      <c r="L167" s="2" t="str">
        <f>five子指标方向明细!H333</f>
        <v>A</v>
      </c>
      <c r="M167" s="2">
        <f>five子指标方向明细!I333</f>
        <v>4</v>
      </c>
      <c r="N167" s="2" t="str">
        <f>five子指标方向明细!L333</f>
        <v>D(平局)</v>
      </c>
      <c r="O167" s="2">
        <f t="shared" si="8"/>
        <v>0</v>
      </c>
      <c r="P167" s="2" t="str">
        <f t="shared" si="9"/>
        <v>D(平局)</v>
      </c>
      <c r="Q167" s="2" t="s">
        <v>22</v>
      </c>
      <c r="R167" s="2">
        <f t="shared" si="10"/>
        <v>0</v>
      </c>
      <c r="S167" s="2">
        <v>332</v>
      </c>
      <c r="T167" s="2">
        <v>333</v>
      </c>
      <c r="U167" s="2" t="str">
        <f t="shared" si="11"/>
        <v>方向冲突</v>
      </c>
    </row>
    <row r="168" ht="23" customHeight="1" spans="1:21">
      <c r="A168" s="6" t="s">
        <v>445</v>
      </c>
      <c r="B168" s="2" t="s">
        <v>15</v>
      </c>
      <c r="C168" s="2">
        <v>2</v>
      </c>
      <c r="D168" s="6" t="s">
        <v>498</v>
      </c>
      <c r="E168" s="2" t="str">
        <f>five子指标方向明细!F334</f>
        <v>A</v>
      </c>
      <c r="F168" s="2">
        <f>five子指标方向明细!G334</f>
        <v>5</v>
      </c>
      <c r="G168" s="2" t="str">
        <f>five子指标方向明细!H334</f>
        <v>B</v>
      </c>
      <c r="H168" s="2">
        <f>five子指标方向明细!I334</f>
        <v>3</v>
      </c>
      <c r="I168" s="2" t="str">
        <f>five子指标方向明细!L334</f>
        <v>A</v>
      </c>
      <c r="J168" s="2" t="str">
        <f>five子指标方向明细!F335</f>
        <v>B</v>
      </c>
      <c r="K168" s="2">
        <f>five子指标方向明细!G335</f>
        <v>4</v>
      </c>
      <c r="L168" s="2" t="str">
        <f>five子指标方向明细!H335</f>
        <v>A</v>
      </c>
      <c r="M168" s="2">
        <f>five子指标方向明细!I335</f>
        <v>4</v>
      </c>
      <c r="N168" s="2" t="str">
        <f>five子指标方向明细!L335</f>
        <v>D(平局)</v>
      </c>
      <c r="O168" s="2">
        <f t="shared" si="8"/>
        <v>0</v>
      </c>
      <c r="P168" s="2" t="str">
        <f t="shared" si="9"/>
        <v>D(平局)</v>
      </c>
      <c r="Q168" s="2" t="s">
        <v>22</v>
      </c>
      <c r="R168" s="2">
        <f t="shared" si="10"/>
        <v>0</v>
      </c>
      <c r="S168" s="2">
        <v>334</v>
      </c>
      <c r="T168" s="2">
        <v>335</v>
      </c>
      <c r="U168" s="2" t="str">
        <f t="shared" si="11"/>
        <v>方向冲突</v>
      </c>
    </row>
    <row r="169" ht="23" customHeight="1" spans="1:21">
      <c r="A169" s="6" t="s">
        <v>445</v>
      </c>
      <c r="B169" s="2" t="s">
        <v>15</v>
      </c>
      <c r="C169" s="2">
        <v>3</v>
      </c>
      <c r="D169" s="6" t="s">
        <v>499</v>
      </c>
      <c r="E169" s="2" t="str">
        <f>five子指标方向明细!F336</f>
        <v>A</v>
      </c>
      <c r="F169" s="2">
        <f>five子指标方向明细!G336</f>
        <v>5</v>
      </c>
      <c r="G169" s="2" t="str">
        <f>five子指标方向明细!H336</f>
        <v>B</v>
      </c>
      <c r="H169" s="2">
        <f>five子指标方向明细!I336</f>
        <v>3</v>
      </c>
      <c r="I169" s="2" t="str">
        <f>five子指标方向明细!L336</f>
        <v>A</v>
      </c>
      <c r="J169" s="2" t="str">
        <f>five子指标方向明细!F337</f>
        <v>B</v>
      </c>
      <c r="K169" s="2">
        <f>five子指标方向明细!G337</f>
        <v>3</v>
      </c>
      <c r="L169" s="2" t="str">
        <f>five子指标方向明细!H337</f>
        <v>A</v>
      </c>
      <c r="M169" s="2">
        <f>five子指标方向明细!I337</f>
        <v>4</v>
      </c>
      <c r="N169" s="2" t="str">
        <f>five子指标方向明细!L337</f>
        <v>A</v>
      </c>
      <c r="O169" s="2">
        <f t="shared" si="8"/>
        <v>1</v>
      </c>
      <c r="P169" s="2" t="str">
        <f t="shared" si="9"/>
        <v>A</v>
      </c>
      <c r="Q169" s="2" t="s">
        <v>22</v>
      </c>
      <c r="R169" s="2">
        <f t="shared" si="10"/>
        <v>1</v>
      </c>
      <c r="S169" s="2">
        <v>336</v>
      </c>
      <c r="T169" s="2">
        <v>337</v>
      </c>
      <c r="U169" s="2" t="str">
        <f t="shared" si="11"/>
        <v/>
      </c>
    </row>
    <row r="170" ht="23" customHeight="1" spans="1:21">
      <c r="A170" s="6" t="s">
        <v>445</v>
      </c>
      <c r="B170" s="2" t="s">
        <v>15</v>
      </c>
      <c r="C170" s="2">
        <v>4</v>
      </c>
      <c r="D170" s="6" t="s">
        <v>500</v>
      </c>
      <c r="E170" s="2" t="str">
        <f>five子指标方向明细!F338</f>
        <v>A</v>
      </c>
      <c r="F170" s="2">
        <f>five子指标方向明细!G338</f>
        <v>5</v>
      </c>
      <c r="G170" s="2" t="str">
        <f>five子指标方向明细!H338</f>
        <v>B</v>
      </c>
      <c r="H170" s="2">
        <f>five子指标方向明细!I338</f>
        <v>4</v>
      </c>
      <c r="I170" s="2" t="str">
        <f>five子指标方向明细!L338</f>
        <v>A</v>
      </c>
      <c r="J170" s="2" t="str">
        <f>five子指标方向明细!F339</f>
        <v>B</v>
      </c>
      <c r="K170" s="2">
        <f>five子指标方向明细!G339</f>
        <v>3</v>
      </c>
      <c r="L170" s="2" t="str">
        <f>five子指标方向明细!H339</f>
        <v>A</v>
      </c>
      <c r="M170" s="2">
        <f>five子指标方向明细!I339</f>
        <v>4</v>
      </c>
      <c r="N170" s="2" t="str">
        <f>five子指标方向明细!L339</f>
        <v>A</v>
      </c>
      <c r="O170" s="2">
        <f t="shared" si="8"/>
        <v>1</v>
      </c>
      <c r="P170" s="2" t="str">
        <f t="shared" si="9"/>
        <v>A</v>
      </c>
      <c r="Q170" s="2" t="s">
        <v>22</v>
      </c>
      <c r="R170" s="2">
        <f t="shared" si="10"/>
        <v>1</v>
      </c>
      <c r="S170" s="2">
        <v>338</v>
      </c>
      <c r="T170" s="2">
        <v>339</v>
      </c>
      <c r="U170" s="2" t="str">
        <f t="shared" si="11"/>
        <v/>
      </c>
    </row>
    <row r="171" ht="23" customHeight="1" spans="1:21">
      <c r="A171" s="6" t="s">
        <v>445</v>
      </c>
      <c r="B171" s="2" t="s">
        <v>15</v>
      </c>
      <c r="C171" s="2">
        <v>5</v>
      </c>
      <c r="D171" s="6" t="s">
        <v>501</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3</v>
      </c>
      <c r="L171" s="2" t="str">
        <f>five子指标方向明细!H341</f>
        <v>A</v>
      </c>
      <c r="M171" s="2">
        <f>five子指标方向明细!I341</f>
        <v>5</v>
      </c>
      <c r="N171" s="2" t="str">
        <f>five子指标方向明细!L341</f>
        <v>A</v>
      </c>
      <c r="O171" s="2">
        <f t="shared" si="8"/>
        <v>1</v>
      </c>
      <c r="P171" s="2" t="str">
        <f t="shared" si="9"/>
        <v>A</v>
      </c>
      <c r="Q171" s="2" t="s">
        <v>22</v>
      </c>
      <c r="R171" s="2">
        <f t="shared" si="10"/>
        <v>1</v>
      </c>
      <c r="S171" s="2">
        <v>340</v>
      </c>
      <c r="T171" s="2">
        <v>341</v>
      </c>
      <c r="U171" s="2" t="str">
        <f t="shared" si="11"/>
        <v/>
      </c>
    </row>
    <row r="172" ht="23" customHeight="1" spans="1:21">
      <c r="A172" s="6" t="s">
        <v>445</v>
      </c>
      <c r="B172" s="2" t="s">
        <v>38</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106</v>
      </c>
      <c r="R172" s="2">
        <f t="shared" si="10"/>
        <v>1</v>
      </c>
      <c r="S172" s="2">
        <v>342</v>
      </c>
      <c r="T172" s="2">
        <v>343</v>
      </c>
      <c r="U172" s="2" t="str">
        <f t="shared" si="11"/>
        <v>双向评分平局</v>
      </c>
    </row>
    <row r="173" ht="23" customHeight="1" spans="1:21">
      <c r="A173" s="6" t="s">
        <v>445</v>
      </c>
      <c r="B173" s="2" t="s">
        <v>38</v>
      </c>
      <c r="C173" s="2">
        <v>2</v>
      </c>
      <c r="D173" s="6" t="s">
        <v>498</v>
      </c>
      <c r="E173" s="2" t="str">
        <f>five子指标方向明细!F344</f>
        <v>A</v>
      </c>
      <c r="F173" s="2">
        <f>five子指标方向明细!G344</f>
        <v>5</v>
      </c>
      <c r="G173" s="2" t="str">
        <f>five子指标方向明细!H344</f>
        <v>C</v>
      </c>
      <c r="H173" s="2">
        <f>five子指标方向明细!I344</f>
        <v>3</v>
      </c>
      <c r="I173" s="2" t="str">
        <f>five子指标方向明细!L344</f>
        <v>A</v>
      </c>
      <c r="J173" s="2" t="str">
        <f>five子指标方向明细!F345</f>
        <v>C</v>
      </c>
      <c r="K173" s="2">
        <f>five子指标方向明细!G345</f>
        <v>4</v>
      </c>
      <c r="L173" s="2" t="str">
        <f>five子指标方向明细!H345</f>
        <v>A</v>
      </c>
      <c r="M173" s="2">
        <f>five子指标方向明细!I345</f>
        <v>5</v>
      </c>
      <c r="N173" s="2" t="str">
        <f>five子指标方向明细!L345</f>
        <v>A</v>
      </c>
      <c r="O173" s="2">
        <f t="shared" si="8"/>
        <v>1</v>
      </c>
      <c r="P173" s="2" t="str">
        <f t="shared" si="9"/>
        <v>A</v>
      </c>
      <c r="Q173" s="2" t="s">
        <v>106</v>
      </c>
      <c r="R173" s="2">
        <f t="shared" si="10"/>
        <v>0</v>
      </c>
      <c r="S173" s="2">
        <v>344</v>
      </c>
      <c r="T173" s="2">
        <v>345</v>
      </c>
      <c r="U173" s="2" t="str">
        <f t="shared" si="11"/>
        <v/>
      </c>
    </row>
    <row r="174" ht="23" customHeight="1" spans="1:21">
      <c r="A174" s="6" t="s">
        <v>445</v>
      </c>
      <c r="B174" s="2" t="s">
        <v>38</v>
      </c>
      <c r="C174" s="2">
        <v>3</v>
      </c>
      <c r="D174" s="6" t="s">
        <v>499</v>
      </c>
      <c r="E174" s="2" t="str">
        <f>five子指标方向明细!F346</f>
        <v>A</v>
      </c>
      <c r="F174" s="2">
        <f>five子指标方向明细!G346</f>
        <v>5</v>
      </c>
      <c r="G174" s="2" t="str">
        <f>five子指标方向明细!H346</f>
        <v>C</v>
      </c>
      <c r="H174" s="2">
        <f>five子指标方向明细!I346</f>
        <v>4</v>
      </c>
      <c r="I174" s="2" t="str">
        <f>five子指标方向明细!L346</f>
        <v>A</v>
      </c>
      <c r="J174" s="2" t="str">
        <f>five子指标方向明细!F347</f>
        <v>C</v>
      </c>
      <c r="K174" s="2">
        <f>five子指标方向明细!G347</f>
        <v>5</v>
      </c>
      <c r="L174" s="2" t="str">
        <f>five子指标方向明细!H347</f>
        <v>A</v>
      </c>
      <c r="M174" s="2">
        <f>five子指标方向明细!I347</f>
        <v>5</v>
      </c>
      <c r="N174" s="2" t="str">
        <f>five子指标方向明细!L347</f>
        <v>D(平局)</v>
      </c>
      <c r="O174" s="2">
        <f t="shared" si="8"/>
        <v>0</v>
      </c>
      <c r="P174" s="2" t="str">
        <f t="shared" si="9"/>
        <v>D(平局)</v>
      </c>
      <c r="Q174" s="2" t="s">
        <v>106</v>
      </c>
      <c r="R174" s="2">
        <f t="shared" si="10"/>
        <v>1</v>
      </c>
      <c r="S174" s="2">
        <v>346</v>
      </c>
      <c r="T174" s="2">
        <v>347</v>
      </c>
      <c r="U174" s="2" t="str">
        <f t="shared" si="11"/>
        <v>方向冲突</v>
      </c>
    </row>
    <row r="175" ht="23" customHeight="1" spans="1:21">
      <c r="A175" s="6" t="s">
        <v>445</v>
      </c>
      <c r="B175" s="2" t="s">
        <v>38</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106</v>
      </c>
      <c r="R175" s="2">
        <f t="shared" si="10"/>
        <v>1</v>
      </c>
      <c r="S175" s="2">
        <v>348</v>
      </c>
      <c r="T175" s="2">
        <v>349</v>
      </c>
      <c r="U175" s="2" t="str">
        <f t="shared" si="11"/>
        <v>双向评分平局</v>
      </c>
    </row>
    <row r="176" ht="23" customHeight="1" spans="1:21">
      <c r="A176" s="6" t="s">
        <v>445</v>
      </c>
      <c r="B176" s="2" t="s">
        <v>38</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106</v>
      </c>
      <c r="R176" s="2">
        <f t="shared" si="10"/>
        <v>1</v>
      </c>
      <c r="S176" s="2">
        <v>350</v>
      </c>
      <c r="T176" s="2">
        <v>351</v>
      </c>
      <c r="U176" s="2" t="str">
        <f t="shared" si="11"/>
        <v>双向评分平局</v>
      </c>
    </row>
    <row r="177" ht="23" customHeight="1" spans="1:21">
      <c r="A177" s="6" t="s">
        <v>445</v>
      </c>
      <c r="B177" s="2" t="s">
        <v>51</v>
      </c>
      <c r="C177" s="2">
        <v>1</v>
      </c>
      <c r="D177" s="6" t="s">
        <v>497</v>
      </c>
      <c r="E177" s="2" t="str">
        <f>five子指标方向明细!F352</f>
        <v>B</v>
      </c>
      <c r="F177" s="2">
        <f>five子指标方向明细!G352</f>
        <v>4</v>
      </c>
      <c r="G177" s="2" t="str">
        <f>five子指标方向明细!H352</f>
        <v>C</v>
      </c>
      <c r="H177" s="2">
        <f>five子指标方向明细!I352</f>
        <v>4</v>
      </c>
      <c r="I177" s="2" t="str">
        <f>five子指标方向明细!L352</f>
        <v>D(平局)</v>
      </c>
      <c r="J177" s="2" t="str">
        <f>five子指标方向明细!F353</f>
        <v>C</v>
      </c>
      <c r="K177" s="2">
        <f>five子指标方向明细!G353</f>
        <v>4</v>
      </c>
      <c r="L177" s="2" t="str">
        <f>five子指标方向明细!H353</f>
        <v>B</v>
      </c>
      <c r="M177" s="2">
        <f>five子指标方向明细!I353</f>
        <v>4</v>
      </c>
      <c r="N177" s="2" t="str">
        <f>five子指标方向明细!L353</f>
        <v>D(平局)</v>
      </c>
      <c r="O177" s="2">
        <f t="shared" si="8"/>
        <v>1</v>
      </c>
      <c r="P177" s="2" t="str">
        <f t="shared" si="9"/>
        <v>D(平局)</v>
      </c>
      <c r="Q177" s="2" t="s">
        <v>37</v>
      </c>
      <c r="R177" s="2">
        <f t="shared" si="10"/>
        <v>0</v>
      </c>
      <c r="S177" s="2">
        <v>352</v>
      </c>
      <c r="T177" s="2">
        <v>353</v>
      </c>
      <c r="U177" s="2" t="str">
        <f t="shared" si="11"/>
        <v>双向评分平局</v>
      </c>
    </row>
    <row r="178" ht="23" customHeight="1" spans="1:21">
      <c r="A178" s="6" t="s">
        <v>445</v>
      </c>
      <c r="B178" s="2" t="s">
        <v>51</v>
      </c>
      <c r="C178" s="2">
        <v>2</v>
      </c>
      <c r="D178" s="6" t="s">
        <v>498</v>
      </c>
      <c r="E178" s="2" t="str">
        <f>five子指标方向明细!F354</f>
        <v>B</v>
      </c>
      <c r="F178" s="2">
        <f>five子指标方向明细!G354</f>
        <v>4</v>
      </c>
      <c r="G178" s="2" t="str">
        <f>five子指标方向明细!H354</f>
        <v>C</v>
      </c>
      <c r="H178" s="2">
        <f>five子指标方向明细!I354</f>
        <v>4</v>
      </c>
      <c r="I178" s="2" t="str">
        <f>five子指标方向明细!L354</f>
        <v>D(平局)</v>
      </c>
      <c r="J178" s="2" t="str">
        <f>five子指标方向明细!F355</f>
        <v>C</v>
      </c>
      <c r="K178" s="2">
        <f>five子指标方向明细!G355</f>
        <v>3</v>
      </c>
      <c r="L178" s="2" t="str">
        <f>five子指标方向明细!H355</f>
        <v>B</v>
      </c>
      <c r="M178" s="2">
        <f>five子指标方向明细!I355</f>
        <v>4</v>
      </c>
      <c r="N178" s="2" t="str">
        <f>five子指标方向明细!L355</f>
        <v>B</v>
      </c>
      <c r="O178" s="2">
        <f t="shared" si="8"/>
        <v>0</v>
      </c>
      <c r="P178" s="2" t="str">
        <f t="shared" si="9"/>
        <v>D(平局)</v>
      </c>
      <c r="Q178" s="2" t="s">
        <v>37</v>
      </c>
      <c r="R178" s="2">
        <f t="shared" si="10"/>
        <v>0</v>
      </c>
      <c r="S178" s="2">
        <v>354</v>
      </c>
      <c r="T178" s="2">
        <v>355</v>
      </c>
      <c r="U178" s="2" t="str">
        <f t="shared" si="11"/>
        <v>方向冲突</v>
      </c>
    </row>
    <row r="179" ht="23" customHeight="1" spans="1:21">
      <c r="A179" s="6" t="s">
        <v>445</v>
      </c>
      <c r="B179" s="2" t="s">
        <v>51</v>
      </c>
      <c r="C179" s="2">
        <v>3</v>
      </c>
      <c r="D179" s="6" t="s">
        <v>499</v>
      </c>
      <c r="E179" s="2" t="str">
        <f>five子指标方向明细!F356</f>
        <v>B</v>
      </c>
      <c r="F179" s="2">
        <f>five子指标方向明细!G356</f>
        <v>5</v>
      </c>
      <c r="G179" s="2" t="str">
        <f>five子指标方向明细!H356</f>
        <v>C</v>
      </c>
      <c r="H179" s="2">
        <f>five子指标方向明细!I356</f>
        <v>5</v>
      </c>
      <c r="I179" s="2" t="str">
        <f>five子指标方向明细!L356</f>
        <v>D(平局)</v>
      </c>
      <c r="J179" s="2" t="str">
        <f>five子指标方向明细!F357</f>
        <v>C</v>
      </c>
      <c r="K179" s="2">
        <f>five子指标方向明细!G357</f>
        <v>5</v>
      </c>
      <c r="L179" s="2" t="str">
        <f>five子指标方向明细!H357</f>
        <v>B</v>
      </c>
      <c r="M179" s="2">
        <f>five子指标方向明细!I357</f>
        <v>4</v>
      </c>
      <c r="N179" s="2" t="str">
        <f>five子指标方向明细!L357</f>
        <v>C</v>
      </c>
      <c r="O179" s="2">
        <f t="shared" si="8"/>
        <v>0</v>
      </c>
      <c r="P179" s="2" t="str">
        <f t="shared" si="9"/>
        <v>D(平局)</v>
      </c>
      <c r="Q179" s="2" t="s">
        <v>37</v>
      </c>
      <c r="R179" s="2">
        <f t="shared" si="10"/>
        <v>0</v>
      </c>
      <c r="S179" s="2">
        <v>356</v>
      </c>
      <c r="T179" s="2">
        <v>357</v>
      </c>
      <c r="U179" s="2" t="str">
        <f t="shared" si="11"/>
        <v>方向冲突</v>
      </c>
    </row>
    <row r="180" ht="23" customHeight="1" spans="1:21">
      <c r="A180" s="6" t="s">
        <v>445</v>
      </c>
      <c r="B180" s="2" t="s">
        <v>51</v>
      </c>
      <c r="C180" s="2">
        <v>4</v>
      </c>
      <c r="D180" s="6" t="s">
        <v>500</v>
      </c>
      <c r="E180" s="2" t="str">
        <f>five子指标方向明细!F358</f>
        <v>B</v>
      </c>
      <c r="F180" s="2">
        <f>five子指标方向明细!G358</f>
        <v>4</v>
      </c>
      <c r="G180" s="2" t="str">
        <f>five子指标方向明细!H358</f>
        <v>C</v>
      </c>
      <c r="H180" s="2">
        <f>five子指标方向明细!I358</f>
        <v>5</v>
      </c>
      <c r="I180" s="2" t="str">
        <f>five子指标方向明细!L358</f>
        <v>C</v>
      </c>
      <c r="J180" s="2" t="str">
        <f>five子指标方向明细!F359</f>
        <v>C</v>
      </c>
      <c r="K180" s="2">
        <f>five子指标方向明细!G359</f>
        <v>4</v>
      </c>
      <c r="L180" s="2" t="str">
        <f>five子指标方向明细!H359</f>
        <v>B</v>
      </c>
      <c r="M180" s="2">
        <f>five子指标方向明细!I359</f>
        <v>4</v>
      </c>
      <c r="N180" s="2" t="str">
        <f>five子指标方向明细!L359</f>
        <v>D(平局)</v>
      </c>
      <c r="O180" s="2">
        <f t="shared" si="8"/>
        <v>0</v>
      </c>
      <c r="P180" s="2" t="str">
        <f t="shared" si="9"/>
        <v>D(平局)</v>
      </c>
      <c r="Q180" s="2" t="s">
        <v>37</v>
      </c>
      <c r="R180" s="2">
        <f t="shared" si="10"/>
        <v>0</v>
      </c>
      <c r="S180" s="2">
        <v>358</v>
      </c>
      <c r="T180" s="2">
        <v>359</v>
      </c>
      <c r="U180" s="2" t="str">
        <f t="shared" si="11"/>
        <v>方向冲突</v>
      </c>
    </row>
    <row r="181" ht="23" customHeight="1" spans="1:21">
      <c r="A181" s="6" t="s">
        <v>445</v>
      </c>
      <c r="B181" s="2" t="s">
        <v>51</v>
      </c>
      <c r="C181" s="2">
        <v>5</v>
      </c>
      <c r="D181" s="6" t="s">
        <v>501</v>
      </c>
      <c r="E181" s="2" t="str">
        <f>five子指标方向明细!F360</f>
        <v>B</v>
      </c>
      <c r="F181" s="2">
        <f>five子指标方向明细!G360</f>
        <v>4</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4</v>
      </c>
      <c r="N181" s="2" t="str">
        <f>five子指标方向明细!L361</f>
        <v>C</v>
      </c>
      <c r="O181" s="2">
        <f t="shared" si="8"/>
        <v>1</v>
      </c>
      <c r="P181" s="2" t="str">
        <f t="shared" si="9"/>
        <v>C</v>
      </c>
      <c r="Q181" s="2" t="s">
        <v>37</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topLeftCell="B1" workbookViewId="0">
      <selection activeCell="H7" sqref="H7:H11"/>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31</v>
      </c>
      <c r="E7" s="7">
        <f>D7/C7</f>
        <v>0.861111111111111</v>
      </c>
      <c r="F7" s="2">
        <f>COUNTIFS(five子指标合并明细!$C$2:$C$181,A7,five子指标合并明细!$P$2:$P$181,"&lt;&gt;")</f>
        <v>36</v>
      </c>
      <c r="G7" s="2">
        <f>SUMIF(five子指标合并明细!$C$2:$C$181,A7,five子指标合并明细!$R$2:$R$181)</f>
        <v>15</v>
      </c>
      <c r="H7" s="7">
        <f>G7/F7</f>
        <v>0.416666666666667</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0.209104938271605</v>
      </c>
      <c r="J7" s="10">
        <f>(H7-I7)/(1-I7)</f>
        <v>0.262439024390244</v>
      </c>
      <c r="K7" s="2">
        <f>COUNTIFS(five子指标合并明细!$C$2:$C$181,A7,five子指标合并明细!$P$2:$P$181,"A")</f>
        <v>6</v>
      </c>
      <c r="L7" s="2">
        <f>COUNTIFS(five子指标合并明细!$C$2:$C$181,A7,five子指标合并明细!$P$2:$P$181,"B")</f>
        <v>7</v>
      </c>
      <c r="M7" s="2">
        <f>COUNTIFS(five子指标合并明细!$C$2:$C$181,A7,five子指标合并明细!$P$2:$P$181,"C")</f>
        <v>1</v>
      </c>
      <c r="N7" s="2">
        <f>COUNTIFS(five子指标合并明细!$C$2:$C$181,A7,five子指标合并明细!$P$2:$P$181,"D(平局)")</f>
        <v>22</v>
      </c>
      <c r="O7" s="7">
        <f>N7/F7</f>
        <v>0.611111111111111</v>
      </c>
      <c r="P7" s="2">
        <f>COUNTIFS(five子指标合并明细!$C$2:$C$181,A7,five子指标合并明细!$U$2:$U$181,"双向评分平局")</f>
        <v>17</v>
      </c>
      <c r="Q7" s="2">
        <f>COUNTIFS(five子指标合并明细!$C$2:$C$181,A7,five子指标合并明细!$U$2:$U$181,"方向冲突")</f>
        <v>5</v>
      </c>
    </row>
    <row r="8" ht="34" customHeight="1" spans="1:17">
      <c r="A8" s="2">
        <v>2</v>
      </c>
      <c r="B8" s="6" t="s">
        <v>498</v>
      </c>
      <c r="C8" s="2">
        <f>COUNTIF(five子指标合并明细!$C$2:$C$181,A8)</f>
        <v>36</v>
      </c>
      <c r="D8" s="2">
        <f>SUMIF(five子指标合并明细!$C$2:$C$181,A8,five子指标合并明细!$O$2:$O$181)</f>
        <v>30</v>
      </c>
      <c r="E8" s="7">
        <f>D8/C8</f>
        <v>0.833333333333333</v>
      </c>
      <c r="F8" s="2">
        <f>COUNTIFS(five子指标合并明细!$C$2:$C$181,A8,five子指标合并明细!$P$2:$P$181,"&lt;&gt;")</f>
        <v>36</v>
      </c>
      <c r="G8" s="2">
        <f>SUMIF(five子指标合并明细!$C$2:$C$181,A8,five子指标合并明细!$R$2:$R$181)</f>
        <v>27</v>
      </c>
      <c r="H8" s="7">
        <f>G8/F8</f>
        <v>0.75</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0.324845679012346</v>
      </c>
      <c r="J8" s="10">
        <f>(H8-I8)/(1-I8)</f>
        <v>0.629714285714286</v>
      </c>
      <c r="K8" s="2">
        <f>COUNTIFS(five子指标合并明细!$C$2:$C$181,A8,five子指标合并明细!$P$2:$P$181,"A")</f>
        <v>17</v>
      </c>
      <c r="L8" s="2">
        <f>COUNTIFS(five子指标合并明细!$C$2:$C$181,A8,five子指标合并明细!$P$2:$P$181,"B")</f>
        <v>8</v>
      </c>
      <c r="M8" s="2">
        <f>COUNTIFS(five子指标合并明细!$C$2:$C$181,A8,five子指标合并明细!$P$2:$P$181,"C")</f>
        <v>2</v>
      </c>
      <c r="N8" s="2">
        <f>COUNTIFS(five子指标合并明细!$C$2:$C$181,A8,five子指标合并明细!$P$2:$P$181,"D(平局)")</f>
        <v>9</v>
      </c>
      <c r="O8" s="7">
        <f>N8/F8</f>
        <v>0.25</v>
      </c>
      <c r="P8" s="2">
        <f>COUNTIFS(five子指标合并明细!$C$2:$C$181,A8,five子指标合并明细!$U$2:$U$181,"双向评分平局")</f>
        <v>3</v>
      </c>
      <c r="Q8" s="2">
        <f>COUNTIFS(five子指标合并明细!$C$2:$C$181,A8,five子指标合并明细!$U$2:$U$181,"方向冲突")</f>
        <v>6</v>
      </c>
    </row>
    <row r="9" ht="34" customHeight="1" spans="1:17">
      <c r="A9" s="2">
        <v>3</v>
      </c>
      <c r="B9" s="6" t="s">
        <v>499</v>
      </c>
      <c r="C9" s="2">
        <f>COUNTIF(five子指标合并明细!$C$2:$C$181,A9)</f>
        <v>36</v>
      </c>
      <c r="D9" s="2">
        <f>SUMIF(five子指标合并明细!$C$2:$C$181,A9,five子指标合并明细!$O$2:$O$181)</f>
        <v>25</v>
      </c>
      <c r="E9" s="7">
        <f>D9/C9</f>
        <v>0.694444444444444</v>
      </c>
      <c r="F9" s="2">
        <f>COUNTIFS(five子指标合并明细!$C$2:$C$181,A9,five子指标合并明细!$P$2:$P$181,"&lt;&gt;")</f>
        <v>36</v>
      </c>
      <c r="G9" s="2">
        <f>SUMIF(five子指标合并明细!$C$2:$C$181,A9,five子指标合并明细!$R$2:$R$181)</f>
        <v>18</v>
      </c>
      <c r="H9" s="7">
        <f>G9/F9</f>
        <v>0.5</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0.248456790123457</v>
      </c>
      <c r="J9" s="10">
        <f>(H9-I9)/(1-I9)</f>
        <v>0.334702258726899</v>
      </c>
      <c r="K9" s="2">
        <f>COUNTIFS(five子指标合并明细!$C$2:$C$181,A9,five子指标合并明细!$P$2:$P$181,"A")</f>
        <v>11</v>
      </c>
      <c r="L9" s="2">
        <f>COUNTIFS(five子指标合并明细!$C$2:$C$181,A9,five子指标合并明细!$P$2:$P$181,"B")</f>
        <v>5</v>
      </c>
      <c r="M9" s="2">
        <f>COUNTIFS(five子指标合并明细!$C$2:$C$181,A9,five子指标合并明细!$P$2:$P$181,"C")</f>
        <v>0</v>
      </c>
      <c r="N9" s="2">
        <f>COUNTIFS(five子指标合并明细!$C$2:$C$181,A9,five子指标合并明细!$P$2:$P$181,"D(平局)")</f>
        <v>20</v>
      </c>
      <c r="O9" s="7">
        <f>N9/F9</f>
        <v>0.555555555555556</v>
      </c>
      <c r="P9" s="2">
        <f>COUNTIFS(five子指标合并明细!$C$2:$C$181,A9,five子指标合并明细!$U$2:$U$181,"双向评分平局")</f>
        <v>9</v>
      </c>
      <c r="Q9" s="2">
        <f>COUNTIFS(five子指标合并明细!$C$2:$C$181,A9,five子指标合并明细!$U$2:$U$181,"方向冲突")</f>
        <v>11</v>
      </c>
    </row>
    <row r="10" ht="34" customHeight="1" spans="1:17">
      <c r="A10" s="2">
        <v>4</v>
      </c>
      <c r="B10" s="6" t="s">
        <v>500</v>
      </c>
      <c r="C10" s="2">
        <f>COUNTIF(five子指标合并明细!$C$2:$C$181,A10)</f>
        <v>36</v>
      </c>
      <c r="D10" s="2">
        <f>SUMIF(five子指标合并明细!$C$2:$C$181,A10,five子指标合并明细!$O$2:$O$181)</f>
        <v>25</v>
      </c>
      <c r="E10" s="7">
        <f>D10/C10</f>
        <v>0.694444444444444</v>
      </c>
      <c r="F10" s="2">
        <f>COUNTIFS(five子指标合并明细!$C$2:$C$181,A10,five子指标合并明细!$P$2:$P$181,"&lt;&gt;")</f>
        <v>36</v>
      </c>
      <c r="G10" s="2">
        <f>SUMIF(five子指标合并明细!$C$2:$C$181,A10,five子指标合并明细!$R$2:$R$181)</f>
        <v>14</v>
      </c>
      <c r="H10" s="7">
        <f>G10/F10</f>
        <v>0.388888888888889</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0.18287037037037</v>
      </c>
      <c r="J10" s="10">
        <f>(H10-I10)/(1-I10)</f>
        <v>0.252124645892351</v>
      </c>
      <c r="K10" s="2">
        <f>COUNTIFS(five子指标合并明细!$C$2:$C$181,A10,five子指标合并明细!$P$2:$P$181,"A")</f>
        <v>5</v>
      </c>
      <c r="L10" s="2">
        <f>COUNTIFS(five子指标合并明细!$C$2:$C$181,A10,five子指标合并明细!$P$2:$P$181,"B")</f>
        <v>4</v>
      </c>
      <c r="M10" s="2">
        <f>COUNTIFS(five子指标合并明细!$C$2:$C$181,A10,five子指标合并明细!$P$2:$P$181,"C")</f>
        <v>1</v>
      </c>
      <c r="N10" s="2">
        <f>COUNTIFS(five子指标合并明细!$C$2:$C$181,A10,five子指标合并明细!$P$2:$P$181,"D(平局)")</f>
        <v>26</v>
      </c>
      <c r="O10" s="7">
        <f>N10/F10</f>
        <v>0.722222222222222</v>
      </c>
      <c r="P10" s="2">
        <f>COUNTIFS(five子指标合并明细!$C$2:$C$181,A10,five子指标合并明细!$U$2:$U$181,"双向评分平局")</f>
        <v>15</v>
      </c>
      <c r="Q10" s="2">
        <f>COUNTIFS(five子指标合并明细!$C$2:$C$181,A10,five子指标合并明细!$U$2:$U$181,"方向冲突")</f>
        <v>11</v>
      </c>
    </row>
    <row r="11" ht="34" customHeight="1" spans="1:17">
      <c r="A11" s="2">
        <v>5</v>
      </c>
      <c r="B11" s="6" t="s">
        <v>501</v>
      </c>
      <c r="C11" s="2">
        <f>COUNTIF(five子指标合并明细!$C$2:$C$181,A11)</f>
        <v>36</v>
      </c>
      <c r="D11" s="2">
        <f>SUMIF(five子指标合并明细!$C$2:$C$181,A11,five子指标合并明细!$O$2:$O$181)</f>
        <v>28</v>
      </c>
      <c r="E11" s="7">
        <f>D11/C11</f>
        <v>0.777777777777778</v>
      </c>
      <c r="F11" s="2">
        <f>COUNTIFS(five子指标合并明细!$C$2:$C$181,A11,five子指标合并明细!$P$2:$P$181,"&lt;&gt;")</f>
        <v>36</v>
      </c>
      <c r="G11" s="2">
        <f>SUMIF(five子指标合并明细!$C$2:$C$181,A11,five子指标合并明细!$R$2:$R$181)</f>
        <v>15</v>
      </c>
      <c r="H11" s="7">
        <f>G11/F11</f>
        <v>0.416666666666667</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0.192901234567901</v>
      </c>
      <c r="J11" s="10">
        <f>(H11-I11)/(1-I11)</f>
        <v>0.277246653919694</v>
      </c>
      <c r="K11" s="2">
        <f>COUNTIFS(five子指标合并明细!$C$2:$C$181,A11,five子指标合并明细!$P$2:$P$181,"A")</f>
        <v>6</v>
      </c>
      <c r="L11" s="2">
        <f>COUNTIFS(five子指标合并明细!$C$2:$C$181,A11,five子指标合并明细!$P$2:$P$181,"B")</f>
        <v>4</v>
      </c>
      <c r="M11" s="2">
        <f>COUNTIFS(five子指标合并明细!$C$2:$C$181,A11,five子指标合并明细!$P$2:$P$181,"C")</f>
        <v>1</v>
      </c>
      <c r="N11" s="2">
        <f>COUNTIFS(five子指标合并明细!$C$2:$C$181,A11,five子指标合并明细!$P$2:$P$181,"D(平局)")</f>
        <v>25</v>
      </c>
      <c r="O11" s="7">
        <f>N11/F11</f>
        <v>0.694444444444444</v>
      </c>
      <c r="P11" s="2">
        <f>COUNTIFS(five子指标合并明细!$C$2:$C$181,A11,five子指标合并明细!$U$2:$U$181,"双向评分平局")</f>
        <v>17</v>
      </c>
      <c r="Q11" s="2">
        <f>COUNTIFS(five子指标合并明细!$C$2:$C$181,A11,five子指标合并明细!$U$2:$U$181,"方向冲突")</f>
        <v>8</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255</v>
      </c>
      <c r="B24" s="2" t="s">
        <v>51</v>
      </c>
      <c r="C24" s="2" t="s">
        <v>17</v>
      </c>
      <c r="D24" s="2">
        <v>23</v>
      </c>
      <c r="E24" s="2">
        <v>22</v>
      </c>
      <c r="F24" s="2" t="s">
        <v>22</v>
      </c>
      <c r="G24" s="2" t="s">
        <v>37</v>
      </c>
      <c r="H24" s="2">
        <v>124</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2026-08-17T11:51:18Z</dcterms:created>
  <dcterms:modified xsi:type="dcterms:W3CDTF">2026-08-17T11:52:43Z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93546C88EAF74FB890410AE53EC8E927_12</vt:lpwstr>
  </property>
  <property fmtid="{D5CDD505-2E9C-101B-9397-08002B2CF9AE}" pid="3" name="KSOProductBuildVer">
    <vt:lpwstr>2052-12.1.0.20305</vt:lpwstr>
  </property>
</Properties>
</file>