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555"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<sst xmlns="http://schemas.openxmlformats.org/spreadsheetml/2006/main" count="5351" uniqueCount="548">
  <si>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</si>
  <si>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</si>
  <si>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</si>
  <si>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</si>
  <si>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</si>
  <si>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</si>
  <si>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</si>
  <si>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</si>
  <si>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</si>
  <si>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</si>
  <si>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</si>
  <si>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</si>
  <si>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</si>
  <si>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</si>
  <si>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</si>
  <si>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</si>
  <si>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</si>
  <si>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</si>
  <si>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</si>
  <si>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</si>
  <si>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gpt5.5</t>
  </si>
  <si>
    <t>```result
Scores:
1. Strict alignment with required functionality: Model 1 = 5, Model 2 = 4; Evidence: Model 1 covers nearly all required functional areas with explicit classes for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 QualityAssurance/QualityAssuranceReview, ReportGenerator/SummaryReport. Model 2 also covers most major required concepts, but some functionality is represented more weakly or indirectly: it has no separate SummaryReport, no explicit generated outcomes in ExperimentalDataset, no explicit BatchRecord-to-quality-assurance review source, no separate StressTestRun to capture individual tensile test executions, and OptimizationResult only has convergence without a clear recommended composition attribute, though it does associate to ElementComposition.
2. Conceptual classes and domain coverage: Model 1 = 5, Model 2 = 4; Evidence: Model 1 includes traceable domain classes for workflow and records, such as ProcessingStep under HeatTreatmentProfile, StressTestRun between StressTestRunner and PerformanceMetric, CostEstimation as the output of CostEstimator, QualityAssuranceReview for certified inspector approvals, Supplier as a vendor found by SupplierNetwork, and SummaryReport as the output of ReportGenerator. These refinements remain recognizable from the requirement. Model 2 includes the core concepts but compresses several required concepts into attributes or operations, such as HeatTreatmentProfile.processingSteps: List instead of a ProcessingStep class, QualityAssurance.inspector/isCertified instead of a review/approval record, ReportGenerator.format instead of a SummaryReport, and StressTestRunner.testType instead of distinct test runs.
3. Associations between classes: Model 1 = 5, Model 2 = 4; Evidence: Model 1 explicitly associates AlloyBatch to MaterialSpecimen, MaterialSpecimen to ElementComposition and PhaseDistribution, ExperimentPlanner to HeatTreatmentProfile, ProcessController to ThermalAnalysisRun/ThermalCycleSimulator/SafetyProtocol, ThermalAnalysisRun to HeatTreatmentProfile, ResearchProject to ExperimentalDataset and DesignConstraint, ExperimentalDataset to SpectroscopyData and MicrostructureAnalysis, MicrostructureAnalysis to both MaterialSpecimen and SpectroscopyData and PhaseDiagramCalculator, BatchRecord to AlloyBatch and RegulatoryStandard, and ReportGenerator to PerformanceMetric and QualityAssuranceReview. Model 2 has many correct associations too, including AlloyBatch to MaterialSpecimen, MaterialSpecimen to ElementComposition/PhaseDistribution, ProcessController to ThermalAnalysisRun, ThermalAnalysisRun to HeatTreatmentProfile/ThermalCycleSimulator/SafetyProtocol, ResearchProject to ExperimentalDataset/DesignConstraint, MicrostructureAnalysis to MaterialSpecimen/SpectroscopyData/PhaseDiagramCalculator, BatchRecord to AlloyBatch/RegulatoryStandard, and ReportGenerator to PerformanceMetric/QualityAssurance. However, it omits or weakens some associations: ExperimentalDataset does not aggregate MicrostructureAnalysis or OptimizationResult/generated outcomes; CostEstimator is not associated with AlloyBatch or a cost estimate result; SupplierNetwork does not connect to Supplier/vendor entities; QualityAssurance approval is not linked to an approval/review source used by reports.
4. Cardinalities and multiplicities: Model 1 = 4, Model 2 = 3; Evidence: Model 1 generally models required multiplicities more precisely: AlloyBatch "1" *-- "1..*" MaterialSpecimen matches “contains multiple Material Specimens”; HeatTreatmentProfile "1" *-- "1..*" ProcessingStep matches profiles defining processing steps; ThermalAnalysisRun "*" --&gt; "1" HeatTreatmentProfile captures each run applying a specific profile; ComplianceArchive "1" *-- "1..*" BatchRecord captures archive storage. Some Model 1 multiplicities are debatable or over-constrained, such as MaterialSpecimen "1" *-- "1..*" ElementComposition where the requirement says a specimen has a base composition, which could be one composition object with multiple element entries, and BatchRecord "*" --&gt; "1..*" RegulatoryStandard where a record linking standards to batches could be one or many standards but is not strictly specified. Model 2 has several acceptable but weaker multiplicities: MaterialSpecimen "1" *-- "1" ElementComposition and "1" PhaseDistribution are clear; ThermalAnalysisRun "1" --&gt; "1" HeatTreatmentProfile is clear. But AlloyBatch "1" *-- "0..*" MaterialSpecimen is weaker than the requirement’s “multiple Material Specimens,” and many dependency relationships such as StressTestRunner ..&gt; PerformanceMetric, MicrostructureAnalysis ..&gt; SpectroscopyData, and ReportGenerator ..&gt; PerformanceMetric omit multiplicities entirely.
5. Relationship types: Model 1 = 5, Model 2 = 4; Evidence: Model 1 uses composition where lifecycle containment is plausible and requirement-backed: AlloyBatch *-- MaterialSpecimen, MaterialSpecimen *-- ElementComposition/PhaseDistribution, HeatTreatmentProfile *-- ProcessingStep, ResearchProject *-- ExperimentalDataset, ExperimentalDataset *-- SpectroscopyData/MicrostructureAnalysis, ComplianceArchive *-- BatchRecord, and StressTestRun *-- PerformanceMetric. It uses ordinary associations/dependencies for services such as ProcessController, CostEstimator, SupplierNetwork, and ReportGenerator. Model 2 also uses composition for key containments like AlloyBatch *-- MaterialSpecimen, MaterialSpecimen *-- ElementComposition/PhaseDistribution, ResearchProject *-- ExperimentalDataset, ExperimentalDataset *-- SpectroscopyData, and ComplianceArchive *-- BatchRecord. However, several important domain relations are only dependencies, such as StressTestRunner ..&gt; PerformanceMetric, OptimizationResult ..&gt; PerformanceMetric, ReportGenerator ..&gt; QualityAssurance, and HeatTreatmentProfile ..&gt; PhaseDiagramCalculator : validated by. Dependencies are understandable, but less semantically rich than Model 1’s explicit records and generated artifacts.
6. Class names and semantic clarity: Model 1 = 5, Model 2 = 4; Evidence: Model 1 class names closely mirror requirement terms, including AlloyBatch, MaterialSpecimen, ElementComposition, PhaseDistribution, HeatTreatmentProfile, PhaseDiagramCalculator, ThermalAnalysisRun, ThermalCycleSimulator, SafetyProtocol, ResearchProject, ExperimentalDataset, SpectroscopyData, MicrostructureAnalysis, PerformanceMetric, OptimizationResult, DesignConstraint, RegulatoryStandard, ComplianceArchive, BatchRecord, SupplierNetwork, QualityAssurance, and ReportGenerator. Model 2 also uses most requirement terms directly. Its clarity is slightly weaker where required artifacts are collapsed into generic attributes or methods, such as ReportGenerator.format/compileReport rather than SummaryReport, StressTestRunner.testType rather than StressTestRun, and ElementComposition.chemicalMakeup: Map rather than explicit elemental entries or recommended composition detail.
7. Attributes supporting the requirement: Model 1 = 5, Model 2 = 4; Evidence: Model 1 captures many required facts as attributes: AlloyBatch.creationDate, MaterialSpecimen.density/surfaceFinish/grainStructure/defectAnnotation, ElementComposition.elementName/percentage, PhaseDistribution.phaseType/fraction, HeatTreatmentProfile.name/quenchingStatus/isValidated, ThermalAnalysisRun.peakTemperature/coolingRate, SafetyProtocol.maxTemperatureLimit/minTemperatureLimit/emergencyStopEnabled, ResearchProject.principalInvestigator/budget, ExperimentalDataset.dataIntegrityVerified/filterCriteria/resultsFiltered, SpectroscopyData.wavelength/emissionIntensity/detectedPhase, StressTestRun.testType/maxLoad/incrementStep, PerformanceMetric.loadValue/incrementValue, OptimizationResult.convergenceTracked/recommendedComposition, DesignConstraint.limitValue/effectiveDate, RegulatoryStandard.limitValue/effectiveDate, BatchRecord.primaryPhase/qualityStatus, QualityAssuranceReview.inspectorCertified/isApproved, and SummaryReport.format. Model 2 captures many key attributes too: AlloyBatch.creationDate, MaterialSpecimen.density/surfaceFinish, ElementComposition.chemicalMakeup, PhaseDistribution phase fractions, HeatTreatmentProfile.name/quenchingStatus/processingSteps/isValidated, SafetyProtocol.emergencyStop/temperatureLimit, ResearchProject.principalInvestigator/budget, ExperimentalDataset.integrityVerified, SpectroscopyData.wavelength/emissionIntensity, PerformanceMetric.load/incrementStep, DesignConstraint.limitValue, RegulatoryStandard.limitValue/effectiveDate, BatchRecord.primaryPhase/qualityStatus, and QualityAssurance.inspector/isCertified. However, Model 2 omits or weakly represents several required data points: defect annotations, grain structure classification result, stable phases/equilibrium state as stored or modeled results, generated dataset outcomes, primary recommended optimal element composition in OptimizationResult, and explicit report output metadata.
8. Avoidance of hallucinated or unsupported additions: Model 1 = 4, Model 2 = 4; Evidence: Model 1 adds implementation/detail attributes such as batchId, timestamps, currentState, CostEstimation.currency, Supplier.contactInfo, and SummaryReport.title, but these mostly support traceability and do not contradict the requirement. Its Supplier class is justified by “finding vendors.” Model 2 also adds operations such as generateProfile(), manageRun(), runAnalysis(), filterResults(), performTest(), findVendors(), and compileReport(); these align with described responsibilities and do not create major contradictions. Neither model introduces a fundamentally unrelated domain. Model 1 is more detailed, but those additions are mostly transparent refinements rather than unsupported alternative requirements; Model 2 is simpler but not more correct merely for being shorter.
Total: Model 1 = 38, Model 2 = 31
Choice: A
Reason:
1. Strict alignment with required functionality: Model 1 is stronger because it explicitly models almost every required subsystem and artifact, including ProcessingStep, StressTestRun, CostEstimation, Supplier, QualityAssuranceReview, and SummaryReport. Model 2 covers the main nouns but often compresses required outputs or workflow records into attributes or methods.
2. Relationships and multiplicities: Model 1 provides more complete associations with clearer multiplicities, such as AlloyBatch "1" *-- "1..*" MaterialSpecimen, ThermalAnalysisRun "*" --&gt; "1" HeatTreatmentProfile, ResearchProject "1" *-- "1..*" ExperimentalDataset, and BatchRecord "*" --&gt; "1" AlloyBatch. Model 2 has many correct links but omits multiplicities on dependencies and uses weaker multiplicities such as AlloyBatch "1" *-- "0..*" MaterialSpecimen despite the requirement saying an alloy batch contains multiple specimens.
3. Attributes and domain semantics: Model 1 better captures required facts such as grainStructure, defectAnnotation, detectedPhase, stablePhases/equilibriumState, safety temperature limits, certified inspector review, recommendedComposition, and report format. Model 2 captures the essentials for several classes but misses or weakens some of these details.
4. Rejected or checked issues: I did not penalize Model 2 for using dependency arrows instead of associations where the semantics remain understandable, nor did I penalize primitive type spellings such as Float/Boolean/String or Model 1’s use of int/double. I also did not reward or penalize either model for presentation details, comments, ordering, or layout.
5. Overall judgment: Model 1 is better because it gives a more complete and traceable UML class model for the required alloy optimization system, with stronger coverage of required domain concepts, associations, multiplicities, and supporting attributes. Model 2 is broadly aligned but loses meaningful domain precision by collapsing several required entities and outputs into generic methods or attributes.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</si>
  <si>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</si>
  <si>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</si>
  <si>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</si>
  <si>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4, Model 2 = 5; Evidence: Model 1 covers most named system components, including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ComplianceArchive, BatchRecord, CostEstimator, SupplierNetwork, QualityAssurance, and ReportGenerator. However, it weakly represents specimen analysis capabilities: MaterialSpecimen only has density and surfaceFinish, while current phase determination, grain structure classification, and defect annotation are not modeled. It also omits explicit generated outcomes in ExperimentalDataset and does not model summary reports as separate outputs. Model 2 covers the same core concepts and additionally models grainStructure and defectAnnotation on MaterialSpecimen, ProcessingStep for HeatTreatmentProfile steps, StressTestRun between StressTestRunner and PerformanceMetric, QualityAssuranceReview for certified inspector approval, CostEstimation, Supplier, and SummaryReport. These additions are traceable to requirement concepts rather than unsupported unrelated features.
2. Conceptual classes and domain completeness: Model 1 = 4, Model 2 = 5; Evidence: Model 1 has the essential conceptual classes, but some are compressed: ElementComposition is only chemicalMakeup: Map, PhaseDistribution uses fixed attributes austenite, ferrite, martensite, pearlite, and HeatTreatmentProfile uses processingSteps: List rather than modeling processing steps as first-class concepts. Model 2 provides clearer domain decomposition: ElementComposition has elementName and percentage, PhaseDistribution has phaseType and fraction, HeatTreatmentProfile composes ProcessingStep, StressTestRunner performs StressTestRun, CostEstimator produces CostEstimation, SupplierNetwork finds Supplier, and ReportGenerator produces SummaryReport. Model 2 also models TestType, QualityStatus, PhaseType, and ReportFormat, which clarify stated categories such as destructive/non-destructive tests, primary phase, quality status, and report formats.
3. Associations and multiplicities: Model 1 = 3, Model 2 = 4; Evidence: Model 1 correctly links AlloyBatch to MaterialSpecimen by composition, MaterialSpecimen to ElementComposition and PhaseDistribution, ThermalAnalysisRun to HeatTreatmentProfile, ResearchProject to ExperimentalDataset, ExperimentalDataset to SpectroscopyData, BatchRecord to AlloyBatch and RegulatoryStandard, and ReportGenerator to PerformanceMetric and QualityAssurance. However, AlloyBatch "1" *-- "0..*" MaterialSpecimen is weaker than the requirement’s “contains multiple Material Specimens”; ResearchProject "1" --&gt; "0..*" DesignConstraint is weaker than “associated design constraints”; and several important data flows lack multiplicities, such as StressTestRunner ..&gt; PerformanceMetric and OptimizationResult ..&gt; PerformanceMetric. Model 2 better captures several cardinalities: AlloyBatch "1" *-- "1..*" MaterialSpecimen, ResearchProject "1" --&gt; "1..*" DesignConstraint, ExperimentPlanner "1" --&gt; "1..*" HeatTreatmentProfile, HeatTreatmentProfile "1" *-- "1..*" ProcessingStep, StressTestRun "1" *-- "1..*" PerformanceMetric, and ComplianceArchive "1" *-- "1..*" BatchRecord. A weakness in Model 2 is that PerformanceMetric "*" --&gt; "1" OptimizationResult is less natural than OptimizationResult aggregating or depending on many metrics, though it still indicates metrics feed optimization.
4. Relationship types: inheritance, aggregation, composition, and dependency semantics: Model 1 = 4, Model 2 = 4; Evidence: Model 1 uses composition appropriately for AlloyBatch to MaterialSpecimen, MaterialSpecimen to ElementComposition and PhaseDistribution, ResearchProject to ExperimentalDataset, ExperimentalDataset to SpectroscopyData, and ComplianceArchive to BatchRecord. It also uses dependencies for planner generation, calculator validation, microstructure analysis references, cost estimation, supplier matching, QA approval, and report compilation. Model 2 similarly uses composition for AlloyBatch to MaterialSpecimen, MaterialSpecimen to ElementComposition and PhaseDistribution, HeatTreatmentProfile to ProcessingStep, ResearchProject to ExperimentalDataset, ExperimentalDataset to SpectroscopyData and MicrostructureAnalysis, StressTestRun to PerformanceMetric, and ComplianceArchive to BatchRecord. Model 2 more directly models ProcessController using ThermalCycleSimulator and SafetyProtocol, matching the requirement that the controller manages runs while utilizing simulation and safety protocols. Neither model uses inheritance, and no inheritance is required by the prompt.
5. Attributes, class-name clarity, and optional detail quality: Model 1 = 4, Model 2 = 5; Evidence: Model 1 uses clear class names and includes many required attributes: AlloyBatch.creationDate, MaterialSpecimen.density and surfaceFinish, HeatTreatmentProfile.name/quenchingStatus/isValidated, ThermalCycleSimulator.coolingRate/peakTemperature, SafetyProtocol.emergencyStop/temperatureLimit, ResearchProject.principalInvestigator/budget, SpectroscopyData.wavelength/emissionIntensity, PerformanceMetric.load/incrementStep, RegulatoryStandard.limitValue/effectiveDate, and BatchRecord.primaryPhase/qualityStatus. However, DesignConstraint lacks effectiveDate even though the requirement says Design Constraints and Regulatory Standards specify limit values and effective dates, and QualityAssurance stores inspector/isCertified directly rather than modeling inspector approval events or review sources. Model 2 has clearer typed attributes and enums: SurfaceFinish, PhaseType, TestType, QualityStatus, ReportFormat, MaterialSpecimen.grainStructure/defectAnnotation, SafetyProtocol.maxTemperatureLimit/minTemperatureLimit/emergencyStopEnabled, DesignConstraint.limitValue/effectiveDate, RegulatoryStandard.limitValue/effectiveDate, QualityAssuranceReview.inspectorCertified/isApproved, and SummaryReport.format. Extra identifiers and timestamps in Model 2 are not rewarded by themselves, but they do not undermine the domain model.
Total: Model 1 = 19, Model 2 = 23
Choice: B
Reason:
1. Strict requirement alignment and functionality coverage: Model 2 is stronger because it explicitly includes specimen grain structure and defect annotation, processing steps, stress test runs, QA review/approval records, suppliers, cost estimations, and summary reports. Model 1 covers the main nouns but leaves several requirement facts implicit or missing.
2. Conceptual classes and associations: Model 2 better represents traceable intermediate workflow concepts such as ProcessingStep, StressTestRun, QualityAssuranceReview, CostEstimation, Supplier, and SummaryReport. Model 1 is semantically valid in many places, but some associations are underspecified or weaker, such as AlloyBatch allowing 0 specimens despite the requirement saying multiple specimens.
3. Rejected or checked issues: I did not penalize either model for primitive type spellings such as Float versus double, for using dependencies versus directed associations where the semantics remain understandable, or for adding identifiers/timestamps unless they failed to improve requirement coverage. I also did not penalize Model 2 merely for being more detailed, because its refinements are mostly traceable to stated requirement concepts.
4. Overall judgment: Model 2 is better. It has broader and more precise coverage of the required alloy optimization, experimentation, compliance, QA, supplier, cost, and reporting concepts, with stronger multiplicities and clearer class decomposition. Model 1 is good but less complete and more compressed.
```</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</si>
  <si>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</si>
  <si>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</si>
  <si>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</si>
  <si>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covers nearly all stated domain concepts as explicit classes, including `AlloyBatch`, `MaterialSpecimen`, `ElementComposition`, `PhaseDistribution`, `ExperimentPlanner`, `HeatTreatmentProfile`, `ProcessingStep`, `PhaseDiagramCalculator`, `ThermalAnalysisRun`,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`QualityAssuranceReview`, and `SummaryReport`. Model 2 includes many core classes such as `AlloyBatch`, `MaterialSpecimen`, `HeatTreatmentProfile`, `ResearchProject`, `SpectroscopyData`, `PerformanceMetric`, and `BatchRecord`, but omits or collapses several important concepts: no explicit `ProcessingStep` class, no `StressTestRun`, no `Supplier`, no `CostEstimation`, no `QualityAssuranceReview`, and no `SummaryReport`. It also does not model specimen defect annotation or grain-structure classification as domain elements.
2. Associations/Multiplicities between classes for domain reasoning: Model 1 = 4, Model 2 = 2; Evidence: Model 1 models many essential relationships with multiplicities, such as `AlloyBatch "1" *-- "1..*" MaterialSpecimen`, `MaterialSpecimen "1" *-- "1..*" ElementComposition`, `MaterialSpecimen "1" *-- "1..*" PhaseDistribution`, `ThermalAnalysisRun "*" --&gt; "1" HeatTreatmentProfile`, `ResearchProject "1" *-- "1..*" ExperimentalDataset`, `MicrostructureAnalysis "*" --&gt; "1" MaterialSpecimen`, `MicrostructureAnalysis "*" --&gt; "1" SpectroscopyData`, and `BatchRecord "*" --&gt; "1" AlloyBatch`. Some relationships are slightly weak or debatable, such as `PerformanceMetric "*" --&gt; "1" OptimizationResult`, which reverses the intuitive “metrics feed results” ownership, and `AlloyBatch "1" --&gt; "1" CostEstimation`, which over-constrains cost estimates to exactly one. Model 2 has some correct core associations, such as `MaterialSpecimen "1" *-- "1" ElementComposition`, `MaterialSpecimen "1" *-- "1" PhaseDistribution`, `ThermalAnalysisRun "1" --&gt; "1" HeatTreatmentProfile`, and `BatchRecord "0..*" --&gt; "1" AlloyBatch`, but many relationships are only dependencies without multiplicities, such as `MicrostructureAnalysis ..&gt; MaterialSpecimen`, `StressTestRunner ..&gt; PerformanceMetric`, and `ReportGenerator ..&gt; PerformanceMetric`. It also contradicts “contains multiple Material Specimens” by using `AlloyBatch "1" *-- "0..*" MaterialSpecimen`, and omits key aggregation relationships such as datasets containing microstructure analyses or generated outcomes.
3. Model attributes with appropriate data types: Model 1 = 4, Model 2 = 3; Evidence: Model 1 provides strong attribute coverage: `AlloyBatch.creationDate: Date`, `MaterialSpecimen.density: double`, `surfaceFinish: SurfaceFinish`, `grainStructure: String`, `defectAnnotation: String`, `HeatTreatmentProfile.name`, `quenchingStatus: boolean`, `isValidated: boolean`, `ThermalAnalysisRun.peakTemperature`, `coolingRate`, `SafetyProtocol.maxTemperatureLimit`, `emergencyStopEnabled`, `ResearchProject.principalInvestigator`, `budget`, `SpectroscopyData.wavelength`, `emissionIntensity`, `PerformanceMetric.loadValue`, `incrementValue`, and `BatchRecord.primaryPhase`, `qualityStatus`. Minor weaknesses include `OptimizationResult.recommendedComposition: String` instead of linking directly to `ElementComposition`, and `PhaseDiagramCalculator.stablePhases: String` rather than a structured phase collection. Model 2 includes important attributes such as `AlloyBatch.creationDate`, `MaterialSpecimen.density`, `surfaceFinish`, `ElementComposition.chemicalMakeup: Map`, `PhaseDistribution.austenite/ferrite/martensite/pearlite`, `HeatTreatmentProfile.name`, `quenchingStatus`, `isValidated`, `SafetyProtocol.emergencyStop`, `temperatureLimit`, `ResearchProject.principalInvestigator`, `budget`, and `SpectroscopyData.wavelength`, `emissionIntensity`. However, it misses significant stated attributes: no specimen `grainStructure` or `defectAnnotation`, no `DesignConstraint.effectiveDate`, no `OptimizationResult.recommendedComposition`, no explicit quality-assurance approval date/source, and no report object with generation date or format separate from `ReportGenerator`.
4. Consistencies of Terminology with given context: Model 1 = 5, Model 2 = 4; Evidence: Model 1 uses requirement-aligned terminology almost throughout: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Its enums also preserve terms such as `AUSTENITE`, `FERRITE`, `MARTENSITE`, `PEARLITE`, `DESTRUCTIVE`, and `NON_DESTRUCTIVE`. Model 2 also uses most core names directly, including `AlloyBatch`, `MaterialSpecimen`, `PhaseDistribution`, `ExperimentPlanner`, `HeatTreatmentProfile`, `ResearchProject`, `RegulatoryStandard`, and `ComplianceArchive`. Some terms are less precise or collapsed: `ReportGenerator.format` stands in for report formats rather than a `SummaryReport`, `QualityAssurance` contains `inspector` and `isCertified` instead of modeling certified inspectors or reviews, and `StressTestRunner.testType` places test classification on the runner rather than on a test run.
5. Adherence of UML class diagram standards: Model 1 = 5, Model 2 = 5; Evidence: Model 1 is valid and understandable PlantUML, using `class`, `enum`, typed attributes, composition `*--`, directed associations `--&gt;`, and multiplicities such as `"1"`, `"1..*"`, and `"*"`. Model 2 is also valid and understandable PlantUML, using `class`, attributes, operations such as `generateProfile()`, composition `*--`, associations `--&gt;`, dependencies `..&gt;`, and multiplicities such as `"1"`, `"0..*"`. Styling directives such as `skinparam` and `hide empty members` do not affect UML semantic quality.
Total: Model 1 = 23, Model 2 = 17
Choice: A
Reason:
1. Appropriate conceptual classes aligned with the domain: Model 1 is more complete because it explicitly models important workflow and record concepts such as `ProcessingStep`, `StressTestRun`, `CostEstimation`, `Supplier`, `QualityAssuranceReview`, and `SummaryReport`. Model 2 captures the main skeleton but collapses or omits several required concepts, especially stress-test runs, supplier vendors, generated reports, and quality-assurance review sources.
2. Associations/Multiplicities between classes for domain reasoning: Model 1 provides substantially richer domain reasoning through explicit multiplicities and containment, including batches containing `1..*` specimens, projects containing `1..*` datasets, runs applying one profile, and archives storing batch records. Model 2 has several correct links, but many are dependency-only and lack multiplicities, and `AlloyBatch "1" *-- "0..*" MaterialSpecimen` is weaker than the requirement that an alloy batch contains multiple specimens.
3. Model attributes with appropriate data types: Model 1 better captures required attributes such as creation date, density, surface finish, grain structure, defect annotation, quenching status, validation status, temperature limits, emergency-stop capability, wavelength, emission intensity, load, increment values, primary phase, and quality status. Model 2 includes some strong attributes, especially the phase fractions in `PhaseDistribution`, but omits several required ones, including specimen defect and grain-structure information, design-constraint effective date, recommended composition, and report metadata.
4. Consistencies of Terminology with given context: Model 1 closely follows the requirement vocabulary across classes, enums, and attributes. Model 2 is mostly consistent but sometimes places terms less precisely, such as putting `format` on `ReportGenerator` rather than a report, and putting `testType` on `StressTestRunner` rather than a specific stress test.
5. Rejected or checked issues: I did not penalize primitive type spellings such as `double`, `Float`, `boolean`, or `Boolean`. I also did not penalize use of `*` versus `0..*` as a notation style where semantically equivalent, nor styling directives such as `skinparam`. The decision is based on domain coverage, relationship completeness, and attribute modeling rather than diagram length or presentation.
6. Overall judgment: Model 1 is better because it provides a more complete and domain-faithful UML model with stronger class coverage, richer associations and multiplicities, and more complete attributes. Model 2 is understandable and captures many central concepts, but it is more skeletal and misses or weakens several important requirement facts.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</si>
  <si>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</si>
  <si>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nearly all core domain classes, including AlloyBatch, MaterialSpecimen, ElementComposition, PhaseDistribution, ExperimentPlanner, HeatTreatmentProfile, PhaseDiagramCalculator, ThermalAnalysisRun, ResearchProject, ExperimentalDataset, SpectroscopyData, MicrostructureAnalysis, StressTestRunner, PerformanceMetric, OptimizationResult, ComplianceArchive, BatchRecord, CostEstimator, SupplierNetwork, QualityAssurance, and ReportGenerator. However, it models processing steps only as HeatTreatmentProfile.processingSteps: List, does not introduce explicit report, supplier/vendor, cost-estimation, QA-review, or stress-test-run outcome classes. Model 2 includes all major domain classes and adds traceable refinements such as ProcessingStep, StressTestRun, CostEstimation, Supplier, QualityAssuranceReview, and SummaryReport, which directly support stated workflow concepts.
2. Associations/Multiplicities between classes for domain reasoning: Model 1 = 3, Model 2 = 4; Evidence: Model 1 has several correct essential links: AlloyBatch "1" *-- "0..*" MaterialSpecimen, MaterialSpecimen to ElementComposition and PhaseDistribution, ThermalAnalysisRun --&gt; HeatTreatmentProfile, ResearchProject *-- ExperimentalDataset, ExperimentalDataset *-- SpectroscopyData, MicrostructureAnalysis dependencies to MaterialSpecimen/SpectroscopyData/PhaseDiagramCalculator, BatchRecord links to AlloyBatch and RegulatoryStandard, and ReportGenerator dependencies to PerformanceMetric and QualityAssurance. Weaknesses include AlloyBatch allowing 0 specimens despite “contains multiple Material Specimens,” no explicit StressTestRun connecting specimen tests to metrics, no explicit generated outcomes under ExperimentalDataset, no Supplier entity, and a somewhat indirect relationship where ThermalAnalysisRun rather than ProcessController uses SafetyProtocol and ThermalCycleSimulator. Model 2 provides stronger domain reasoning: AlloyBatch "1" *-- "1..*" MaterialSpecimen, HeatTreatmentProfile *-- ProcessingStep, ProcessController manages ThermalAnalysisRun and uses ThermalCycleSimulator/SafetyProtocol, StressTestRun connects StressTestRunner, MaterialSpecimen, and PerformanceMetric, ComplianceArchive stores BatchRecord, and ReportGenerator compiles SummaryReport from PerformanceMetric and QualityAssuranceReview. It still has some weaker points, such as limited linkage from OptimizationResult back to recommended ElementComposition and no explicit dataset-to-optimization-result association.
3. Model attributes with appropriate data types: Model 1 = 3, Model 2 = 5; Evidence: Model 1 includes important attributes such as AlloyBatch.creationDate: Date, MaterialSpecimen.density: Float and surfaceFinish: String, PhaseDistribution.austenite/ferrite/martensite/pearlite: Float, HeatTreatmentProfile.name/quenchingStatus/isValidated/processingSteps, SafetyProtocol.emergencyStop and temperatureLimit, ResearchProject.principalInvestigator and budget, SpectroscopyData.wavelength and emissionIntensity, PerformanceMetric.load and incrementStep, RegulatoryStandard.limitValue and effectiveDate, BatchRecord.primaryPhase and qualityStatus, and ReportGenerator.format. However, it omits specimen grainStructure and defectAnnotation, DesignConstraint.effectiveDate, explicit stablePhases/equilibriumState attributes, explicit generated outcomes, detailed report attributes, supplier/vendor attributes, and cost-estimation outputs. Model 2 models the requested attributes more completely: MaterialSpecimen has density, surfaceFinish, grainStructure, defectAnnotation; PhaseDistribution has phaseType and fraction; HeatTreatmentProfile has name, quenchingStatus, isValidated; ProcessingStep has order, targetTemperature, duration; PhaseDiagramCalculator has equilibriumState and stablePhases; ThermalAnalysisRun has peakTemperature and coolingRate; SafetyProtocol has temperature limits and emergencyStopEnabled; DesignConstraint and RegulatoryStandard both include limitValue and effectiveDate; BatchRecord has primaryPhase and qualityStatus; SummaryReport has format.
4. Consistencies of Terminology with given context: Model 1 = 4, Model 2 = 5; Evidence: Model 1 uses terminology that mostly matches the requirement directly, including AlloyBatch, MaterialSpecimen, ElementComposition, PhaseDistribution, HeatTreatmentProfile, PhaseDiagramCalculator, ThermalAnalysisRun, ExperimentalDataset, SpectroscopyData, MicrostructureAnalysis, StressTestRunner, PerformanceMetric, OptimizationResult, DesignConstraint, RegulatoryStandard, ComplianceArchive, BatchRecord, CostEstimator, SupplierNetwork, QualityAssurance, and ReportGenerator. Minor terminology gaps remain because “grain structure,” “defect annotation,” “summary report,” “supplier/vendor,” and explicit “processing step” are not represented as clearly named elements. Model 2 uses the domain vocabulary more fully, including SurfaceFinish, PhaseType values AUSTENITE/FERRITE/MARTENSITE/PEARLITE, TestType values DESTRUCTIVE/NON_DESTRUCTIVE, ProcessingStep, StressTestRun, Supplier, QualityAssuranceReview, SummaryReport, QualityStatus, and ReportFormat, while preserving the core requirement terms.
5. Adherence of UML class diagram standards: Model 1 = 5, Model 2 = 5; Evidence: Model 1 is valid and understandable PlantUML/UML class notation, with classes, attributes, operations, compositions, associations, dependencies, labels, and multiplicities used coherently. Model 2 also uses valid UML/PlantUML constructs, including enums, classes, typed attributes, compositions, associations, multiplicities, and association labels. Comments and lowercase primitive aliases such as boolean, double, and int are acceptable and do not reduce the score.
Total: Model 1 = 19, Model 2 = 24
Choice: B
Reason:
1. Appropriate conceptual classes aligned with the domain: Model 2 is better because it covers the same core concepts as Model 1 while adding useful domain refinements explicitly required or strongly implied by the requirement, such as ProcessingStep, StressTestRun, Supplier, CostEstimation, QualityAssuranceReview, and SummaryReport. Model 1 is broadly correct but more compressed.
2. Associations/Multiplicities between classes for domain reasoning: Model 2 is stronger because it connects workflow concepts more concretely, especially StressTestRunner → StressTestRun → PerformanceMetric and HeatTreatmentProfile → ProcessingStep. Model 1 has many correct associations but leaves several relationships implicit or weak, such as supplier vendors, stress-test execution, and generated report/output structures.
3. Model attributes with appropriate data types: Model 2 is clearly stronger because it includes grainStructure, defectAnnotation, phaseType/fraction, processing-step parameters, equilibrium/stable-phase information, temperature limits, quality status enum, report format enum, and design-constraint effective dates. Model 1 includes many essential attributes but misses several stated facts.
4. Rejected or checked issues: I did not penalize Model 2 for PlantUML comments, lowercase primitive types, or added identifiers/timestamps. I also did not penalize either model for using dependency arrows or association directions where the semantic relationship remains clear.
5. Overall judgment: Model 2 is better. Model 1 is a solid high-level domain model, but Model 2 provides more complete conceptual coverage, richer attributes, clearer workflow relationships, and more precise terminology while maintaining valid UML notation.
```</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</si>
  <si>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</si>
  <si>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</si>
  <si>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responsibilities into cohesive domain classes: `AlloyBatch` contains `MaterialSpecimen`; `MaterialSpecimen` composes `ElementComposition` and `PhaseDistribution`; `HeatTreatmentProfile` composes `ProcessingStep`; `ThermalAnalysisRun` applies one `HeatTreatmentProfile`; `ComplianceArchive` stores `BatchRecord`; `QualityAssuranceReview` separates inspection/approval data from the `QualityAssurance` module. This generally keeps production, experiment planning, execution, data analysis, compliance, cost, supplier, QA, and reporting concerns distinct. However, `PhaseDiagramCalculator` stores `equilibriumState` and `stablePhases` as attributes, which slightly mixes calculator/service behavior with result state, and `CostEstimator` is coupled directly to both `AlloyBatch` and `ElementComposition`. Model 2 is also reasonably decoupled at a high level: `ExperimentPlanner` generates `HeatTreatmentProfile`, `ProcessController` manages `ThermalAnalysisRun`, `MicrostructureAnalysis` correlates `MaterialSpecimen` and `SpectroscopyData`, and `ReportGenerator` compiles from `PerformanceMetric` and `QualityAssurance`. But several classes are less cohesive or too coarse: `HeatTreatmentProfile` stores `processingSteps: List` instead of a modeled `ProcessingStep`; `QualityAssurance` contains `inspector`, `isCertified`, and `approveBatch()`, combining module and review/inspector data; `StressTestRunner` contains `testType` and directly generates `PerformanceMetric`, omitting a separate stress test run/session concept. Model 1 therefore has stronger cohesion and more explicit separation of operational records from service modules.
2. Complexity: Model 1 = 4, Model 2 = 3; Evidence: Model 1 has higher class count, including enums and supporting classes such as `ProcessingStep`, `StressTestRun`, `CostEstimation`, `Supplier`, `QualityAssuranceReview`, `SummaryReport`, and multiple enumerations (`PhaseType`, `TestType`, `QualityStatus`, `RunState`, `ReportFormat`). This is more complex than Model 2, but much of the complexity is traceable to stated requirement concepts: heat treatment profiles “define processing steps,” stress tests generate metrics, cost estimation is an operational output, QA involves certified inspectors approving batches, and report generation produces reports in formats. It does not create an inheritance hierarchy, so inheritance depth is effectively shallow. Average methods per class are low because most classes are structural data concepts. Model 2 has fewer classes and very shallow structure, which improves simplicity, but it sometimes collapses required concepts into attributes or methods: `processingSteps: List` instead of explicit steps, no `StressTestRun`, no `CostEstimation`, no `Supplier`, no `SummaryReport`, no explicit `PhaseType` or `TestType` enumeration. Its lower complexity is not always an advantage because it weakens traceability to required domain workflows. Model 1’s complexity is heavier but better balanced against the requirement; Model 2 is simpler but somewhat under-modeled.
3. Practicability: Model 1 = 4, Model 2 = 3; Evidence: Model 1 is more directly implementable and testable because it models many acceptance-testable relationships and records: `AlloyBatch "1" *-- "1..*" MaterialSpecimen` captures that a batch contains multiple specimens; `MaterialSpecimen` has `density`, `surfaceFinish`, `grainStructure`, and `defectAnnotation`; `PhaseDistribution` records `phaseType` and `fraction`; `HeatTreatmentProfile` has `name`, `quenchingStatus`, and `isValidated`; `ProcessingStep` has `stepOrder`, `targetTemperature`, and `durationMinutes`; `SafetyProtocol` has emergency stop and temperature limits; `ExperimentalDataset` has integrity and filtering attributes; `SpectroscopyData` has wavelength and emission intensity; `BatchRecord` links to `AlloyBatch` and `RegulatoryStandard` and stores `primaryPhase` and `qualityStatus`; `SummaryReport` stores `format`. These support programming, unit testing, and acceptance tests across the main workflows. Weaknesses remain: specimen “analyzed to determine current phase” is represented indirectly through `PhaseDistribution`, `grainStructure`, and `defectAnnotation` rather than operations; `OptimizationResult.recommendedComposition: String` is less precise than a direct association to `ElementComposition`; `DesignConstraint` has `effectiveDate`, although the requirement only explicitly assigns effective dates to regulatory standards. Model 2 is readable and compact, and it includes useful behavior-oriented methods such as `identifyStablePhases()`, `checkEquilibrium()`, `filterResults()`, `correlateData()`, `refinePhases()`, and `compileReport()`. However, it omits or weakens several practical data structures: `ExperimentalDataset` aggregates `SpectroscopyData` but not `MicrostructureAnalysis`; `PerformanceMetric` has only `load` and `incrementStep`, with no explicit stress/strain or run context; `OptimizationResult` has `convergence` and recommends `ElementComposition`, but no tracking details; `ComplianceArchive` stores records but `BatchRecord` lacks a direct modeled quality review source; `ReportGenerator` has `format: String` but no `SummaryReport` output. Model 1 better supports real-world implementation, traceability, and testing.
Total: Model 1 = 12, Model 2 = 9
Choice: A
Reason:
1. Cohesion and Decoupling: Model 1 is stronger because it separates workflow records and outputs into dedicated classes, such as `StressTestRun`, `QualityAssuranceReview`, `CostEstimation`, and `SummaryReport`, while Model 2 often places equivalent ideas inside service-like classes, such as `QualityAssurance` holding inspector certification data and `StressTestRunner` holding `testType`. Both models identify the main modules, but Model 1 has cleaner domain boundaries.
2. Complexity: Model 1 is more detailed, but the added classes are mostly justified by explicit requirement concepts: processing steps, stress test runs, cost estimations, suppliers, QA reviews, and summary reports. Model 2 is simpler, but its simplicity comes partly from compressing domain concepts into attributes or methods, such as `processingSteps: List`, `ReportGenerator.format`, and direct `StressTestRunner ..&gt; PerformanceMetric`. Therefore Model 1’s complexity is better aligned with the required system.
3. Practicability: Model 1 gives more concrete, testable structures and relationships for production, experimentation, thermal execution, datasets, compliance, QA, suppliers, and reporting. Model 2 is readable and captures the broad system, but it lacks several intermediate artifacts needed for robust implementation and testing, especially explicit processing steps, stress test run records, QA review records, supplier entities, cost estimation outputs, and report outputs.
4. Rejected or checked issues: I did not penalize Model 2 for using dependency arrows rather than associations where the meaning remains understandable, nor for using `0..*` where the requirement does not strictly require at least one item. I also did not penalize primitive/type spelling differences such as `Float` versus `double`, or `Boolean` versus `boolean`. I did not reward Model 1 merely for being longer; the score advantage comes from traceable requirement coverage and clearer domain decomposition.
5. Overall judgment: Model 1 is better. It is somewhat more complex, but the complexity is largely domain-relevant and improves cohesion, traceability, and practical implementability. Model 2 is concise and understandable, but it under-models several required concepts and collapses important workflow records into generic attributes or methods.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</si>
  <si>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</si>
  <si>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requirement concepts cohesive: `AlloyBatch` composes `MaterialSpecimen`, each specimen composes `ElementComposition` and `PhaseDistribution`, `ExperimentPlanner` generates `HeatTreatmentProfile`, and `ComplianceArchive` composes `BatchRecord`. It also decouples analytical services through dependencies such as `MicrostructureAnalysis ..&gt; PhaseDiagramCalculator` and `CostEstimator ..&gt; ElementComposition`. However, some concepts are slightly flattened or bundled, such as `QualityAssurance` holding `inspector` and `isCertified` directly rather than modeling inspection reviews, and `ReportGenerator` storing `format` directly rather than producing report artifacts. Model 2 also has strong cohesion through dedicated classes such as `ProcessingStep`, `StressTestRun`, `QualityAssuranceReview`, `SummaryReport`, `Supplier`, and `CostEstimation`, which separate workflow artifacts from service classes. It decouples execution through `ProcessController`, `ThermalCycleSimulator`, `SafetyProtocol`, and `ThermalAnalysisRun`. Some classes are less behaviorally cohesive because service-like classes such as `PhaseDiagramCalculator`, `ExperimentPlanner`, `StressTestRunner`, and `ReportGenerator` mostly contain identifiers/names rather than operations, while state such as `stablePhases` and `equilibriumState` is stored directly in `PhaseDiagramCalculator`.
2. Complexity: Model 1 = 4, Model 2 = 4; Evidence: Model 1 has a moderate number of classes and no inheritance tree, making it easy to read and maintain. It generally avoids turning every noun into a class, using attributes such as `processingSteps: List`, `chemicalMakeup: Map`, `primaryPhase: String`, and `qualityStatus: String`. This keeps complexity low, but also loses some traceable domain structure, such as processing steps, stress test executions, generated reports, supplier entities, and QA review records. Model 2 has more classes and enums, including `SurfaceFinish`, `PhaseType`, `TestType`, `QualityStatus`, `RunState`, `ReportFormat`, plus domain refinements such as `ProcessingStep`, `StressTestRun`, `SummaryReport`, and `QualityAssuranceReview`. This increases diagram size and average attribute count, but most added elements are recognizable refinements of stated requirements rather than arbitrary noun inflation. It remains manageable because there is no deep inheritance tree and the extra classes clarify workflows such as thermal runs, stress tests, QA reviews, and reporting.
3. Practicability: Model 1 = 3, Model 2 = 4; Evidence: Model 1 is readable and implementation-friendly at a high level, with clear modules for batches, specimens, planning, execution, research data, compliance, cost, suppliers, QA, and reporting. It includes useful operations such as `generateProfile()`, `identifyStablePhases()`, `checkEquilibrium()`, `filterResults()`, `correlateData()`, `refinePhases()`, `performTest()`, `calculateExpenses()`, `findVendors()`, `approveBatch()`, and `compileReport()`. However, it under-specifies several practical workflows: `MaterialSpecimen` lacks explicit operations or fields for current phase analysis, grain-structure classification, and defect annotation; `ExperimentalDataset` has `integrityVerified` and `filterResults()` but no clear stored generated outcomes; `StressTestRunner ..&gt; PerformanceMetric` skips a test-run artifact; and `ReportGenerator` depends on `QualityAssurance` rather than a concrete QA source or review record. Model 2 is more directly usable for implementation and testing because it models many concrete artifacts: `MaterialSpecimen` has `grainStructure` and `defectAnnotation`; `SpectroscopyData` has `detectedPhase`; `MicrostructureAnalysis` has `correlatedPhase` and `refinedFraction`; `StressTestRun` captures `testType`, `maxLoad`, `incrementStep`, and timestamp; `QualityAssuranceReview` captures inspector certification and approval; and `SummaryReport` has `format`. It also gives clearer multiplicities such as each `ThermalAnalysisRun` applying one `HeatTreatmentProfile`, each `StressTestRun` generating one or more `PerformanceMetric`, and reports compiling from metrics and QA reviews. Weaknesses remain: it does not explicitly show methods such as validating heat-treatment profiles, identifying stable phases, checking equilibrium, verifying dataset integrity, or filtering results, and `OptimizationResult` uses `recommendedComposition: String` instead of associating directly to `ElementComposition`.
Total: Model 1 = 11, Model 2 = 12
Choice: B
Reason:
1. Cohesion and Decoupling: Both models are solid. Model 1 is cleaner and service-oriented, with direct dependencies such as `CostEstimator ..&gt; ElementComposition` and `SupplierNetwork ..&gt; DesignConstraint`. Model 2 is somewhat larger but separates important domain artifacts better, especially `ProcessingStep`, `StressTestRun`, `QualityAssuranceReview`, `SummaryReport`, `Supplier`, and `CostEstimation`. Neither has a decisive advantage here.
2. Complexity: Model 1 is simpler and avoids unnecessary detail, but it also compresses some required workflow concepts into attributes or direct dependencies. Model 2 is more complex, but the added complexity is mostly justified by requirement-traceable concepts, not by arbitrary modeling. Therefore, they are roughly equal on complexity.
3. Practicability: Model 2 is stronger overall because it provides more concrete implementation and testing anchors. It captures specimen defect/grain information, phase enums, stress test runs, QA reviews, supplier entities, cost estimations, report artifacts, and run states. Model 1 is readable and covers the broad domain, but several practical artifacts and behaviors are only implicit or missing.
4. Rejected or checked issues: I did not penalize either model for primitive type spellings such as `Float`, `double`, `Boolean`, or `boolean`; for using `*` versus `0..*`; or for presentation-only comments and layout. I also did not penalize Model 2 merely for being longer, because many extra classes are traceable refinements of stated requirements.
5. Overall judgment: Model 2 is better by a small but meaningful margin. Model 1 is concise and broadly correct, but Model 2 gives a more practical and domain-complete class model for real implementation, especially around processing steps, stress testing, QA, reporting, supplier, and cost-estimation workflows.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</si>
  <si>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</si>
  <si>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</si>
  <si>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2; Evidence: Model 1 covers most required functional areas: AlloyBatch creation date, MaterialSpecimen density/surfaceFinish/grainStructure/defectAnnotation, HeatTreatmentProfile name/quenchingStatus/isValidated, ThermalAnalysisRun applying HeatTreatmentProfile, ExperimentalDataset integrity/filtering, SpectroscopyData wavelength/emissionIntensity, PerformanceMetric load/increment values, ComplianceArchive/BatchRecord, SupplierNetwork, QualityAssurance, and ReportGenerator. Some additions such as batchId, timestamps, CostEstimation, StressTestRun, and QualityAssuranceReview are not explicitly required but are mostly traceable workflow refinements. Model 2 captures some core items, such as AlloyBatch.creationDate, MaterialSpecimen.density/surfaceFinish, PhaseDistribution fractions, HeatTreatmentProfile.name/quenchingStatus, SafetyProtocol emergencyStop/temperatureLimits, and PerformanceMetric load/incrementSteps, but omits or leaves unsupported many required behaviors: no validation on HeatTreatmentProfile, no data integrity/filtering on ExperimentalDataset, no principal investigator on ResearchProject, no quality status/primary phase batch record, no report output format, no compliance link from standards to batches, and no explicit specimen analysis for grain structure or defects.
2. Completeness and accuracy of conceptual classes: Model 1 = 5, Model 2 = 2; Evidence: Model 1 includes nearly all major requirement concepts as classes or enums: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plus related refinements such as Supplier, SummaryReport, and QualityAssuranceReview. Model 2 includes many class names but leaves several required concepts under-modeled or absent: no ProcessingStep, no BatchRecord, no Supplier, no SummaryReport, no QualityAssuranceReview/certified inspector representation, no StressTestRun separating runner from test execution, and RegulatoryStandard has no limitValue/effectiveDate despite the requirement saying standards specify limit values and effective dates.
3. Associations, multiplicities, and relationship semantics: Model 1 = 4, Model 2 = 2; Evidence: Model 1 models key containment and workflow relationships with useful multiplicities: AlloyBatch "1" *-- "1..*" MaterialSpecimen, MaterialSpecimen *-- ElementComposition and PhaseDistribution, HeatTreatmentProfile *-- ProcessingStep, ProcessController --&gt; ThermalAnalysisRun/ThermalCycleSimulator/SafetyProtocol, ThermalAnalysisRun --&gt; HeatTreatmentProfile, ResearchProject *-- ExperimentalDataset and --&gt; DesignConstraint, ExperimentalDataset *-- SpectroscopyData/MicrostructureAnalysis, MicrostructureAnalysis --&gt; MaterialSpecimen and SpectroscopyData, ComplianceArchive *-- BatchRecord, BatchRecord --&gt; AlloyBatch and RegulatoryStandard, and ReportGenerator --&gt; SummaryReport/PerformanceMetric/QualityAssuranceReview. Some multiplicities are arguably over-specific, such as AlloyBatch "1" --&gt; "1" CostEstimation, and PhaseDiagramCalculator --&gt; HeatTreatmentProfile is less direct than the stated planner/calculator dependency. Model 2 has only broad associations such as AlloyBatch "1" -- "*" MaterialSpecimen, ExperimentPlanner "1" -- "*" HeatTreatmentProfile, ProcessController "1" -- "*" ThermalAnalysisRun, ThermalAnalysisRun -- HeatTreatmentProfile, and ResearchProject "1" -- "*" ExperimentalDataset. However, it misses many required links: no ResearchProject to DesignConstraint, no MicrostructureAnalysis to MaterialSpecimen or SpectroscopyData, no StressTestRunner to specimens, no PerformanceMetric to OptimizationResult in the required direction/context, no ComplianceArchive to BatchRecord/RegulatoryStandard/batch record, no SupplierNetwork to DesignConstraint/vendors, no QualityAssurance to batches/inspectors, and no ReportGenerator to metrics/QA sources/reports.
4. Cardinalities and required constraints: Model 1 = 4, Model 2 = 2; Evidence: Model 1 explicitly captures several important cardinalities: an AlloyBatch contains 1..* MaterialSpecimen, one specimen has 1..* ElementComposition entries and 1..* PhaseDistribution entries, one HeatTreatmentProfile has 1..* ProcessingStep, one ProcessController manages 1..* ThermalAnalysisRun, one ComplianceArchive stores 1..* BatchRecord, and each BatchRecord links to one AlloyBatch and one or more RegulatoryStandard. These generally match the requirement’s “multiple specimens,” “profiles define processing steps,” “each thermal analysis run applies a specific profile,” and “archive stores batch records.” Model 2 uses very sparse or unspecified cardinalities: AlloyBatch "1" -- "*" MaterialSpecimen and ExperimentPlanner "1" -- "*" HeatTreatmentProfile are useful, but most relationships have no multiplicity, such as MaterialSpecimen -- ElementComposition, ThermalAnalysisRun -- HeatTreatmentProfile, ExperimentalDataset -- SpectroscopyData, and OptimizationResult -- ElementComposition, making the intended business constraints unclear.
5. Class names and attribute clarity: Model 1 = 5, Model 2 = 2; Evidence: Model 1 uses clear requirement-aligned names and attributes: AlloyBatch.creationDate, MaterialSpecimen.density/surfaceFinish/grainStructure/defectAnnotation, HeatTreatmentProfile.name/quenchingStatus/isValidated, ProcessingStep.stepOrder/targetTemperature/durationMinutes, ThermalAnalysisRun.peakTemperature/coolingRate, SafetyProtocol.maxTemperatureLimit/minTemperatureLimit/emergencyStopEnabled, ResearchProject.principalInvestigator/budget, ExperimentalDataset.dataIntegrityVerified/filterCriteria/resultsFiltered, SpectroscopyData.wavelength/emissionIntensity/detectedPhase, BatchRecord.primaryPhase/qualityStatus, QualityAssuranceReview.inspectorCertified/isApproved, and SummaryReport.format. Model 2 has some clear attributes, including AlloyBatch.creationDate, MaterialSpecimen.density/surfaceFinish, PhaseDistribution.austeniteFraction/ferriteFraction/martensiteFraction/pearliteFraction, HeatTreatmentProfile.name/quenchingStatus, SafetyProtocol.emergencyStop/temperatureLimits, and PerformanceMetric.load/incrementSteps, but many required classes are empty or under-specified: ElementComposition, ExperimentPlanner, PhaseDiagramCalculator, ProcessController, ThermalAnalysisRun, ExperimentalDataset, MicrostructureAnalysis, StressTestRunner, OptimizationResult, RegulatoryStandard, ComplianceArchive, CostEstimator, SupplierNetwork, QualityAssurance, and ReportGenerator have no attributes to express required semantics.
Total: Model 1 = 22, Model 2 = 10
Choice: A
Reason:
1. Strict requirement alignment: Model 1 implements most of the stated alloy optimization workflow, including batches/specimens, treatment planning, thermal execution, research datasets, spectroscopy, microstructure analysis, stress testing, optimization, compliance, suppliers, QA, cost estimation, and reports. Model 2 covers only a skeletal subset and omits many required behaviors and data points.
2. Conceptual and relationship coverage: Model 1 provides explicit domain classes and associations for BatchRecord, ProcessingStep, SafetyProtocol, MicrostructureAnalysis correlations, PerformanceMetric generation, regulatory links, QA reviews, suppliers, and summary reports. Model 2 has many empty classes and lacks required associations among projects, constraints, standards, specimens, QA, reports, and compliance records.
3. Rejected or checked issues: I did not penalize Model 2 for using plain associations instead of composition, for using `*` instead of `0..*`, for using `float` instead of `double`, or for leaving superclass abstractness unspecified, because those are not valid negative factors under the instructions. I also did not penalize either model for presentation style or comments.
4. Overall judgment: Model 1 is substantially better because it is much more faithful to the required domain semantics, required attributes, and workflow relationships. Model 2 is readable but too incomplete to represent the system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</si>
  <si>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</si>
  <si>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2, Model 2 = 4; Evidence: Model 1 covers some major nouns such as AlloyBatch, MaterialSpecimen, HeatTreatmentProfile, ThermalAnalysisRun, ResearchProject, ExperimentalDataset, SpectroscopyData, PerformanceMetric, OptimizationResult, ComplianceArchive, CostEstimator, SupplierNetwork, QualityAssurance, and ReportGenerator, but omits or weakly represents required functions such as profile validation, processing steps, stable phase/equilibrium checking, thermal simulation of cooling rates and peak temperatures, grain classification, defect annotation, principal investigator, BatchRecord, certified inspector approval, and summary reports. Model 2 represents nearly all required functions through attributes/classes such as HeatTreatmentProfile.isValidated, ProcessingStep, PhaseDiagramCalculator.equilibriumState/stablePhases, ThermalAnalysisRun.peakTemperature/coolingRate, MaterialSpecimen.grainStructure/defectAnnotation, ResearchProject.principalInvestigator, BatchRecord, QualityAssuranceReview.inspectorCertified/isApproved, and SummaryReport. Model 2 does add implementation-style details such as IDs, timestamps, and names, but these do not contradict the requirement.
2. Conceptual classes and domain coverage: Model 1 = 3, Model 2 = 5; Evidence: Model 1 includes many core conceptual classes, including AlloyBatch, MaterialSpecimen, ElementComposition, PhaseDistribution, ExperimentPlanner, PhaseDiagramCalculator, ProcessController, SafetyProtocol, ResearchProject, ExperimentalDataset, SpectroscopyData, MicrostructureAnalysis, StressTestRunner, PerformanceMetric, OptimizationResult, DesignConstraint, RegulatoryStandard, ComplianceArchive, CostEstimator, SupplierNetwork, QualityAssurance, and ReportGenerator. However, it lacks several explicit domain concepts required by the prompt, including ProcessingStep, BatchRecord, Supplier/vendor, certified inspector review, StressTestRun/test type, CostEstimation, and SummaryReport. Model 2 includes those concepts directly: ProcessingStep, BatchRecord, Supplier, QualityAssuranceReview, StressTestRun, CostEstimation, and SummaryReport, while preserving the base requirement terms.
3. Associations and multiplicities: Model 1 = 2, Model 2 = 4; Evidence: Model 1 has the important AlloyBatch "1" -- "*" MaterialSpecimen association and ResearchProject "1" -- "*" ExperimentalDataset, but many associations lack multiplicities, such as MaterialSpecimen -- ElementComposition, MaterialSpecimen -- PhaseDistribution, ThermalAnalysisRun -- HeatTreatmentProfile, ExperimentalDataset -- SpectroscopyData, ExperimentalDataset -- MicrostructureAnalysis, and StressTestRunner -- PerformanceMetric. It also misses required links such as ResearchProject to DesignConstraint, MicrostructureAnalysis to MaterialSpecimen and SpectroscopyData, BatchRecord to RegulatoryStandard and AlloyBatch, QualityAssurance to batch approval, and ReportGenerator to performance/QA sources. Model 2 provides much fuller cardinality semantics, including AlloyBatch "1" *-- "1..*" MaterialSpecimen, MaterialSpecimen "1" *-- "1..*" ElementComposition, MaterialSpecimen "1" *-- "1..*" PhaseDistribution, ThermalAnalysisRun "*" --&gt; "1" HeatTreatmentProfile, MicrostructureAnalysis "*" --&gt; "1" MaterialSpecimen and "*" --&gt; "1" SpectroscopyData, ComplianceArchive "1" *-- "1..*" BatchRecord, BatchRecord "*" --&gt; "1" AlloyBatch, and BatchRecord "*" --&gt; "1..*" RegulatoryStandard. Some associations are still not perfect, such as PerformanceMetric "*" --&gt; "1" OptimizationResult being less explicit about optimization results aggregating metrics, and RegulatoryStandard not directly checking MaterialSpecimen compliance, but the required relationship coverage is much stronger.
4. Relationship types: Model 1 = 2, Model 2 = 4; Evidence: Model 1 mostly uses plain associations, including AlloyBatch -- MaterialSpecimen, MaterialSpecimen -- ElementComposition, MaterialSpecimen -- PhaseDistribution, and ResearchProject -- ExperimentalDataset, even where the requirement implies containment or aggregation. It also has a vague DesignConstraint -- RegulatoryStandard association without connecting constraints to projects or compliance checking. Model 2 uses composition/aggregation-style relationships more appropriately for containment-like concepts, such as AlloyBatch *-- MaterialSpecimen, MaterialSpecimen *-- ElementComposition, MaterialSpecimen *-- PhaseDistribution, HeatTreatmentProfile *-- ProcessingStep, ResearchProject *-- ExperimentalDataset, ExperimentalDataset *-- SpectroscopyData/MicrostructureAnalysis, StressTestRun *-- PerformanceMetric, and ComplianceArchive *-- BatchRecord. These relationship types better reflect the production, dataset, profile, and archive structures in the requirement.
5. Class names, attributes, and semantic clarity: Model 1 = 3, Model 2 = 5; Evidence: Model 1 uses clear class names and includes some required attributes: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classes are empty or underspecified, such as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Model 2 adds semantically relevant attributes across the domain, including MaterialSpecimen.grainStructure/defectAnnotation, ElementComposition.elementName/percentage, PhaseDistribution.phaseType/fraction, HeatTreatmentProfile.isValidated, PhaseDiagramCalculator.equilibriumState/stablePhases, ThermalAnalysisRun.peakTemperature/coolingRate/currentState, SafetyProtocol.maxTemperatureLimit/minTemperatureLimit/emergencyStopEnabled, ResearchProject.principalInvestigator/budget, ExperimentalDataset.dataIntegrityVerified/filterCriteria/resultsFiltered, SpectroscopyData.detectedPhase, OptimizationResult.convergenceTracked/recommendedComposition, BatchRecord.primaryPhase/qualityStatus, and SummaryReport.format.
Total: Model 1 = 12, Model 2 = 22
Choice: B
Reason:
1. Strict alignment with required functionality and avoidance of unsupported additions: Model 2 captures substantially more of the required operational workflow, including validation, processing steps, simulation, safety, dataset integrity, phase detection, stress testing, optimization, compliance records, QA approval, and reporting. Model 1 covers the broad vocabulary but leaves many required behaviors and records implicit or absent.
2. Conceptual classes and domain coverage: Model 2 includes key traceable intermediate concepts such as ProcessingStep, StressTestRun, BatchRecord, QualityAssuranceReview, Supplier, CostEstimation, and SummaryReport. Model 1 omits these or only names high-level modules, making the design less faithful to the described system.
3. Associations, multiplicities, and relationship types: Model 2 gives concrete multiplicities and containment relationships for batches/specimens, specimens/compositions, projects/datasets, datasets/analysis data, compliance archives/records, and test runs/metrics. Model 1 has several important associations, but many are untyped, lack multiplicity, or miss required links entirely.
4. Rejected or checked issues: I did not penalize either model for stylistic notation, comments, primitive type spelling such as float/double/boolean/int, or the use of `*` versus `0..*`. I also did not reward Model 2 merely for extra IDs or timestamps; the score advantage comes from requirement-traceable classes, attributes, and associations.
5. Overall judgment: Model 2 is clearly better because it provides a much more complete and semantically precise UML class model for the alloy composition optimization system. Model 1 is recognizable but incomplete, especially around compliance records, QA approval, experimental workflow, simulation details, and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</si>
  <si>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</si>
  <si>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including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and SummaryReport. Model 2 includes many core classes such as AlloyBatch, MaterialSpecimen, PhaseDistribution, HeatTreatmentProfile, ResearchProject, ExperimentalDataset, SpectroscopyData, MicrostructureAnalysis, PerformanceMetric, and OptimizationResult, but omits or weakly represents several important concepts: no BatchRecord, no Supplier, no SummaryReport, no QualityAssuranceReview/certified inspector concept, no ProcessingStep, and no StressTestRun separating test execution from metrics.
2. Associations/Multiplicities between classes for domain reasoning: Model 1 = 4, Model 2 = 2; Evidence: Model 1 models key relationships with multiplicities, such as AlloyBatch "1" *-- "1..*" MaterialSpecimen, MaterialSpecimen "1" *-- "1..*" ElementComposition, MaterialSpecimen "1" *-- "1..*" PhaseDistribution, ExperimentPlanner "1" --&gt; "1..*" HeatTreatmentProfile, HeatTreatmentProfile "1" *-- "1..*" ProcessingStep, ThermalAnalysisRun "*" --&gt; "1" HeatTreatmentProfile, ResearchProject "1" *-- "1..*" ExperimentalDataset, ExperimentalDataset aggregating SpectroscopyData and MicrostructureAnalysis, MicrostructureAnalysis linked to MaterialSpecimen and SpectroscopyData, StressTestRun generating PerformanceMetric, BatchRecord linked to AlloyBatch and RegulatoryStandard, and ReportGenerator using PerformanceMetric and QualityAssuranceReview. Minor weaknesses include some broad or debatable associations, such as PhaseDiagramCalculator "1" --&gt; "*" HeatTreatmentProfile rather than a clearer planner/calculator dependency, and PerformanceMetric "*" --&gt; "1" OptimizationResult, which is directionally understandable but not ideal for “metrics feed into results.” Model 2 has some correct high-level links, such as AlloyBatch "1" -- "*" MaterialSpecimen, ExperimentPlanner "1" -- "*" HeatTreatmentProfile, ProcessController "1" -- "*" ThermalAnalysisRun, ThermalAnalysisRun -- HeatTreatmentProfile, ResearchProject "1" -- "*" ExperimentalDataset, and ExperimentalDataset -- SpectroscopyData/MicrostructureAnalysis. However, it misses many critical relationships: no specimen-to-stress-test relationship, no metrics-to-optimization-result relationship, no BatchRecord connecting ComplianceArchive, RegulatoryStandard, and AlloyBatch, no QualityAssurance approval relationship, no SupplierNetwork-to-DesignConstraint/vendor relationship, and no ReportGenerator-to-metrics/QA-source relationship. It also has vague or weak associations such as ComplianceArchive -- AlloyBatch and DesignConstraint -- RegulatoryStandard, which do not capture the required archive record and compliance semantics.
3. Model attributes with appropriate data types: Model 1 = 4, Model 2 = 2; Evidence: Model 1 includes most required attributes with reasonable types: AlloyBatch.creationDate: Date; MaterialSpecimen.density: double, surfaceFinish: SurfaceFinish, grainStructure: String, defectAnnotation: String; HeatTreatmentProfile.name: String, quenchingStatus: boolean, isValidated: boolean; ProcessingStep.targetTemperature: double and durationMinutes: int; ThermalAnalysisRun.peakTemperature: double and coolingRate: double; SafetyProtocol.maxTemperatureLimit/minTemperatureLimit and emergencyStopEnabled; ResearchProject.principalInvestigator and budget; SpectroscopyData.wavelength and emissionIntensity; PerformanceMetric.loadValue and incrementValue; RegulatoryStandard.limitValue/effectiveDate; BatchRecord.primaryPhase and qualityStatus; SummaryReport.format. Some attributes are less precise, such as ElementComposition using elementName/percentage entries rather than a richer composition structure, PhaseDiagramCalculator.stablePhases as String, and OptimizationResult.recommendedComposition as String rather than linking directly to ElementComposition. Model 2 has a few correct attributes, including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required attributes are missing: ResearchProject.principalInvestigator, HeatTreatmentProfile validation status, ThermalAnalysisRun cooling rate and peak temperature, RegulatoryStandard limit/effective date, BatchRecord primary phase/quality status, QA certified inspector/approval data, report format, optimization convergence/recommended composition, and specimen grain structure/defect annotation.
4. Consistencies of Terminology with given context: Model 1 = 5, Model 2 = 4; Evidence: Model 1 consistently uses requirement-aligned names such as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also uses domain phase terminology through PhaseType values AUSTENITE, FERRITE, MARTENSITE, and PEARLITE. Model 2 also uses many of the same requirement terms, including AlloyBatch, MaterialSpecimen, PhaseDistribution, HeatTreatmentProfile, SafetyProtocol, ResearchProject, ExperimentalDataset, SpectroscopyData, MicrostructureAnalysis, StressTestRunner, PerformanceMetric, OptimizationResult, DesignConstraint, RegulatoryStandard, ComplianceArchive, CostEstimator, SupplierNetwork, QualityAssurance, and ReportGenerator. Its terminology is mostly aligned, but weaker because important contextual terms are absent or underdeveloped, such as BatchRecord, certified inspector/review, SummaryReport/report format, ProcessingStep, validated profile, stable phase/equilibrium, and destructive/non-destructive test run.
5. Adherence of UML class diagram standards: Model 1 = 5, Model 2 = 5; Evidence: Model 1 uses valid PlantUML class and enum declarations, typed attributes, associations with multiplicities, composition, and navigable associations. Model 2 also uses valid PlantUML class declarations, typed attributes, and associations with multiplicities where provided. Neither model has UML/PlantUML issues that make the diagram unreadable or invalid. Differences such as association direction, use of primitive aliases like float/double/Boolean/boolean, or comment style are not penalized.
Total: Model 1 = 23, Model 2 = 16
Choice: A
Reason:
1. Appropriate conceptual classes aligned with the domain: Model 1 covers the domain much more completely. It includes not only the obvious entities such as AlloyBatch, MaterialSpecimen, HeatTreatmentProfile, and ResearchProject, but also supporting concepts required for domain reasoning, including ProcessingStep, StressTestRun, BatchRecord, Supplier, QualityAssuranceReview, CostEstimation, and SummaryReport. Model 2 has many core class names but omits several required concepts, especially BatchRecord, Supplier/vendor representation, certified QA approval, report outputs, and explicit test-run execution.
2. Associations/Multiplicities between classes for domain reasoning: Model 1 provides substantially richer and more accurate domain structure, including batch-to-specimens, specimen-to-composition/phase distribution, profile-to-processing steps, thermal run-to-profile, datasets-to-spectroscopy/microstructure data, microstructure-to-specimen/spectroscopy correlation, stress runs-to-performance metrics, compliance archive-to-batch records, and report generation from metrics and QA reviews. Model 2 captures only a subset of these and leaves many required flows disconnected, such as stress testing of specimens, metrics feeding optimization, regulatory standards linked through batch records, QA approvals, supplier constraints, and report generation sources.
3. Rejected or checked issues: I did not penalize Model 2 for using `*` instead of `0..*`, for using `float` instead of `double`, or for using simple undirected associations rather than navigability arrows. I also did not reward Model 1 merely for being longer; the extra classes such as ProcessingStep, StressTestRun, BatchRecord, QualityAssuranceReview, CostEstimation, and SummaryReport were credited because they directly support stated requirement facts.
4. Overall judgment: Model 1 is clearly better because it captures almost all major domain concepts, required attributes, and relationship structure from the requirement. Model 2 is understandable and uses mostly consistent terminology, but it is materially incomplete in class coverage, attributes, and associations, so the quality difference is meaningful rather than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</si>
  <si>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</si>
  <si>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central domain classes such as AlloyBatch, MaterialSpecimen, ElementComposition, PhaseDistribution, ExperimentPlanner, HeatTreatmentProfile, ThermalAnalysisRun, ResearchProject, ExperimentalDataset, SpectroscopyData, MicrostructureAnalysis, PerformanceMetric, OptimizationResult, DesignConstraint, RegulatoryStandard, ComplianceArchive, CostEstimator, SupplierNetwork, QualityAssurance, and ReportGenerator. However, it omits or under-models several explicit concepts: ProcessingStep, BatchRecord, StressTestRun, Supplier, CostEstimation, QualityAssuranceReview/certified inspector approval, SummaryReport, and principal investigator. Model 2 includes the same core concepts and adds traceable workflow/concept classes required by the requirement, including ProcessingStep, StressTestRun, BatchRecord, CostEstimation, Supplier, QualityAssuranceReview, and SummaryReport. It also models explicit domain enumerations such as PhaseType, TestType, QualityStatus, RunState, and ReportFormat.
2. Associations/Multiplicities between classes for domain reasoning: Model 1 = 2, Model 2 = 4; Evidence: Model 1 correctly models some basic links, such as AlloyBatch "1" -- "*" MaterialSpecimen, ExperimentPlanner "1" -- "*" HeatTreatmentProfile, ProcessController "1" -- "*" ThermalAnalysisRun, ThermalAnalysisRun -- HeatTreatmentProfile, and ResearchProject "1" -- "*" ExperimentalDataset. However, many required relationships are missing or vague: MaterialSpecimen links to ElementComposition and PhaseDistribution without multiplicities; ProcessController is not associated with ThermalCycleSimulator; SafetyProtocol is attached to ThermalAnalysisRun rather than clearly to controller/process execution; SpectroscopyData is not connected to phase detection or elemental analysis; MicrostructureAnalysis is not connected to MaterialSpecimen or SpectroscopyData; StressTestRunner is not connected to specimens or test runs; PerformanceMetric is not connected to OptimizationResult as an input; ComplianceArchive does not store BatchRecord; RegulatoryStandard is not linked to batches through records; QA, suppliers, cost estimation, and reports are disconnected. Model 2 provides many essential associations with multiplicities: AlloyBatch "1" *-- "1..*" MaterialSpecimen, MaterialSpecimen "1" *-- "1..*" ElementComposition and PhaseDistribution, HeatTreatmentProfile "1" *-- "1..*" ProcessingStep, ProcessController managing ThermalAnalysisRun and using ThermalCycleSimulator/SafetyProtocol, ThermalAnalysisRun "*" --&gt; "1" HeatTreatmentProfile, ResearchProject containing datasets and linking DesignConstraint, MicrostructureAnalysis linking MaterialSpecimen and SpectroscopyData, StressTestRun producing PerformanceMetric, ComplianceArchive storing BatchRecord, BatchRecord linking AlloyBatch and RegulatoryStandard, SupplierNetwork matching DesignConstraint, QA reviews tied to AlloyBatch, and ReportGenerator compiling PerformanceMetric and QA reviews. Minor weaknesses remain: ExperimentalDataset is not clearly linked to OptimizationResult/generated outcomes, and PhaseDiagramCalculator relationships are somewhat broad rather than tied directly to equilibrium/stable phase checks.
3. Model attributes with appropriate data types: Model 1 = 2, Model 2 = 4; Evidence: Model 1 includes some required attributes with reasonable types: AlloyBatch.creationDate: Date, MaterialSpecimen.density: float and surfaceFinish: String, PhaseDistribution fractions for Austenite/Ferrite/Martensite/Pearlite, HeatTreatmentProfile.name and quenchingStatus, SafetyProtocol.emergencyStop and temperatureLimits, ResearchProject.budget, SpectroscopyData.wavelength and emissionIntensity, PerformanceMetric.load and incrementSteps, and DesignConstraint.limitValue/effectiveDate. However, many classes are empty despite explicit required data: ElementComposition has no chemical composition attributes, PhaseDiagramCalculator has no stable phase/equilibrium information, ThermalAnalysisRun has no peak temperature/cooling rate, ResearchProject lacks principalInvestigator, ExperimentalDataset lacks data integrity/filter/outcome fields, MicrostructureAnalysis lacks refined phase distribution/correlation data, OptimizationResult lacks convergence and recommended composition, RegulatoryStandard lacks limitValue/effectiveDate, BatchRecord does not exist, and QA/report/cost/supplier details are absent. Model 2 models most required attributes: MaterialSpecimen has density, surfaceFinish, grainStructure, and defectAnnotation; ElementComposition has elementName and percentage; PhaseDistribution has phaseType and fraction; HeatTreatmentProfile has name, quenchingStatus, and isValidated; ProcessingStep includes targetTemperature and durationMinutes; PhaseDiagramCalculator includes equilibriumState and stablePhases; ThermalAnalysisRun has peakTemperature and coolingRate; SafetyProtocol has max/min temperature limits and emergencyStopEnabled; ResearchProject has principalInvestigator and budget; ExperimentalDataset has dataIntegrityVerified, filterCriteria, and resultsFiltered; SpectroscopyData has wavelength, emissionIntensity, and detectedPhase; OptimizationResult has convergenceTracked and recommendedComposition; RegulatoryStandard and DesignConstraint both include limitValue/effectiveDate; BatchRecord has primaryPhase and qualityStatus; SummaryReport has format. Minor issues: recommendedComposition is a String rather than a structured ElementComposition association/attribute, and dataset “generated outcomes” are represented only indirectly.
4. Consistencies of Terminology with given context: Model 1 = 4, Model 2 = 5; Evidence: Model 1 uses most requirement-aligned names directly: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Minor inconsistencies or omissions affect terminology coverage: PerformanceMetric is singular while the requirement says Performance Metrics, BatchRecord is absent, principal investigator is not named, and RegulatoryStandard is present but lacks its “standard” details. Model 2 is highly consistent with the requirement terminology and preserves most explicit domain terms, including ProcessingStep, PhaseType values AUSTENITE/FERRITE/MARTENSITE/PEARLITE, TestType values DESTRUCTIVE/NON_DESTRUCTIVE, QualityStatus, BatchRecord, Supplier, QualityAssuranceReview, SummaryReport, ReportFormat, principalInvestigator, and DesignConstraint. Its added identifiers and status fields do not conflict with the requirement.
5. Adherence of UML class diagram standards: Model 1 = 5, Model 2 = 5; Evidence: Model 1 is valid and understandable PlantUML class-diagram notation, using class declarations, attributes with types, associations, and multiplicities such as AlloyBatch "1" -- "*" MaterialSpecimen. Model 2 is also valid and understandable PlantUML notation, using enums, classes, typed attributes, associations, compositions, labels, and multiplicities such as AlloyBatch "1" *-- "1..*" MaterialSpecimen and HeatTreatmentProfile "1" *-- "1..*" ProcessingStep. Comments in Model 2 are standard PlantUML comments and are ignored. Primitive aliases such as float/double/boolean/int and multiplicity equivalents such as "*" are not penalized.
Total: Model 1 = 16, Model 2 = 23
Choice: B
Reason:
1. Appropriate conceptual classes aligned with the domain: Model 2 is stronger because it covers nearly all explicit domain concepts, including ProcessingStep, StressTestRun, BatchRecord, Supplier, CostEstimation, QualityAssuranceReview, and SummaryReport. Model 1 captures the main nouns but leaves several required concepts absent or represented only by disconnected modules.
2. Associations/Multiplicities between classes for domain reasoning: Model 2 better supports domain reasoning through explicit containment and workflow relationships, such as batches containing specimens, profiles containing processing steps, thermal runs applying profiles, microstructure analysis correlating specimens and spectroscopy data, records linking batches and standards, and reports compiling metrics and QA reviews. Model 1 has many isolated or underspecified classes and omits key links among simulator, specimen testing, compliance records, QA, suppliers, cost, and reports.
3. Model attributes with appropriate data types: Model 2 includes most required factual attributes, including validation status, phase type/fraction, cooling rate, peak temperature, emergency stop and temperature limits, PI, budget, integrity verification, detected phase, convergence tracking, recommended composition, primary phase, quality status, certified inspector approval, and report format. Model 1 includes only a subset and leaves many central classes empty.
4. Consistencies of Terminology with given context: Both models mostly use domain-consistent names, but Model 2 more completely preserves the requirement’s terminology, especially for phases, test type, batch records, quality status, certified inspection, and report formats.
5. Rejected or checked issues: I did not penalize Model 1 or Model 2 for association direction style, use of comments, lowercase primitive types such as boolean/int/float, or multiplicity literals such as "*" versus "0..*". I also did not reward Model 2 merely for being longer; its extra classes receive credit only where they trace to stated requirement concepts.
6. Overall judgment: Model 2 is meaningfully better. It is more complete, better connected, and more attribute-rich while remaining valid UML/PlantUML. Model 1 is understandable and includes many core classes, but its omissions and disconnected modules make it substantially weaker for real-world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</si>
  <si>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</si>
  <si>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most responsibilities into cohesive domain classes: AlloyBatch contains MaterialSpecimen; MaterialSpecimen owns ElementComposition and PhaseDistribution; ExperimentPlanner generates HeatTreatmentProfile; ProcessController manages ThermalAnalysisRun and uses ThermalCycleSimulator and SafetyProtocol; ComplianceArchive stores BatchRecord; QualityAssurance conducts QualityAssuranceReview. This keeps production, planning, execution, research data, compliance, cost, supplier, QA, and reporting concerns mostly separated. Some coupling is still broad, such as ReportGenerator directly depending on PerformanceMetric and QualityAssuranceReview, and CostEstimator depending on AlloyBatch, ElementComposition, and CostEstimation. Model 2 has fewer connections but weaker cohesion: many required concepts are empty or underspecified, such as ExperimentPlanner, PhaseDiagramCalculator, ProcessController, ThermalAnalysisRun, ThermalCycleSimulator, ExperimentalDataset, MicrostructureAnalysis, StressTestRunner, OptimizationResult, ComplianceArchive, CostEstimator, SupplierNetwork, QualityAssurance, and ReportGenerator. It also leaves important responsibilities unmodeled, for example QualityAssurance has no certified inspector or batch approval relationship, and ComplianceArchive links directly to AlloyBatch without BatchRecord semantics.
2. Complexity: Model 1 = 4, Model 2 = 2; Evidence: Model 1 has a relatively large number of classes, but most are traceable to stated requirement concepts or useful workflow refinements: ProcessingStep refines HeatTreatmentProfile steps; StressTestRun separates a test execution from PerformanceMetric; CostEstimation separates calculated cost output from CostEstimator; QualityAssuranceReview captures inspector approval; SummaryReport captures generated reports. It has no deep inheritance tree, and complexity is mainly compositional/associative, which fits the domain. However, it may be slightly over-detailed with identifiers, names, timestamps, and status fields that are not always required. Model 2 is much simpler, with fewer attributes and relationships, but the simplicity is achieved by omitting or flattening required concepts: no ProcessingStep for heat treatment profiles, no BatchRecord, no Supplier, no StressTestRun, no CostEstimation, no SummaryReport, no QA review/inspector approval, and no explicit OptimizationResult convergence/recommended composition details. Its empty classes reduce apparent complexity but also reduce semantic usefulness.
3. Practicability: Model 1 = 4, Model 2 = 2; Evidence: Model 1 is practical for implementation and testing because it exposes key data and relationships needed for workflows: HeatTreatmentProfile has name, quenchingStatus, isValidated, and ProcessingStep; ThermalAnalysisRun applies one HeatTreatmentProfile and records peakTemperature, coolingRate, and state; SafetyProtocol has emergencyStopEnabled and temperature limits; ExperimentalDataset stores integrity/filtering state and aggregates SpectroscopyData and MicrostructureAnalysis; PerformanceMetric feeds OptimizationResult; BatchRecord records primaryPhase, qualityStatus, and associated AlloyBatch; QualityAssuranceReview captures certified inspector approval; SummaryReport has format and generationDate. Model 2 is readable but not sufficiently actionable: HeatTreatmentProfile lacks validation and processing steps; ThermalAnalysisRun has no peak temperature/cooling rate/run state; ResearchProject lacks principalInvestigator and no association to DesignConstraint; ExperimentalDataset has no integrity verification, filtering, or generated outcomes; MicrostructureAnalysis is not linked to MaterialSpecimen or SpectroscopyData; RegulatoryStandard lacks limitValue/effectiveDate; ReportGenerator has no relationship to PerformanceMetric or QA sources. These gaps would make programming, testing, and acceptance validation difficult.
Total: Model 1 = 12, Model 2 = 6
Choice: A
Reason:
1. Cohesion and Decoupling: Model 1 better separates major domain modules while preserving required relationships, such as AlloyBatch-to-MaterialSpecimen, ProcessController-to-ThermalAnalysisRun, ExperimentalDataset-to-SpectroscopyData/MicrostructureAnalysis, and ComplianceArchive-to-BatchRecord. Model 2 has fewer associations, but many classes are empty and several required interactions are absent, so the lower coupling does not translate into a better design.
2. Complexity: Model 1 is more complex, but most additional classes are justified by the requirement, especially ProcessingStep, StressTestRun, BatchRecord, QualityAssuranceReview, CostEstimation, Supplier, and SummaryReport. Model 2 is simpler but under-models the domain, so its complexity is not appropriately balanced against the stated system scope.
3. Practicability: Model 1 provides enough attributes and associations to support implementation, testing, compliance checks, thermal execution, QA approval, reporting, and optimization workflows. Model 2 omits many operationally necessary details, including profile validation, processing steps, certified inspector approval, batch records, supplier details, cost outputs, report outputs, and project constraints.
4. Rejected or checked issues: I did not penalize either model for primitive type spelling such as float versus double, Boolean versus boolean, or for association style differences such as plain associations versus directional associations. I also did not use comments, layout, or visibility markers as scoring evidence.
5. Overall judgment: Model 1 is clearly better because it covers substantially more of the required alloy composition optimization domain while maintaining a mostly modular and implementable class structure. Model 2 is understandable but too incomplete for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</si>
  <si>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</si>
  <si>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defines many core classes such as AlloyBatch, MaterialSpecimen, HeatTreatmentProfile, ThermalAnalysisRun, ResearchProject, PerformanceMetric, and OptimizationResult, but several required modules are disconnected or weakly connected: CostEstimator, SupplierNetwork, QualityAssurance, and ReportGenerator have no associations; OptimizationResult is only linked to ElementComposition and not to PerformanceMetric; ComplianceArchive links directly to AlloyBatch without BatchRecord or RegulatoryStandard linkage. Model 2 has more cohesive workflow clusters: AlloyBatch compositionally contains MaterialSpecimen; MaterialSpecimen owns ElementComposition and PhaseDistribution; HeatTreatmentProfile owns ProcessingStep; StressTestRun owns PerformanceMetric; ComplianceArchive owns BatchRecord, which links AlloyBatch and RegulatoryStandard; ReportGenerator links SummaryReport, PerformanceMetric, and QualityAssuranceReview. Model 2 is somewhat more coupled because many service-like classes reference multiple domain classes, such as CostEstimator linking AlloyBatch, ElementComposition, and CostEstimation, but these dependencies are traceable to the requirement.
2. Complexity: Model 1 = 3, Model 2 = 4; Evidence: Model 1 has a moderate number of classes and shallow structure, with no inheritance and few attributes, so it is simple to understand. However, the simplicity comes partly from collapsing or omitting required concepts: no ProcessingStep for heat treatment profiles, no StressTestRun for destructive/non-destructive tensile tests, no BatchRecord, no Supplier, no CostEstimation, no QualityAssuranceReview, and no SummaryReport. Model 2 has more classes and enums, including ProcessingStep, StressTestRun, BatchRecord, CostEstimation, Supplier, QualityAssuranceReview, and SummaryReport. This increases class count, but most added classes represent traceable domain concepts from the requirement rather than arbitrary nouns. Model 2 also avoids inheritance depth complexity; its complexity is mostly compositional and association-based. Some attributes such as IDs, timestamps, and names add implementation detail without much requirement value, but they do not dominate the design.
3. Practicability: Model 1 = 2, Model 2 = 4; Evidence: Model 1 is readable but not sufficiently practical for implementation or testing of the stated system. It lacks explicit support for validation of HeatTreatmentProfile beyond name and quenchingStatus; does not model processing steps; does not connect ProcessController to ThermalCycleSimulator; does not represent principal investigator, project design constraints, dataset integrity/filtering/outcomes, tensile test type, compliance BatchRecords, certified inspector approvals, suppliers, cost estimations, or summary reports. Model 2 is more directly implementable and testable: HeatTreatmentProfile has isValidated and ProcessingStep; ThermalAnalysisRun includes run state, peakTemperature, and coolingRate; SafetyProtocol has min/max temperature limits and emergencyStopEnabled; ResearchProject includes principalInvestigator and links to DesignConstraint; ExperimentalDataset tracks dataIntegrityVerified and filtering; SpectroscopyData records wavelength, emissionIntensity, and detectedPhase; MicrostructureAnalysis links specimen and spectroscopy data; StressTestRun captures TestType and produces PerformanceMetric; BatchRecord stores primaryPhase and qualityStatus; QualityAssuranceReview captures certified inspector approval; SummaryReport has a ReportFormat. Model 2 still has some weaknesses, such as representing recommendedComposition as a String rather than linking it to ElementComposition, and not explicitly modeling methods like analyze current phase or annotate defects as operations, but it better supports real-world programming and validation.
Total: Model 1 = 7, Model 2 = 12
Choice: B
Reason:
1. Cohesion and Decoupling: Model 2 better separates cohesive domain concepts into meaningful classes, such as ProcessingStep, StressTestRun, BatchRecord, Supplier, QualityAssuranceReview, and SummaryReport. Model 1 has lower apparent coupling, but this is mainly because many required modules are isolated or missing; for example, QualityAssurance, ReportGenerator, CostEstimator, and SupplierNetwork are declared but unused.
2. Complexity: Model 2 is more complex, but its added complexity is justified by the requirement. It models workflow and record concepts that are necessary for domain reasoning, including batch compliance records, test runs, supplier matching, cost estimation, and report generation. Model 1 is simpler but underspecified.
3. Practicability: Model 2 is substantially more practical because it captures attributes and associations needed for implementation and testing, including validated heat treatment profiles, safety limits, project investigators and constraints, dataset verification, destructive/non-destructive tests, compliance records, QA approvals, and report formats. Model 1 provides a broad class inventory but lacks many associations and behavioral support points required to build the system.
4. Rejected or checked issues: I did not penalize either model for PlantUML comments, primitive type spellings such as float versus double or boolean versus Boolean, or equivalent multiplicity notation. I also did not reward Model 2 merely for having extra IDs and timestamps; only domain-relevant refinements affected the score.
5. Overall judgment: Model 2 is better because it covers more required domain concepts with clearer associations and more implementation-ready structure. The meaningful quality difference is large enough that this is not a tie.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</si>
  <si>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</si>
  <si>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</si>
  <si>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conceptual class coverage: Model 1 = 5, Model 2 = 3; Evidence: Model 1 includes nearly all named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these classes, but omits BatchRecord entirely and leaves several core concepts semantically empty, such as ElementComposition, OptimizationResult, RegulatoryStandard, CostEstimator, SupplierNetwork, QualityAssurance, and ReportGenerator.
2. Core alloy batch, specimen, composition, and phase modeling: Model 1 = 4, Model 2 = 3; Evidence: Model 1 models AlloyBatch.creationDate, MaterialSpecimen.density and surfaceFinish, ElementComposition.chemicalMakeup, and PhaseDistribution fractions for austenite, ferrite, martensite, and pearlite. It also composes AlloyBatch "1" *-- "0..*" MaterialSpecimen and MaterialSpecimen "1" *-- "1" ElementComposition / PhaseDistribution, which closely matches the requirement that a batch contains multiple specimens and each specimen has one base composition and one current phase distribution. Model 2 also has AlloyBatch.creationDate, MaterialSpecimen density/surfaceFinish, and PhaseDistribution fractions, and connects AlloyBatch "1" -- "*" MaterialSpecimen, but ElementComposition has no chemical makeup attribute and MaterialSpecimen -- ElementComposition / PhaseDistribution lack explicit multiplicities. Both models underrepresent the specimen behaviors “determine current phase,” “classify grain structure,” and “annotate defects,” though Model 1’s MicrostructureAnalysis.refinePhases partially supports phase refinement.
3. Experiment planning, heat treatment, phase calculation, process execution, and safety: Model 1 = 5, Model 2 = 2; Evidence: Model 1 has ExperimentPlanner.generateProfile(), HeatTreatmentProfile with name, quenchingStatus, processingSteps, and isValidated, PhaseDiagramCalculator.identifyStablePhases() and checkEquilibrium(), ProcessController "1" --&gt; "0..*" ThermalAnalysisRun, ThermalAnalysisRun "1" --&gt; "1" HeatTreatmentProfile : applies, ThermalCycleSimulator with coolingRate and peakTemperature, and SafetyProtocol with emergencyStop and temperatureLimit. Model 2 has the relevant class names and relationships such as ProcessController "1" -- "*" ThermalAnalysisRun and ThermalAnalysisRun -- HeatTreatmentProfile / SafetyProtocol, but HeatTreatmentProfile lacks processing steps and validation status, PhaseDiagramCalculator has no stable phase or equilibrium operations, ThermalCycleSimulator has no cooling rate or peak temperature, and there is no relationship showing ThermalAnalysisRun using ThermalCycleSimulator.
4. Research projects, datasets, spectroscopy, microstructure analysis, stress testing, metrics, and optimization: Model 1 = 4, Model 2 = 2; Evidence: Model 1 models ResearchProject with principalInvestigator and budget, ResearchProject "1" *-- "0..*" ExperimentalDataset, ExperimentalDataset.integrityVerified and filterResults(), SpectroscopyData wavelength/emissionIntensity, MicrostructureAnalysis correlated to MaterialSpecimen, SpectroscopyData, and PhaseDiagramCalculator, StressTestRunner testing MaterialSpecimen and generating PerformanceMetric, PerformanceMetric load/incrementStep, and OptimizationResult fed by PerformanceMetric and recommending ElementComposition. Model 2 has ResearchProject.budget but omits principalInvestigator, ExperimentalDataset has no integrity verification, filtering, or generated outcomes, MicrostructureAnalysis is associated with ExperimentalDataset but not explicitly with MaterialSpecimen, SpectroscopyData, or PhaseDiagramCalculator, StressTestRunner is linked only to PerformanceMetric and not specimens, and OptimizationResult is associated only with ElementComposition but not with PerformanceMetric or convergence.
5. Compliance, regulatory standards, batch records, QA, cost, supplier, and reporting: Model 1 = 4, Model 2 = 1; Evidence: Model 1 has DesignConstraint.limitValue, RegulatoryStandard.limitValue and effectiveDate, ComplianceArchive "1" *-- "0..*" BatchRecord, BatchRecord with primaryPhase and qualityStatus linked to AlloyBatch and RegulatoryStandard, CostEstimator calculating from ElementComposition, SupplierNetwork meeting DesignConstraint, QualityAssurance with inspector/isCertified approving AlloyBatch, and ReportGenerator compiling PerformanceMetric and QualityAssurance sources. Model 2 includes DesignConstraint with limitValue/effectiveDate and class names for RegulatoryStandard, ComplianceArchive, CostEstimator, SupplierNetwork, QualityAssurance, and ReportGenerator, but lacks BatchRecord, lacks primaryPhase and qualityStatus, does not link regulatory standards to batches through records, and has no relationships for cost estimation, supplier matching, QA approval, or report generation.
6. Associations, multiplicities, and relationship types: Model 1 = 4, Model 2 = 2; Evidence: Model 1 gives meaningful multiplicities and ownership where appropriate: AlloyBatch "1" *-- "0..*" MaterialSpecimen, MaterialSpecimen "1" *-- "1" ElementComposition, ResearchProject "1" *-- "0..*" ExperimentalDataset, and ComplianceArchive "1" *-- "0..*" BatchRecord. It also captures specific dependencies such as MicrostructureAnalysis referencing PhaseDiagramCalculator and ThermalAnalysisRun applying exactly one HeatTreatmentProfile. Model 2 uses valid associations, including AlloyBatch "1" -- "*" MaterialSpecimen and ProcessController "1" -- "*" ThermalAnalysisRun, but many required relationship semantics are absent or vague: no dataset aggregation of generated outcomes, no PerformanceMetric-to-OptimizationResult feed, no ComplianceArchive-to-BatchRecord structure, no QA-to-batch approval, and no ReportGenerator-to-metrics/QA source links. I did not penalize Model 2 merely for using plain associations instead of composition, but its missing or underspecified cardinalities and missing required links reduce semantic coverage.
7. Attribute and operation alignment without unsupported additions: Model 1 = 4, Model 2 = 3; Evidence: Model 1 includes many requirement-traceable attributes and operations: creationDate, density, surfaceFinish, chemicalMakeup, phase fractions, profile name/quenchingStatus/processingSteps/isValidated, coolingRate, peakTemperature, emergencyStop, temperatureLimit, principalInvestigator, budget, integrityVerified, wavelength, emissionIntensity, load, incrementStep, convergence, limitValue, effectiveDate, primaryPhase, qualityStatus, and format. Model 2 includes some correct attributes, such as creationDate, density, surfaceFinish, phase fractions, name, quenchingStatus, emergencyStop, temperatureLimits, budget, wavelength, emissionIntensity, load, incrementSteps, and DesignConstraint limitValue/effectiveDate, but omits many stated properties. Model 1’s additions such as QualityAssurance.inspector/isCertified and ReportGenerator.format are reasonable refinements of “certified inspectors” and “various formats,” while Model 2’s placement of effectiveDate only on DesignConstraint and leaving RegulatoryStandard empty is weaker given the requirement’s regulatory-standard role.
Total: Model 1 = 30, Model 2 = 16
Choice: A
Reason:
1. Required conceptual class coverage: Model 1 covers almost all domain concepts and includes BatchRecord, which is essential for the Compliance Archive requirement. Model 2 names many concepts but omits BatchRecord and leaves several required service concepts disconnected or empty.
2. Functional and domain alignment: Model 1 more completely represents the alloy workflow from batch/specimen composition through planning, thermal runs, datasets, testing, optimization, compliance, QA, and reporting. Model 2 captures only a skeletal subset, especially missing validation, thermal simulation details, dataset integrity/filtering, optimization inputs, and compliance records.
3. Relationship semantics: Model 1 provides substantially more requirement-faithful associations and multiplicities, such as batch-to-specimens, specimen-to-composition/phase distribution, run-to-profile, project-to-datasets, archive-to-records, and records-to-batches/standards. Model 2 has some correct associations but many required links are absent or too vague.
4. Rejected or checked issues: I did not penalize Model 2 for using `*` instead of `0..*`, lowercase primitive types such as `float` or `int`, or plain bidirectional association lines instead of directed dependency arrows. I also did not reward Model 1 for presentation details, comments, or styling.
5. Overall judgment: Model 1 is clearly better because it gives a much more complete and semantically traceable UML class model for the stated system. Model 2 is valid as a rough high-level skeleton, but it omits or underspecifies too many required classes, attributes, relationships, and workflow responsibilities to be competitive.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</si>
  <si>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</si>
  <si>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4; Evidence: Model 1 covers some core entities such as AlloyBatch, MaterialSpecimen, ElementComposition, PhaseDistribution, HeatTreatmentProfile, ThermalAnalysisRun, ResearchProject, ExperimentalDataset, SpectroscopyData, PerformanceMetric, and OptimizationResult, but many stated functions are absent or only named without semantics: HeatTreatmentProfile has no processing steps or validation state, ExperimentPlanner has no generation behavior, PhaseDiagramCalculator has no stable-phase or equilibrium capability, ThermalCycleSimulator is unconnected, ExperimentalDataset has no integrity verification/filtering/outcome storage, StressTestRunner is not linked to specimens, OptimizationResult is not linked to metrics, ComplianceArchive has no BatchRecord, and CostEstimator/SupplierNetwork/QualityAssurance/ReportGenerator are isolated. Model 2 captures substantially more required behavior and data: HeatTreatmentProfile has processingSteps and isValidated, PhaseDiagramCalculator has identifyStablePhases() and checkEquilibrium(), ThermalCycleSimulator has coolingRate and peakTemperature, ExperimentalDataset has integrityVerified and filterResults(), StressTestRunner has testType and performTest(), OptimizationResult has convergence and recommends ElementComposition, BatchRecord records primaryPhase and qualityStatus, QualityAssurance has inspector/isCertified/approveBatch(), and ReportGenerator has format/compileReport(). Model 2 still misses or weakly represents some requirements, such as ExperimentalDataset storing generated outcomes, DesignConstraint effective dates if interpreted as required for both constraints and standards, and explicit dataset aggregation of MicrostructureAnalysis.
2. Conceptual classes and domain coverage: Model 1 = 3, Model 2 = 5; Evidence: Model 1 includes many named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BatchRecord as a distinct concept even though the requirement says the Compliance Archive stores Batch Records, and several classes are empty or detached from their domain role. Model 2 includes all of those major concepts plus BatchRecord, with recognizable domain refinements such as ResearchProject.principalInvestigator, HeatTreatmentProfile.processingSteps/isValidated, ThermalCycleSimulator.coolingRate/peakTemperature, RegulatoryStandard.limitValue/effectiveDate, and ReportGenerator.format. Model 2’s conceptual coverage is therefore much closer to the requirement.
3. Associations and cardinalities: Model 1 = 2, Model 2 = 4; Evidence: Model 1 correctly models AlloyBatch "1" -- "*" MaterialSpecimen and ResearchProject "1" -- "*" ExperimentalDataset, and links ThermalAnalysisRun to HeatTreatmentProfile. However, many associations are missing or vague: MaterialSpecimen -- ElementComposition and MaterialSpecimen -- PhaseDistribution lack multiplicities despite the requirement stating each specimen has a base composition and current phase distribution; ThermalCycleSimulator is not associated with ThermalAnalysisRun or ProcessController; ResearchProject is not associated with DesignConstraint; ExperimentalDataset is not associated with generated outcomes or PerformanceMetric; MicrostructureAnalysis is not linked to MaterialSpecimen, SpectroscopyData, or PhaseDiagramCalculator; StressTestRunner is not linked to MaterialSpecimen; OptimizationResult is not linked to PerformanceMetric; ComplianceArchive is linked directly to AlloyBatch instead of storing BatchRecord linking standards and batches; CostEstimator, SupplierNetwork, QualityAssurance, and ReportGenerator have no associations. Model 2 provides stronger associations and multiplicities: AlloyBatch "1" *-- "0..*" MaterialSpecimen, MaterialSpecimen "1" *-- "1" ElementComposition and PhaseDistribution, ProcessController "1" --&gt; "0..*" ThermalAnalysisRun, ThermalAnalysisRun "1" --&gt; "1" HeatTreatmentProfile, ResearchProject "1" *-- "0..*" ExperimentalDataset, ResearchProject "1" --&gt; "0..*" DesignConstraint, ExperimentalDataset "1" *-- "0..*" SpectroscopyData, MicrostructureAnalysis dependencies to MaterialSpecimen/SpectroscopyData/PhaseDiagramCalculator, StressTestRunner dependencies to MaterialSpecimen and PerformanceMetric, OptimizationResult dependency on PerformanceMetric, ComplianceArchive "1" *-- "0..*" BatchRecord, and BatchRecord links to AlloyBatch and RegulatoryStandard. Some Model 2 associations remain incomplete, especially MicrostructureAnalysis not being aggregated under ExperimentalDataset and some dependencies lacking multiplicities, but it is much more semantically complete.
4. Relationship types: Model 1 = 2, Model 2 = 4; Evidence: Model 1 mostly uses plain associations, such as AlloyBatch -- MaterialSpecimen, MaterialSpecimen -- ElementComposition, and ResearchProject -- ExperimentalDataset. This is not invalid, but it does not express likely whole-part relationships where the requirement says batches contain specimens, specimens possess compositions/distributions, projects encompass datasets, and archives store records. Model 1 also has DesignConstraint -- RegulatoryStandard, which is vague because the requirement treats both as standards/constraints used for compliance rather than one simply owning or equating to the other. Model 2 uses composition for clearer containment: AlloyBatch *-- MaterialSpecimen, MaterialSpecimen *-- ElementComposition, MaterialSpecimen *-- PhaseDistribution, ResearchProject *-- ExperimentalDataset, ExperimentalDataset *-- SpectroscopyData, and ComplianceArchive *-- BatchRecord. It also uses directed dependencies for service-like uses, such as ExperimentPlanner ..&gt; HeatTreatmentProfile, ThermalAnalysisRun ..&gt; ThermalCycleSimulator, CostEstimator ..&gt; ElementComposition, SupplierNetwork ..&gt; DesignConstraint, and ReportGenerator ..&gt; PerformanceMetric/QualityAssurance. These relationship types better reflect the requirement’s containment and usage semantics.
5. Class names and attributes: Model 1 = 3, Model 2 = 4; Evidence: Model 1 uses clear requirement-aligned class names and includes several important attributes: AlloyBatch.creationDate, MaterialSpecimen.density/surfaceFinish, PhaseDistribution fractions for Austenite/Ferrite/Martensite/Pearlite, HeatTreatmentProfile.name/quenchingStatus, SafetyProtocol.emergencyStop/temperatureLimits, ResearchProject.budget, SpectroscopyData.wavelength/emissionIntensity, PerformanceMetric.load/incrementSteps, and DesignConstraint.limitValue/effectiveDate. However, many important attributes are missing or misplaced: ResearchProject lacks principalInvestigator, ElementComposition has no chemical makeup, HeatTreatmentProfile lacks processingSteps/isValidated, ThermalCycleSimulator lacks coolingRate/peakTemperature, RegulatoryStandard has no limitValue/effectiveDate, BatchRecord does not exist, OptimizationResult lacks convergence, QualityAssurance lacks inspector certification, and ReportGenerator lacks formats. Model 2 has clearer attribute coverage: ElementComposition.chemicalMakeup, HeatTreatmentProfile.processingSteps/isValidated, ThermalCycleSimulator.coolingRate/peakTemperature, ResearchProject.principalInvestigator/budget, ExperimentalDataset.integrityVerified, StressTestRunner.testType, OptimizationResult.convergence, RegulatoryStandard.limitValue/effectiveDate, BatchRecord.primaryPhase/qualityStatus, QualityAssurance.inspector/isCertified, and ReportGenerator.format. Model 2 is not perfect because DesignConstraint only has limitValue and lacks effectiveDate if that was intended for both DesignConstraint and RegulatoryStandard, and OptimizationResult lacks an explicit recommended composition attribute though it has an association to ElementComposition.
Total: Model 1 = 12, Model 2 = 21
Choice: B
Reason:
1. Strict alignment with required functionality: Model 2 covers more stated system capabilities with explicit attributes and operations, such as HeatTreatmentProfile.processingSteps/isValidated, PhaseDiagramCalculator.identifyStablePhases()/checkEquilibrium(), ThermalCycleSimulator.coolingRate/peakTemperature, ExperimentalDataset.integrityVerified/filterResults(), StressTestRunner.performTest(), QualityAssurance.approveBatch(), and ReportGenerator.compileReport(). Model 1 names many components but leaves several required behaviors and modules isolated or semantically underspecified.
2. Conceptual classes and relationships: Model 2 includes the important BatchRecord concept and models ComplianceArchive "1" *-- "0..*" BatchRecord with BatchRecord linked to AlloyBatch and RegulatoryStandard. Model 1 only has ComplianceArchive -- AlloyBatch and does not represent the required record that documents primary phase and quality status while linking standards to batches.
3. Associations, cardinalities, and relationship types: Model 2 gives more precise containment and usage relationships, including AlloyBatch composition of MaterialSpecimen, MaterialSpecimen composition of ElementComposition and PhaseDistribution, ResearchProject composition of ExperimentalDataset, and ReportGenerator dependencies on PerformanceMetric and QualityAssurance. Model 1 lacks many of these associations, including MicrostructureAnalysis to specimens/spectroscopy/calculator, StressTestRunner to specimens, OptimizationResult to PerformanceMetric, and operational support links for CostEstimator, SupplierNetwork, QualityAssurance, and ReportGenerator.
4. Rejected or checked issues: I did not penalize Model 1 or Model 2 for primitive type spelling differences such as float/Float/int/Integer, for using * versus 0..*, or for presentation-only PlantUML details such as skinparam/hide empty members. I also did not reward Model 2 merely for being more detailed; the additional detail was counted only where it directly traces to the requirement.
5. Overall judgment: Model 2 is better because it more completely represents the required alloy optimization domain, especially workflow dependencies, compliance records, project/dataset behavior, testing-to-metrics-to-optimization flow, and operational support modules. Model 1 has a useful high-level class inventory but omits or weakly connects many essential relationships and required facts.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</si>
  <si>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</si>
  <si>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includes many of these same concepts, but omits BatchRecord entirely and leaves several important concepts underrepresented, such as principal investigator, quality inspectors, generated outcomes, and compliance records linking standards to batches.
2. Associations/Multiplicities between classes for domain reasoning: Model 1 = 4, Model 2 = 2; Evidence: Model 1 captures many essential relationships with multiplicities, such as AlloyBatch "1" *-- "0..*" MaterialSpecimen, MaterialSpecimen "1" *-- "1" ElementComposition, MaterialSpecimen "1" *-- "1" PhaseDistribution, ThermalAnalysisRun "1" --&gt; "1" HeatTreatmentProfile, ResearchProject "1" *-- "0..*" ExperimentalDataset, ComplianceArchive "1" *-- "0..*" BatchRecord, and BatchRecord --&gt; AlloyBatch / RegulatoryStandard. Some relationships are still weak or incomplete, such as ExperimentalDataset not clearly storing generated outcomes, ExperimentPlanner not explicitly relying on PhaseDiagramCalculator during planning, and QualityAssurance only depending on AlloyBatch without representing certified inspector approval sources in detail. Model 2 captures a few core relationships, such as AlloyBatch "1" -- "*" MaterialSpecimen, ProcessController "1" -- "*" ThermalAnalysisRun, and ThermalAnalysisRun -- HeatTreatmentProfile, but misses many critical domain links: no BatchRecord class or archive-to-record relationship, no ResearchProject-to-DesignConstraint relationship, no StressTestRunner-to-MaterialSpecimen relationship, no MicrostructureAnalysis-to-MaterialSpecimen / SpectroscopyData / PhaseDiagramCalculator refinement path, and CostEstimator, SupplierNetwork, QualityAssurance, and ReportGenerator are disconnected.
3. Model attributes with appropriate data types: Model 1 = 4, Model 2 = 2; Evidence: Model 1 models many required attributes with reasonable types: AlloyBatch.creationDate: Date, MaterialSpecimen.density: Float and surfaceFinish: String, PhaseDistribution fractions as Float, HeatTreatmentProfile.name: String, quenchingStatus: Boolean, processingSteps: List, isValidated: Boolean, ThermalCycleSimulator.coolingRate and peakTemperature as Float, SafetyProtocol.emergencyStop and temperatureLimit, ResearchProject.principalInvestigator and budget, SpectroscopyData.wavelength and emissionIntensity, PerformanceMetric.load and incrementStep, RegulatoryStandard.limitValue and effectiveDate, BatchRecord.primaryPhase and qualityStatus, and ReportGenerator.format. It still omits or underspecifies some attributes, such as specimen current phase, grain structure classification, defects, generated dataset outcomes, recommended optimal composition detail beyond an association, and richer report summaries. Model 2 has some correct attributes, such as AlloyBatch.creationDate, MaterialSpecimen.density/surfaceFinish, PhaseDistribution fraction fields, HeatTreatmentProfile.name/quenchingStatus, SafetyProtocol.emergencyStop/temperatureLimits, SpectroscopyData.wavelength/emissionIntensity, and PerformanceMetric.load/incrementSteps. However, it leaves ElementComposition empty, PhaseDiagramCalculator empty, ExperimentalDataset empty, OptimizationResult empty, RegulatoryStandard empty, QualityAssurance empty, and ReportGenerator empty; it also omits ResearchProject.principalInvestigator and places effectiveDate under DesignConstraint instead of RegulatoryStandard.
4. Consistencies of Terminology with given context: Model 1 = 5, Model 2 = 4; Evidence: Model 1 uses the requirement’s terminology closely: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CostEstimator, SupplierNetwork, QualityAssurance, and ReportGenerator all align with the source domain. Model 2 also uses most of the same domain terms accurately, including AlloyBatch, MaterialSpecimen, PhaseDistribution, HeatTreatmentProfile, ProcessController, ResearchProject, SpectroscopyData, and PerformanceMetric. Its terminology is somewhat weaker because BatchRecord is absent, RegulatoryStandard has no effectiveDate or limitValue while DesignConstraint incorrectly carries effectiveDate, and terms like principal investigator and quality status are missing.
5. Adherence of UML class diagram standards: Model 1 = 5, Model 2 = 5; Evidence: Model 1 is valid and understandable PlantUML class-diagram notation, with classes, attributes, operations, dependencies, associations, compositions, and multiplicities represented clearly. Model 2 is also valid and understandable PlantUML class-diagram notation, with class declarations, attributes, and associations. The use of simple associations without labels or multiplicities in some places is a modeling-completeness issue, not a UML syntax violation.
Total: Model 1 = 23, Model 2 = 17
Choice: A
Reason:
1. Appropriate conceptual classes aligned with the domain: Model 1 covers the domain more completely, including BatchRecord and the operational/support concepts. Model 2 includes many core classes but omits BatchRecord and leaves several required concepts only implicit or absent.
2. Associations/Multiplicities between classes for domain reasoning: Model 1 provides substantially stronger domain reasoning through explicit multiplicities and links among batches, specimens, profiles, runs, datasets, compliance records, standards, metrics, and reports. Model 2 captures a few high-level links but misses many required relationships, especially around compliance, testing, microstructure refinement, project constraints, QA, supplier/cost support, and reporting.
3. Model attributes with appropriate data types: Model 1 has many more required attributes with appropriate data types, while Model 2 leaves several important classes empty and misplaces effectiveDate on DesignConstraint rather than RegulatoryStandard.
4. Consistencies of Terminology with given context: Both models mostly use the requirement’s terminology, but Model 1 is more faithful because it includes terms such as BatchRecord, primaryPhase, qualityStatus, principalInvestigator, and validated HeatTreatmentProfile details.
5. Rejected or checked issues: I did not penalize Model 2 for using `*` instead of `0..*`, lowercase primitive types such as `float` or `int`, or plain associations instead of dependency arrows. These are acceptable under the instructions. The score difference comes from missing or weaker domain semantics, not notation style.
6. Overall judgment: Model 1 is clearly better because it provides broader conceptual coverage, richer required attributes, and more complete associations/multiplicities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</si>
  <si>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</si>
  <si>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many core domain classes such as `AlloyBatch`, `MaterialSpecimen`, `ElementComposition`, `PhaseDistribution`, `ExperimentPlanner`, `HeatTreatmentProfile`, `ThermalAnalysisRun`, `ResearchProject`, `ExperimentalDataset`, `SpectroscopyData`, `MicrostructureAnalysis`, `StressTestRunner`, `PerformanceMetric`, `OptimizationResult`, `DesignConstraint`, `RegulatoryStandard`, `ComplianceArchive`, `CostEstimator`, `SupplierNetwork`, `QualityAssurance`, and `ReportGenerator`. However, it omits the explicit `BatchRecord` concept required by “A Compliance Archive stores Batch Records,” and several operational concepts are only present as isolated classes without strong semantic modeling. Model 2 includes all major conceptual classes from Model 1 and additionally models `BatchRecord`, which captures a key compliance concept. It also better represents domain concepts such as `ThermalCycleSimulator`, `SafetyProtocol`, `QualityAssurance`, and `ReportGenerator` with domain-relevant members.
2. Associations/Multiplicities between classes for domain reasoning: Model 1 = 2, Model 2 = 4; Evidence: Model 1 correctly includes some important relationships, such as `AlloyBatch "1" -- "*" MaterialSpecimen`, `ExperimentPlanner "1" -- "*" HeatTreatmentProfile`, `ProcessController "1" -- "*" ThermalAnalysisRun`, `ThermalAnalysisRun -- HeatTreatmentProfile`, and `ResearchProject "1" -- "*" ExperimentalDataset`. However, it misses or weakly models many required domain links: `ThermalAnalysisRun` is not connected to `ThermalCycleSimulator`; `MicrostructureAnalysis` is not linked to `MaterialSpecimen`, `SpectroscopyData`, or `PhaseDiagramCalculator`; `StressTestRunner` is not linked to `MaterialSpecimen`; `PerformanceMetric` is not linked to `OptimizationResult`; `ComplianceArchive` is linked directly to `AlloyBatch` instead of through `BatchRecord`; `RegulatoryStandard` is not linked to batch records; and `CostEstimator`, `SupplierNetwork`, `QualityAssurance`, and `ReportGenerator` are largely disconnected. Model 2 models most essential associations: `AlloyBatch "1" *-- "0..*" MaterialSpecimen`, `MaterialSpecimen "1" *-- "1" ElementComposition`, `MaterialSpecimen "1" *-- "1" PhaseDistribution`, `ThermalAnalysisRun "1" --&gt; "1" HeatTreatmentProfile`, `ThermalAnalysisRun ..&gt; ThermalCycleSimulator`, `ThermalAnalysisRun ..&gt; SafetyProtocol`, `MicrostructureAnalysis ..&gt; MaterialSpecimen`, `MicrostructureAnalysis ..&gt; SpectroscopyData`, `MicrostructureAnalysis ..&gt; PhaseDiagramCalculator`, `StressTestRunner ..&gt; MaterialSpecimen`, `StressTestRunner ..&gt; PerformanceMetric`, `OptimizationResult ..&gt; PerformanceMetric`, `ComplianceArchive "1" *-- "0..*" BatchRecord`, `BatchRecord --&gt; AlloyBatch`, and `BatchRecord --&gt; RegulatoryStandard`. Minor weaknesses remain, such as not clearly connecting `ExperimentalDataset` to generated outcomes or optimization results, and the profile validation relationship is modeled as `HeatTreatmentProfile ..&gt; PhaseDiagramCalculator : validated by`, which is plausible but not fully precise.
3. Model attributes with appropriate data types: Model 1 = 2, Model 2 = 4; Evidence: Model 1 includes some required attributes with reasonable types: `AlloyBatch.creationDate: Date`, `MaterialSpecimen.density: float`, `surfaceFinish: String`, `PhaseDistribution` fractions, `HeatTreatmentProfile.name: String`, `quenchingStatus: Boolean`, `SafetyProtocol.emergencyStop: Boolean`, `temperatureLimits: float`, `ResearchProject.budget: float`, `SpectroscopyData.wavelength: float`, `emissionIntensity: float`, and `PerformanceMetric.load` / `incrementSteps`. However, it leaves `ElementComposition`, `ThermalAnalysisRun`, `ThermalCycleSimulator`, `ExperimentalDataset`, `MicrostructureAnalysis`, `OptimizationResult`, `RegulatoryStandard`, `ComplianceArchive`, `QualityAssurance`, and `ReportGenerator` empty or under-specified. It also misses `principalInvestigator`, heat treatment `processingSteps`, validation status, cooling rate, peak temperature, data integrity, convergence, batch record fields, inspector certification, and report format. Model 2 includes most required attributes: `ElementComposition.chemicalMakeup: Map`, `HeatTreatmentProfile.processingSteps: List`, `isValidated: Boolean`, `ThermalCycleSimulator.coolingRate: Float`, `peakTemperature: Float`, `ResearchProject.principalInvestigator: String`, `budget: Decimal`, `ExperimentalDataset.integrityVerified: Boolean`, `StressTestRunner.testType: String`, `OptimizationResult.convergence: Float`, `RegulatoryStandard.limitValue: Float`, `effectiveDate: Date`, `BatchRecord.primaryPhase: String`, `qualityStatus: String`, `QualityAssurance.inspector: String`, `isCertified: Boolean`, and `ReportGenerator.format: String`. It is not perfect because `DesignConstraint` has `limitValue` but no `effectiveDate`, generated outcomes are not explicitly stored, and `chemicalMakeup: Map` / `processingSteps: List` are somewhat generic.
4. Consistencies of Terminology with given context: Model 1 = 4, Model 2 = 5; Evidence: Model 1 uses terminology largely consistent with the requirement, including `AlloyBatch`, `MaterialSpecimen`, `ElementComposition`, `PhaseDistribution`, `HeatTreatmentProfile`, `PhaseDiagramCalculator`, `ThermalAnalysisRun`, `ResearchProject`, `ExperimentalDataset`, `SpectroscopyData`, `MicrostructureAnalysis`, `StressTestRunner`, `PerformanceMetric`, `OptimizationResult`, `DesignConstraint`, `RegulatoryStandard`, `ComplianceArchive`, `CostEstimator`, `SupplierNetwork`, `QualityAssurance`, and `ReportGenerator`. The main terminology gap is the missing explicit `BatchRecord`, and some concepts such as “primary phase,” “quality status,” “principal investigator,” and “processing steps” are not named. Model 2 uses nearly all requirement terminology directly, including `BatchRecord`, `primaryPhase`, `qualityStatus`, `principalInvestigator`, `processingSteps`, `isValidated`, `coolingRate`, `peakTemperature`, `integrityVerified`, `convergence`, `findVendors`, and `approveBatch`. Minor naming variations such as `incrementStep` versus “increment steps” and phase attributes like `austenite` rather than `austeniteFraction` are understandable and context-consistent.
5. Adherence of UML class diagram standards: Model 1 = 5, Model 2 = 5; Evidence: Model 1 is valid and understandable PlantUML class-diagram notation: it defines classes, typed attributes, and associations with multiplicities such as `AlloyBatch "1" -- "*" MaterialSpecimen` and `ResearchProject "1" -- "*" ExperimentalDataset`. Empty classes are valid UML representations when behavior or attributes are unspecified. Model 2 also follows UML/PlantUML conventions, using class definitions, attributes, operations, associations, dependencies, and compositions such as `AlloyBatch "1" *-- "0..*" MaterialSpecimen`, `ExperimentPlanner ..&gt; HeatTreatmentProfile : generates`, and `ComplianceArchive "1" *-- "0..*" BatchRecord`. Both diagrams are syntactically comprehensible and no major UML-standard issue materially affects interpretation.
Total: Model 1 = 17, Model 2 = 23
Choice: B
Reason:
1. Appropriate conceptual classes aligned with the domain: Model 2 is stronger because it includes the required `BatchRecord` class and more fully represents domain concepts through classes and domain-relevant members. Model 1 covers many core nouns but omits `BatchRecord`, which is central to the compliance archive requirement.
2. Associations/Multiplicities between classes for domain reasoning: Model 2 is substantially better. It connects thermal runs to profiles, simulators, and safety protocols; connects microstructure analysis to specimens, spectroscopy data, and the phase diagram calculator; connects stress testing to specimens and metrics; connects optimization results to metrics and compositions; and models compliance through `ComplianceArchive`, `BatchRecord`, `AlloyBatch`, and `RegulatoryStandard`. Model 1 has several correct high-level associations but leaves many important classes disconnected or only loosely related.
3. Model attributes with appropriate data types: Model 2 captures many more required attributes, including `principalInvestigator`, `processingSteps`, `isValidated`, `coolingRate`, `peakTemperature`, `integrityVerified`, `testType`, `convergence`, `primaryPhase`, `qualityStatus`, inspector certification, and report format. Model 1 contains some foundational attributes but leaves many classes empty and misses several stated data points.
4. Consistencies of Terminology with given context: Both models mostly use domain-consistent terminology, but Model 2 is more complete and precise because it includes terms like `BatchRecord`, `primaryPhase`, `qualityStatus`, `principalInvestigator`, and `isValidated`. Model 1’s terminology is mostly correct but less complete.
5. Rejected or checked issues: I did not penalize Model 1 for using `float` / `int` instead of `Float` / `Integer`, nor did I reward Model 2 merely for being more detailed. I also did not treat composition versus ordinary association as inherently better; the score difference comes from domain coverage and relationship completeness, not notation style alone.
6. Overall judgment: Model 2 is clearly better because it covers more required domain concepts, models the major workflows and compliance structure more accurately, and provides more complete attributes while remaining UML-compliant.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</si>
  <si>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</si>
  <si>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cohesive responsibilities to domain classes: MaterialSpecimen has density and surfaceFinish and composes ElementComposition and PhaseDistribution; HeatTreatmentProfile contains name, quenchingStatus, processingSteps, and isValidated; BatchRecord separates ComplianceArchive from AlloyBatch and RegulatoryStandard with primaryPhase and qualityStatus. Its dependencies are mostly purposeful, such as MicrostructureAnalysis referencing MaterialSpecimen, SpectroscopyData, and PhaseDiagramCalculator. Model 2 includes the same broad class names but many are empty or weakly connected: ElementComposition has no chemical makeup, ExperimentalDataset has no integrity verification/filtering/outcome storage, QualityAssurance and ReportGenerator have no attributes, operations, or associations, and ComplianceArchive connects directly to AlloyBatch without a BatchRecord concept linking standards, quality status, and primary phase. Model 2 has fewer explicit dependencies, but that reflects omitted semantics rather than better decoupling.
2. Complexity: Model 1 = 4, Model 2 = 3; Evidence: Model 1 has a relatively large but requirement-aligned set of conceptual classes, including AlloyBatch, MaterialSpecimen, PhaseDistribution, HeatTreatmentProfile, ThermalAnalysisRun, ExperimentalDataset, SpectroscopyData, MicrostructureAnalysis, PerformanceMetric, OptimizationResult, BatchRecord, and RegulatoryStandard. It avoids inheritance entirely, so inheritance depth is minimal, and most classes have a small number of attributes or methods, keeping method density manageable. Some service/module classes such as CostEstimator, SupplierNetwork, QualityAssurance, and ReportGenerator are thin but traceable to explicit requirement modules. Model 2 has a similar number of classes and no inheritance, so structural complexity is also low, but it is under-specified: many classes are empty, including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This makes the diagram shorter in behavior, but not more appropriately balanced because required concepts and constraints are not modeled.
3. Practicability: Model 1 = 4, Model 2 = 2; Evidence: Model 1 is more implementable and testable because it exposes concrete data and operations for most workflows: ExperimentPlanner.generateProfile(), PhaseDiagramCalculator.identifyStablePhases() and checkEquilibrium(), ThermalAnalysisRun applying a HeatTreatmentProfile, SafetyProtocol with emergencyStop and temperatureLimit, ExperimentalDataset.integrityVerified and filterResults(), StressTestRunner.performTest(), OptimizationResult.convergence and recommended ElementComposition, QualityAssurance.approveBatch(), and ReportGenerator.compileReport(). It also models project budget and principalInvestigator, design constraints, regulatory standards, batch records, and reporting inputs. Model 2 captures a rough skeleton but leaves important behavior and data unavailable for programming and testing: ExperimentPlanner has no generate operation, HeatTreatmentProfile lacks processingSteps and validation status, PhaseDiagramCalculator has no stable-phase/equilibrium operations, ThermalCycleSimulator lacks coolingRate and peakTemperature and is not associated with ThermalAnalysisRun, ResearchProject lacks principalInvestigator and design constraints, ExperimentalDataset lacks integrity verification/filtering/outcome storage, MicrostructureAnalysis is not connected to MaterialSpecimen or PhaseDiagramCalculator, and reporting/QA/cost/supplier modules are not connected to the rest of the system.
Total: Model 1 = 12, Model 2 = 7
Choice: A
Reason:
1. Cohesion and Decoupling: Model 1 better preserves domain boundaries and workflow intermediates. For example, BatchRecord links ComplianceArchive, RegulatoryStandard, and AlloyBatch while carrying primaryPhase and qualityStatus. Model 2’s ComplianceArchive -- AlloyBatch and DesignConstraint -- RegulatoryStandard associations are much less expressive and omit the record-level compliance structure.
2. Complexity: Both models have many of the same named classes and no inheritance, but Model 1’s added detail is mostly traceable to stated requirements rather than gratuitous complexity. Model 2 is simpler mostly because it leaves many classes empty or disconnected.
3. Practicability: Model 1 provides enough attributes, operations, and associations to support implementation, validation, and testing of the main workflows: specimen analysis, heat-treatment planning, thermal runs, datasets, microstructure analysis, stress testing, optimization, compliance, QA, and reporting. Model 2 would require substantial redesign before implementation because many required behaviors and constraints are absent.
4. Rejected or checked issues: I did not penalize Model 2 for using `*` instead of `0..*`, for using lowercase primitive types such as `float` or `int`, or for using plain associations instead of directional arrows. Those are not negative evidence under the given rules.
5. Overall judgment: Model 1 is clearly better because it covers the requirement more completely while maintaining a reasonable, modular class structure. Model 2 is a recognizable high-level skeleton, but it omits or weakens too many required semantics to be equally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</si>
  <si>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</si>
  <si>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many relevant conceptual classes such as AlloyBatch, MaterialSpecimen, ElementComposition, PhaseDistribution, HeatTreatmentProfile, ThermalAnalysisRun, ExperimentalDataset, and PerformanceMetric, but several components are weakly connected or disconnected from the workflows they support: ThermalCycleSimulator, CostEstimator, SupplierNetwork, QualityAssurance, and ReportGenerator have no associations; MicrostructureAnalysis is only linked to ExperimentalDataset and not to MaterialSpecimen, SpectroscopyData, or PhaseDiagramCalculator; StressTestRunner is linked only to PerformanceMetric and not to specimens. Model 2 keeps the same core concepts but connects them more coherently: MaterialSpecimen composes ElementComposition and PhaseDistribution; ThermalAnalysisRun applies HeatTreatmentProfile and uses ThermalCycleSimulator and SafetyProtocol; MicrostructureAnalysis correlates MaterialSpecimen and SpectroscopyData and references PhaseDiagramCalculator; OptimizationResult is fed by PerformanceMetric and recommends ElementComposition; ComplianceArchive contains BatchRecord linking AlloyBatch and RegulatoryStandard. Model 2 still has some service-style classes such as CostEstimator, SupplierNetwork, QualityAssurance, and ReportGenerator, but their dependencies are explicit and requirement-aligned.
2. Complexity: Model 1 = 3, Model 2 = 4; Evidence: Model 1 has a moderate number of classes and almost no methods, with no inheritance tree, so its structural complexity is low. However, this simplicity partly comes from under-modeling: BatchRecord is absent despite being explicitly required, HeatTreatmentProfile lacks processing steps and validation state, ResearchProject lacks principalInvestigator and design constraint linkage, and many behavior-heavy concepts are empty classes. Model 2 has a similar class count plus BatchRecord, adds a reasonable number of methods such as generateProfile(), identifyStablePhases(), checkEquilibrium(), manageRun(), filterResults(), correlateData(), refinePhases(), performTest(), calculateExpenses(), findVendors(), approveBatch(), and compileReport(), and still avoids deep inheritance or excessive class proliferation. Its added details mostly correspond to stated requirements rather than arbitrary implementation detail. Minor complexity weaknesses include representing processingSteps as a List and chemicalMakeup as a Map rather than more structured domain elements, but this is acceptable at class-diagram level.
3. Practicability: Model 1 = 2, Model 2 = 4; Evidence: Model 1 is readable but not very actionable for implementation or testing because many required behaviors and constraints are missing or vague. For example, MaterialSpecimen has density and surfaceFinish but no modeled operations or associations for analyzing current phase, classifying grain structure, or annotating defects; HeatTreatmentProfile has name and quenchingStatus but no processing steps or validation; PhaseDiagramCalculator has no identify/check behavior; ExperimentalDataset has no integrity verification, filtering, or generated outcomes; ResearchProject has budget but no principal investigator or associated DesignConstraint; ComplianceArchive links directly to AlloyBatch without BatchRecord, primaryPhase, qualityStatus, or RegulatoryStandard linkage; QualityAssurance, CostEstimator, SupplierNetwork, and ReportGenerator are isolated. Model 2 is more practical because it exposes testable responsibilities: ExperimentPlanner generates HeatTreatmentProfile; PhaseDiagramCalculator identifies stable phases and checks equilibrium; ProcessController manages ThermalAnalysisRun; ThermalCycleSimulator stores coolingRate and peakTemperature; ExperimentalDataset tracks integrityVerified and filterResults(); StressTestRunner has testType and performTest(); ComplianceArchive stores BatchRecord with primaryPhase and qualityStatus; ReportGenerator compiles PerformanceMetric and QualityAssurance sources. Model 2 still misses or weakens some details, such as explicit defect annotations, grain structure classification, generated outcomes storage, and effectiveDate on DesignConstraint, but it supports implementation and acceptance testing much better than Model 1.
Total: Model 1 = 7, Model 2 = 12
Choice: B
Reason:
1. Cohesion and Decoupling: Model 2 has stronger requirement-aligned modular connections. It links the production, thermal processing, research data, compliance, optimization, QA, and reporting workflows through explicit associations. Model 1 contains many of the same nouns but leaves key modules disconnected, especially ThermalCycleSimulator, CostEstimator, SupplierNetwork, QualityAssurance, and ReportGenerator.
2. Complexity: Model 2 is more detailed but not unnecessarily complex. Its additional BatchRecord class, methods, and attributes reflect explicit requirement facts. Model 1 is simpler, but the simplicity comes at the cost of missing core domain semantics rather than improved design.
3. Practicability: Model 2 is more implementable and testable because it includes concrete operations and workflow dependencies for planning, validation, thermal runs, dataset filtering, microstructure correlation, stress testing, compliance records, cost estimation, vendor lookup, QA approval, and report generation. Model 1 is readable but too skeletal for real-world engineering use.
4. Rejected or checked issues: I did not penalize either model for presentation details such as PlantUML styling, visibility markers, or comments. I also did not penalize primitive type spelling differences such as float versus Float or int versus Integer, nor multiplicity spelling such as * versus 0..*. Model 2’s use of composition and dependency arrows was evaluated only for semantic fit, not visual notation preference.
5. Overall judgment: Model 2 is clearly better because it covers more required domain concepts, preserves readable complexity, and provides a more practical class structure for implementation, testing, and maintenance.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</si>
  <si>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</si>
  <si>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</si>
  <si>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</si>
  <si>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5, Model 2 = 4; Evidence: Model 1 covers nearly all stated platform functions: projects with experiments and trials, experiment results/logs/statistical analysis/validators, compound classifications, drug candidates with dosage/toxicity/validation, target proteins, binding affinity, simulation models, clinical trials/cohorts/protocols, pharmacokinetic studies, regulatory reviews, publications, and compound reports. Model 2 also covers most major functions, but is weaker on some stated details: `AssayProtocol` has only `method` and lacks an explicit compound-class-identification attribute, regulatory review is modeled only as `DrugCandidate "*" --&gt; "*" RegulatoryAgency : reviewed by` without a review concept, and publication records are linked to projects but less explicitly as findings related to research projects.
2. Conceptual classes and domain essentials: Model 1 = 5, Model 2 = 4; Evidence: Model 1 includes explicit classes for `RegulatoryReview`, `SafetyAssessment`, `AdverseEventReport`, `CompoundReport`, `StatisticalAnalysis`, `DataValidator`, `DosageRegimen`, `ToxicityProfile`, `BindingAffinity`, `SimulationModel`, `StudyCohort`, `Protocol`, and `AssayProtocol`. Model 2 includes most equivalent concepts, such as `AdverseEvent`, `SafetyAssessment`, `CompoundReport`, `StatisticalAnalysis`, `DataValidator`, and `AssayProtocol`, but omits an explicit `RegulatoryReview` intermediary and has no generic `Protocol` class even though the requirement says cohorts operate under protocols and assay protocols are a specific kind of protocol.
3. Associations, cardinalities, and relationship accuracy: Model 1 = 4, Model 2 = 4; Evidence: Model 1 strongly connects many required relationships: `ResearchProject *-- "*" LaboratoryExperiment`, `ResearchProject *-- "*" ClinicalTrial`, `LaboratoryExperiment *-- "*" QuantitativeResult`, `LaboratoryExperiment *-- "*" ExperimentLog`, `SafetyAssessment --&gt; "*" AdverseEventReport`, `SimulationModel --&gt; "*" Compound`, and `StudyCohort --&gt; "1..*" Protocol`. However, `Compound --&gt; "1..*" ChemicalLibrary : storedIn` suggests each compound is stored in one or more libraries, while the library-to-compound containment side is not clearly constrained, and `Compound &lt;|-- DrugCandidate` makes a drug candidate a subtype of compound rather than clearly derived from or based on a compound. Model 2 has clearer storage with `ChemicalLibrary "1" --&gt; "*" MolecularCompound : stores` and clearer basis relation with `MolecularCompound "1" --&gt; "1" DrugCandidate : basis for`, but over-constrains this as exactly one candidate per compound and one compound per candidate; it also models regulatory review only as a direct many-to-many association and assigns cohorts specifically to `AssayProtocol` rather than a broader protocol concept.
4. Inheritance, aggregation/composition, and classification semantics: Model 1 = 4, Model 2 = 4; Evidence: Model 1 correctly models compound categories with `Compound &lt;|-- SmallMolecule`, `Biologic`, `Peptide`, and `SyntheticCompound`, and models assay protocol specialization with `Protocol &lt;|-- AssayProtocol`. It also uses composition appropriately for project-contained experiments/trials and experiment-contained results/logs. Its main semantic weakness is `Compound &lt;|-- DrugCandidate`, which may incorrectly classify a drug candidate as a compound subtype instead of a candidate based on a compound. Model 2 correctly models `MolecularCompound &lt;|-- SmallMolecule`, `Biologic`, `Peptide`, and `SyntheticCompound`, and avoids making `DrugCandidate` a compound subclass by using `MolecularCompound "1" --&gt; "1" DrugCandidate : basis for`; however, it does not model `AssayProtocol` as a specialization of a general protocol and uses fewer whole-part relationships where containment is strongly implied.
5. Class names, attributes, and semantic clarity: Model 1 = 5, Model 2 = 4; Evidence: Model 1 uses precise requirement-aligned names and attributes: `LaboratoryExperiment.stage/sampleCount/executionDate`, `QuantitativeResult.value/observationDate/unit`, `ExperimentLog.notes/timestamp`, `DataValidator.schemaVersion`, `DosageRegimen.amount/frequency/unit`, `ToxicityProfile.isCarcinogenic`, `AdverseEventReport.category/patientNotes/severity/isLifeThreatening`, `TargetProtein.sequence/sequenceIdentifier`, and `SimulationModel.solventInclusion/forceFieldConfig/score`. Model 2 also has clear core attributes such as `MolecularCompound.weight/chemicalFormula`, `TargetProtein.sequence/sequenceId`, and `BindingAffinity.constant/unit`, but some are less precise or less complete: `ClinicalTrial` lacks enrollment size, `AssayProtocol` lacks compound class identification, `PharmacokineticStudy.details` is vague, and `AdverseEvent.category` / `severityLevel` are plain strings rather than the more explicit enumerations used in Model 1.
Total: Model 1 = 23, Model 2 = 20
Choice: A
Reason:
1. Strict requirement alignment and functional coverage: Model 1 is more complete because it explicitly represents almost every stated domain area, including regulatory reviews through `RegulatoryReview`, assay protocol compound classification through `compoundClass`, clinical trial enrollment size through `ClinicalTrial.enrollmentSize`, and detailed adverse event reporting through `AdverseEventReport`. Model 2 covers the main workflow but leaves several stated concepts less explicit or missing.
2. Conceptual and relationship quality: Model 1 better captures the end-to-end research workflow with project, experiment, result, log, analysis, validation, candidate, safety, simulation, clinical, regulatory, and publication concepts all connected. Model 2 has some better individual choices, especially separating `MolecularCompound` from `DrugCandidate`, but its missing `RegulatoryReview`, missing generic `Protocol`, and less detailed assay/protocol modeling reduce coverage.
3. Rejected or checked issues: I did not penalize Model 1 for PlantUML comments such as `'opposite parentProject`, nor for using directed associations where a bidirectional association could also be used. I also did not penalize either model for primitive type aliases such as `int`, `Integer`, `Float`, `double`, or for using `*` as equivalent to `0..*`.
4. Overall judgment: Model 1 is better because its classes, attributes, and relationships more faithfully cover the detailed drug discovery requirement. Model 2 is a solid but slightly less complete model, with fewer explicit regulatory, protocol, clinical trial, and assay-classification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</si>
  <si>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</si>
  <si>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stated requirements: Model 1 = 4, Model 2 = 4; Evidence: Model 1 covers researchers/institutions/projects, experiments with `stage`, `sampleCount`, `executionDate`, quantitative results, logs, validators, compound classes, drug candidates, dosage/toxicity/safety, target proteins, binding affinity, simulations, clinical trials, cohorts, protocols, PK studies, regulatory agencies, publications, and reports. However, it only models adverse-event category/severity as free `String` fields and does not explicitly capture assay protocols identifying compound classes. Model 2 also covers the full platform scope and more explicitly models `EventCategory`, `SeverityLevel`, `RegulatoryReview`, `Protocol`, and `DevelopmentStage`; however, `PublicationRecord` lacks an explicit `findings` attribute, and modeling `DrugCandidate` as a subtype of `Compound` is less directly aligned with the requirement wording that compounds “serve as the basis for drug candidates.”
2. Conceptual classes and domain entity completeness: Model 1 = 4, Model 2 = 5; Evidence: Model 1 includes core entities such as `MolecularCompound`, `DrugCandidate`, `ToxicityProfile`, `AdverseEvent`, `SafetyAssessment`, `TargetProtein`, `SimulationModel`, `ClinicalTrial`, `StudyCohort`, `AssayProtocol`, and `RegulatoryAgency`. Model 2 includes comparable entities and adds traceable domain concepts such as `AdverseEventReport` rather than generic `AdverseEvent`, `RegulatoryReview` to represent agency review events, `Protocol` as a general protocol superclass, and enums for trial type, event category, severity, development stage, and simulation status. These additions improve conceptual coverage where they correspond to requirement concepts.
3. Associations and cardinalities: Model 1 = 3, Model 2 = 4; Evidence: Model 1 has many correct associations, including `ResearchProject "1" --&gt; "*" LaboratoryExperiment`, `ResearchProject "1" --&gt; "*" ClinicalTrial`, `LaboratoryExperiment "1" --&gt; "*" QuantitativeResult`, `ToxicityProfile "1" --&gt; "*" AdverseEvent`, and `ClinicalTrial "1" --&gt; "*" StudyCohort`. However, `Researcher "1" --&gt; "1" Institution` over-constrains institutions to one researcher, and `MolecularCompound "1" --&gt; "1" DrugCandidate` over-constrains every compound to exactly one candidate. Model 2 better models many-to-many or one-to-many cases such as `ClinicalTrial --&gt; "*" Compound : enrolls`, `DrugCandidate --&gt; "*" TargetProtein : interactsWith`, `BindingAffinity --&gt; "1" TargetProtein`, and `RegulatoryAgency --&gt; "*" RegulatoryReview`; however, `Compound --&gt; "1..*" ChemicalLibrary : storedIn` may over-constrain every compound to at least one library, and `StudyCohort --&gt; "1..*" Protocol` may be stronger than the requirement’s general “operate under protocols.”
4. Relationship types such as inheritance, aggregation, and composition: Model 1 = 4, Model 2 = 4; Evidence: Model 1 correctly uses inheritance from `MolecularCompound` to `SmallMolecule`, `Biologic`, `Peptide`, and `SyntheticCompound`. It uses ordinary associations for project containment, experiment results/logs, drug candidate profiles, and trial cohorts, which is semantically acceptable even without composition. Model 2 also correctly uses inheritance for compound categories and `Protocol &lt;|-- AssayProtocol`, and uses composition-like relations such as `ResearchProject *-- "*" LaboratoryExperiment`, `LaboratoryExperiment *-- "*" QuantitativeResult`, and `DrugCandidate *-- "1" ToxicityProfile`. The composition choices are reasonable for owned lifecycle concepts, but `Compound &lt;|-- DrugCandidate` is somewhat debatable because the requirement describes compounds as the basis for candidates rather than explicitly saying a candidate is a compound subtype.
5. Class names, attributes, and semantic clarity: Model 1 = 4, Model 2 = 4; Evidence: Model 1 uses clear names closely matching the requirement, such as `MolecularCompound`, `DrugCandidate`, `DosageRegimen`, `ToxicityProfile`, `BindingAffinity`, `SimulationModel`, and `PublicationRecord`. It includes key attributes like `chemicalFormula`, `weight`, `amount`, `frequency`, `unit`, `isCarcinogenic`, `sequenceId`, `constant`, `schemaVersion`, and `meanValue`. Model 2 is also clear and often more typed, with `DevelopmentStage`, `TrialType`, `EventCategory`, `SeverityLevel`, `SimulationStatus`, `sequenceIdentifier`, `solventInclusion`, and `forceFieldConfig`. However, Model 2’s `PublicationRecord` omits `findings`, while Model 1 includes `findings: String`; conversely, Model 1’s `AdverseEvent.category` and `severityLevel` are less precise than Model 2’s enums.
6. Avoidance of unsupported additions or contradictions: Model 1 = 5, Model 2 = 4; Evidence: Model 1 mostly stays close to the requirement and adds few unsupported details, aside from generic placeholders like `PharmacokineticStudy.details` and `CompoundReport.content`. Model 2 adds several implementation or business details not stated in the requirement, such as `Institution.address`, `ResearchProject.budget`, `ChemicalLibrary.capacity`, `RegulatoryAgency.jurisdiction`, IDs across many classes, and `PublicationRecord.journal`. These do not necessarily contradict the requirement, but they are not directly required and should not receive extra credit.
Total: Model 1 = 24, Model 2 = 25
Choice: B
Reason:
1. Strict functional coverage of stated requirements: Both models cover most major requirements. Model 1 is strong and direct, but Model 2 gives slightly better explicit coverage of adverse event categories, severity levels, regulatory reviews, development stages, and protocol structure.
2. Conceptual classes and domain entity completeness: Model 2 is stronger because it models `AdverseEventReport`, `RegulatoryReview`, `Protocol`, and richer enums that correspond closely to requirement concepts. Model 1 has the core entities but is slightly less expressive around regulatory review and adverse-event reporting.
3. Associations and cardinalities: Model 2 is better overall. Model 1’s `Researcher "1" --&gt; "1" Institution` and `MolecularCompound "1" --&gt; "1" DrugCandidate` are materially over-constrained. Model 2 has some arguable constraints, but it better represents trials enrolling compounds, agencies conducting reviews, binding affinities targeting proteins, and cohorts operating under protocols.
4. Relationship types: Both models are acceptable. Model 1 correctly uses compound-category inheritance; Model 2 adds useful composition and protocol inheritance, though `Compound &lt;|-- DrugCandidate` is debatable. This criterion is effectively even.
5. Class names and attributes: Both are clear. Model 1 better captures publication `findings`; Model 2 better captures enumerated categories, severities, stages, and simulation status. This criterion is effectively even.
6. Rejected or checked issues: I did not penalize Model 2 for PlantUML comments such as `'opposite employer`, for primitive aliases like `int`, `double`, or `boolean`, or for association-direction style. I also did not reward Model 2 merely for having more IDs, dates, or administrative attributes where those were not required.
7. Overall judgment: Model 2 is slightly better because its domain model is more complete and better connected for regulatory review, adverse event reporting, protocols, trial enrollment, and binding affinity relationships. The margin is small because Model 1 is more concise and avoids more unsupported additions, but Model 2 has the stronger requirement coverage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</si>
  <si>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</si>
  <si>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nearly all required domain concepts, including Institution, Researcher, ResearchProject, LaboratoryExperiment, QuantitativeResult, ExperimentLog, DataValidator, ChemicalLibrary, Compound subclasses,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Model 2 also covers many core concepts, including MolecularCompound, DrugCandidate, ToxicityProfile, TargetProtein, SimulationModel, ClinicalTrial, StudyCohort, AssayProtocol, PharmacokineticStudy, RegulatoryAgency, and CompoundReport, but it omits a distinct RegulatoryReview class and a general Protocol class, and models AdverseEvent rather than the more requirement-specific AdverseEventReport.
2. Associations/Multiplicities between classes for domain reasoning: Model 1 = 4, Model 2 = 3; Evidence: Model 1 models most essential relationships: ResearchProject encompasses LaboratoryExperiment and ClinicalTrial, LaboratoryExperiment generates QuantitativeResult and ExperimentLog, StatisticalAnalysis analyzes QuantitativeResult, AssayProtocol requires DataValidator, DrugCandidate includes DosageRegimen and ToxicityProfile, ToxicityProfile flags AdverseEventReport, SafetyAssessment links to profiles/regimens/reports, SimulationModel simulates Compound and is associated with TargetProtein, ClinicalTrial includes StudyCohort, StudyCohort focuses on TargetProtein and operates under Protocol, and RegulatoryAgency conducts RegulatoryReview. However, Model 1 represents DrugCandidate as a subclass of Compound rather than explicitly as being based on a compound, and some multiplicities are underspecified on one side. Model 2 includes many correct associations, such as ResearchProject to experiments/trials/publications, ChemicalLibrary storing MolecularCompound, MolecularCompound as basis for DrugCandidate, DrugCandidate interacting with TargetProtein, SimulationModel simulating MolecularCompound, and StudyCohort assigned AssayProtocol. However, its MolecularCompound "1" to "1" DrugCandidate relationship is overly restrictive, StatisticalAnalysis is linked to LaboratoryExperiment but not to QuantitativeResult, RegulatoryAgency directly reviews DrugCandidate without a review record, and ClinicalTrial enrollment of compounds is represented indirectly through DrugCandidate.
3. Model attributes with appropriate data types: Model 1 = 4, Model 2 = 3; Evidence: Model 1 provides strong attribute coverage: LaboratoryExperiment has stage, sampleCount, executionDate; QuantitativeResult has value, observationDate, unit; DataValidator has schemaVersion; Compound has weight and chemicalFormula; DrugCandidate has stage, isValidated, validationDate; DosageRegimen has amount, frequency, unit; ToxicityProfile has isCarcinogenic; AdverseEventReport has category, patientNotes, severity, and isLifeThreatening; TargetProtein has sequence and sequenceIdentifier; BindingAffinity has constant and unit; SimulationModel has status, solventInclusion, forceFieldConfig, and score. Minor gaps include PublicationRecord lacking explicit findings and some values such as SafetyAssessment symptom/severity checks being modeled as free text. Model 2 includes many required attributes, such as LaboratoryExperiment stage/sampleCount/executionDate, QuantitativeResult value/observationDate, DataValidator schemaVersion, MolecularCompound weight/chemicalFormula, DrugCandidate developmentStage/isValidated/validationDate, DosageRegimen amount/frequency/unit, ToxicityProfile isCarcinogenic, TargetProtein sequence/sequenceId, BindingAffinity constant/unit, and SimulationModel status/solventInclusion/forceFieldConfig/score. However, several attributes are less precise or missing: QuantitativeResult lacks a unit, AssayProtocol lacks compound-class identification, ClinicalTrial has studyType but no enrollment-related attribute, and many domain-constrained values are modeled as generic String rather than enums or structured types.
4. Consistencies of Terminology with given context: Model 1 = 5, Model 2 = 4; Evidence: Model 1 uses terminology closely aligned with the requirement, including DevelopmentStage, TrialType, EventCategory, SeverityLevel, SimulationStatus, LaboratoryExperiment, QuantitativeResult, ExperimentLog, DataValidator, ChemicalLibrary, 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is mostly consistent, using MolecularCompound, DrugCandidate, StudyType, ModelStatus, ClinicalTrial, StudyCohort, AssayProtocol, PharmacokineticStudy, RegulatoryAgency, and CompoundReport. Its terminology is slightly weaker where it uses AdverseEvent instead of AdverseEventReport, omits RegulatoryReview as a named concept, and uses only AssayProtocol where the requirement also refers more generally to protocols assigned to cohorts.
5. Adherence of UML class diagram standards: Model 1 = 5, Model 2 = 5; Evidence: Model 1 uses valid PlantUML class, enum, inheritance, composition, association, role-label, and multiplicity notation. The single-quote comments after relationship lines are valid PlantUML comments and do not affect the UML semantics. Model 2 also uses valid PlantUML notation for classes, enums, inheritance, associations, multiplicities, and labels. Its single-line class declarations such as class SmallMolecule are valid and understandable.
Total: Model 1 = 23, Model 2 = 19
Choice: A
Reason:
1. Appropriate conceptual classes aligned with the domain: Model 1 is more complete because it includes distinct classes for RegulatoryReview, StatisticalAnalysis, SafetyAssessment, CompoundReport, Protocol, and AdverseEventReport, all of which map directly to requirement concepts. Model 2 covers the main scientific entities but lacks a separate RegulatoryReview and general Protocol, and its AdverseEvent class is less specific than the required adverse event reports.
2. Associations/Multiplicities between classes for domain reasoning: Model 1 better captures the workflow from project to experiments/trials, experiment results/logs/analysis, compound/candidate safety, target interactions, simulation, cohorts/protocols, pharmacokinetics, and regulatory review. Model 2 has several useful associations, but important reasoning links are weaker, especially StatisticalAnalysis not analyzing QuantitativeResult, RegulatoryAgency directly reviewing DrugCandidate without review records, and the over-constrained 1-to-1 MolecularCompound-to-DrugCandidate basis relationship.
3. Model attributes with appropriate data types: Model 1 provides more requirement-specific attributes and enums, such as DevelopmentStage, TrialType, EventCategory, SeverityLevel, SimulationStatus, observationDate/unit on QuantitativeResult, schemaVersion on DataValidator, validation fields on DrugCandidate, and life-threatening/severity fields on AdverseEventReport. Model 2 has acceptable core attributes but relies more on generic String fields and omits some useful or stated details such as quantitative result unit and assay compound-class identification.
4. Consistencies of Terminology with given context: Model 1 uses more of the requirement’s exact vocabulary, especially AdverseEventReport, RegulatoryReview, BindingAffinity, ToxicityProfile, SafetyAssessment, and PharmacokineticStudy. Model 2 is mostly aligned but has some less precise substitutions.
5. Rejected or checked issues: I did not penalize Model 1 for using PlantUML comments after associations, for using int/double/boolean rather than Integer/Float/Boolean, or for using target-only multiplicity notation. I also did not penalize either model for using equivalent association direction styles or common primitive type aliases.
6. Overall judgment: Model 1 is better because it provides broader and more precise domain coverage, stronger traceability to the requirement’s scientific, safety, clinical, regulatory, and publication concepts, and richer attributes while maintaining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</si>
  <si>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</si>
  <si>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identifies the core domain classes: Institution, Researcher, ResearchProject, LaboratoryExperiment, QuantitativeResult, ExperimentLog, StatisticalAnalysis, DataValidator, MolecularCompound with SmallMolecule/Biologic/Peptide/SyntheticCompound subclasses, ChemicalLibrary, DrugCandidate, DosageRegimen, ToxicityProfile, AdverseEvent, SafetyAssessment, TargetProtein, BindingAffinity, SimulationModel, ClinicalTrial, StudyCohort, AssayProtocol, PharmacokineticStudy, RegulatoryAgency, PublicationRecord, and CompoundReport. Model 2 also identifies the same major concepts, using Compound instead of MolecularCompound, AdverseEventReport instead of AdverseEvent, and adds useful domain classes such as RegulatoryReview and Protocol. Both cover the end-to-end drug discovery domain well.
2. Associations/Multiplicities between classes for domain reasoning: Model 1 = 4, Model 2 = 5; Evidence: Model 1 correctly models many essential links, such as ResearchProject "1" --&gt; "*" LaboratoryExperiment and ClinicalTrial, LaboratoryExperiment "1" --&gt; "*" QuantitativeResult and ExperimentLog, ChemicalLibrary "1" --&gt; "*" MolecularCompound, DrugCandidate --&gt; DosageRegimen/ToxicityProfile/TargetProtein/BindingAffinity, ClinicalTrial --&gt; StudyCohort, and StudyCohort --&gt; TargetProtein/AssayProtocol. However, it has some weaker or over-constrained relationships: Researcher "1" --&gt; "1" Institution suggests one researcher per institution as well as one institution per researcher; MolecularCompound "1" --&gt; "1" DrugCandidate makes every compound correspond to exactly one candidate; ClinicalTrial is linked to DrugCandidate rather than directly enrolling compounds; and RegulatoryAgency directly reviews DrugCandidate without a review record. Model 2 models these relationships more completely: Institution --&gt; "*" Researcher, ResearchProject *-- "*" LaboratoryExperiment and ClinicalTrial, StatisticalAnalysis --&gt; "*" QuantitativeResult, ClinicalTrial --&gt; "*" Compound : enrolls, StudyCohort --&gt; "*" TargetProtein and "1..*" Protocol, DrugCandidate --&gt; "*" RegulatoryReview with RegulatoryAgency --&gt; "*" RegulatoryReview, and SimulationModel --&gt; "*" Compound. Its DrugCandidate subclassing Compound is somewhat debatable, but the association coverage is stronger overall.
3. Model attributes with appropriate data types: Model 1 = 4, Model 2 = 5; Evidence: Model 1 includes most required attributes with suitable types: LaboratoryExperiment has stage, sampleCount, executionDate; QuantitativeResult has observationDate and value; ExperimentLog has note and timestamp; DataValidator has schemaVersion; MolecularCompound has weight and chemicalFormula; DrugCandidate has developmentStage, isValidated, validationDate; DosageRegimen has amount, frequency, unit; ToxicityProfile has isCarcinogenic; AdverseEvent has category, patientNotes, severityLevel, isLifeThreatening; SimulationModel has status, solventInclusion, forceFieldConfig, score. Some attributes are less precise, such as developmentStage and stage as String rather than a constrained enum, category/severity as String, and PublicationRecord has findings but lacks publication metadata. Model 2 uses richer typed attributes and enums: DevelopmentStage for experiment/candidate stage, TrialType, EventCategory, SeverityLevel, SimulationStatus, plus typed IDs, QuantitativeResult.unit, RegulatoryReview.decision, and ClinicalTrial.enrollmentSize. It omits an explicit findings attribute on PublicationRecord, but overall its attribute typing and coverage are stronger.
4. Consistencies of Terminology with given context: Model 1 = 5, Model 2 = 4; Evidence: Model 1 closely follows the requirement wording with MolecularCompound, ChemicalLibrary, DrugCandidate, DosageRegimen, ToxicityProfile, SafetyAssessment, TargetProtein, BindingAffinity, SimulationModel, ClinicalTrial, StudyCohort, AssayProtocol, PharmacokineticStudy, RegulatoryAgency, PublicationRecord, and CompoundReport. Model 2 is also mostly consistent, but uses some less exact or broader terms: Compound instead of MolecularCompound, TrialType instead of the requirement’s study type wording, Protocol as a generic superclass, and PublicationRecord without a findings attribute despite the requirement saying publications document findings. These are not severe contradictions, but Model 1 is more terminologically faithful.
5. Adherence of UML class diagram standards: Model 1 = 5, Model 2 = 5; Evidence: Model 1 uses valid UML/PlantUML class, enum, inheritance, association, composition-like relationship, and multiplicity notation. Model 2 also uses valid UML/PlantUML classes, enums, inheritance, associations, compositions, and multiplicities. The inline PlantUML comments in Model 2 are standard annotations and are ignored for scoring. Primitive type spellings such as int, double, and boolean in Model 2 are acceptable.
Total: Model 1 = 23, Model 2 = 24
Choice: B
Reason:
1. Appropriate conceptual classes aligned with the domain: Both models identify the main domain concepts. Model 1 is very complete and uses MolecularCompound directly, while Model 2 is also complete and adds useful traceable concepts such as RegulatoryReview and Protocol. This criterion is effectively equal.
2. Associations/Multiplicities between classes for domain reasoning: Model 2 is stronger. It directly models ClinicalTrial --&gt; Compound enrollment, RegulatoryAgency review through RegulatoryReview, StatisticalAnalysis analyzing QuantitativeResult, and StudyCohort operating under Protocol. Model 1 captures many essentials but has weaker constraints such as Researcher-Institution as 1-to-1, MolecularCompound-to-DrugCandidate as 1-to-1, and direct RegulatoryAgency-to-DrugCandidate review.
3. Model attributes with appropriate data types: Model 2 is stronger because it uses enums for DevelopmentStage, TrialType, EventCategory, SeverityLevel, and SimulationStatus, and includes additional typed attributes such as QuantitativeResult.unit and RegulatoryReview.decision. Model 1 has most required attributes but relies more on String fields for constrained domain values.
4. Consistencies of Terminology with given context: Model 1 is slightly stronger because it mirrors the requirement terms more directly, especially MolecularCompound and PublicationRecord.findings. Model 2’s Compound and generic Protocol are acceptable but slightly less exact.
5. Rejected or checked issues: I did not penalize Model 2 for using PlantUML comments, lowercase primitive aliases such as int/boolean/double, or `*` multiplicities. I also did not reward or penalize either model for optional abstractness of superclass concepts.
6. Overall judgment: Model 2 is marginally better because its relationship modeling and typed attributes provide stronger domain reasoning, especially around regulatory review, clinical trial enrollment, protocols, statistical analysis, and adverse event reporting.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</si>
  <si>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</si>
  <si>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most domain concepts into cohesive classes: `LaboratoryExperiment` has stage/sample/execution data, `QuantitativeResult` has value/observation/unit, `ExperimentLog` has notes/timestamp, `ToxicityProfile` holds carcinogenicity, `AdverseEventReport` holds category/patient notes/severity/life-threatening flag, and `RegulatoryReview` decouples `DrugCandidate` from `RegulatoryAgency`. It also uses `Protocol &lt;|-- AssayProtocol`, allowing cohorts to use general protocols while assay-specific methods/classes remain specialized. However, `Compound &lt;|-- DrugCandidate` is somewhat semantically weak because the requirement says compounds serve as the basis for drug candidates, not necessarily that every drug candidate is a subtype of compound. Model 2 is reasonably cohesive for core objects such as `MolecularCompound`, `DrugCandidate`, `DosageRegimen`, `ToxicityProfile`, `TargetProtein`, and `SimulationModel`, and it models `MolecularCompound "1" --&gt; "1" DrugCandidate : basis for`, which is semantically clearer than inheritance. However, it couples `DrugCandidate` directly to `RegulatoryAgency` via `reviewed by`, losing the review entity and review attributes; it also folds protocol concepts into only `AssayProtocol`, omitting a general `Protocol` class even though cohorts operate under protocols and assay protocols are a specific type.
2. Complexity: Model 1 = 4, Model 2 = 3; Evidence: Model 1 has higher class and enum count, including `DevelopmentStage`, `TrialType`, `EventCategory`, `SeverityLevel`, and `SimulationStatus`, plus workflow classes such as `StatisticalAnalysis`, `SafetyAssessment`, `RegulatoryReview`, `CompoundReport`, and `PharmacokineticStudy`. This complexity is mostly justified by explicit requirement facts: statistical mean computation, safety assessment, adverse event reports, regulatory review, reports, and pharmacokinetic studies. Its inheritance depth is shallow: `Compound &lt;|-- SmallMolecule/Biologic/Peptide/SyntheticCompound/DrugCandidate` and `Protocol &lt;|-- AssayProtocol`, so it is not deeply nested. Some implementation-oriented attributes such as `budget`, `capacity`, `location`, and many IDs add detail without strong requirement support, but they do not dominate the design. Model 2 is simpler, with fewer enums and fewer intermediate classes; this improves readability but under-models several requirement distinctions. For example, `developmentStage: String`, `category: String`, `severityLevel: String`, and `stage: String` are less constrained than Model 1’s enums, and `RegulatoryReview` is absent. Model 2’s lower complexity is not automatically better because some missing detail corresponds to required domain concepts.
3. Practicability: Model 1 = 4, Model 2 = 3; Evidence: Model 1 is more directly implementable and testable against the requirement. It supports unit tests for validation and analysis through `QuantitativeResult --&gt; "1" DataValidator`, `AssayProtocol --&gt; "*" DataValidator`, `LaboratoryExperiment --&gt; "*" StatisticalAnalysis`, and `StatisticalAnalysis --&gt; "*" QuantitativeResult`. It supports safety workflows through `DrugCandidate *-- "1" ToxicityProfile`, `DrugCandidate *-- "1" DosageRegimen`, `ToxicityProfile --&gt; "*" SafetyAssessment`, `DosageRegimen --&gt; "*" SafetyAssessment`, and `SafetyAssessment --&gt; "*" AdverseEventReport`. It also supports clinical and simulation workflows through `ClinicalTrial --&gt; "*" Compound`, `ClinicalTrial *-- "*" StudyCohort`, `StudyCohort --&gt; "*" TargetProtein`, `StudyCohort --&gt; "1..*" Protocol`, `SimulationModel --&gt; "*" Compound`, and `TargetProtein --&gt; "*" SimulationModel`. Model 2 is practical and readable for a smaller implementation, with clear classes for experiments, compounds, candidates, trials, cohorts, safety, and simulations. However, it is less comprehensive for acceptance testing because it omits or weakens several stated behaviors: no `RegulatoryReview` with review date/decision, no explicit publication link to findings beyond `PublicationRecord` attributes, no general `Protocol`, no compound class identification attribute on `AssayProtocol`, and weaker trial enrollment semantics because `DrugCandidate "*" --&gt; "*" ClinicalTrial : enrolled in` does not directly model clinical trials enrolling specific compounds.
Total: Model 1 = 12, Model 2 = 9
Choice: A
Reason:
1. Cohesion and Decoupling: Model 1 better separates required workflow concepts. Its `RegulatoryReview` class is a stronger decoupling point than Model 2’s direct `DrugCandidate`-to-`RegulatoryAgency` association, and its `Protocol` / `AssayProtocol` hierarchy better reflects the distinction between general cohort protocols and assay protocols. Model 2 has a good `MolecularCompound` to `DrugCandidate` basis relationship, but it loses several important intermediate concepts.
2. Complexity: Model 1 is more complex, but most of that complexity is traceable to the requirement: adverse event reports, toxicity profiles, safety assessments, validators, statistical analysis, simulation models, pharmacokinetic studies, regulatory reviews, and publication records. Model 2 is simpler, but the simplicity comes partly from under-modeling required details rather than from better abstraction.
3. Practicability: Model 1 provides more complete structures for implementation, testing, and maintenance. Its enums and explicit associations make validation and acceptance tests easier to define. Model 2 is readable but would require additional design work to support regulatory review records, detailed protocol assignment, compound-class assay methods, and richer safety/regulatory workflows.
4. Rejected or checked issues: I did not penalize either model for association arrow style, comments, primitive type spelling such as `int` versus `Integer`, equivalent multiplicity notation, or whether superclasses were marked abstract. These presentation or optional notation differences were not used in the decision.
5. Overall judgment: Model 1 is better because it covers more of the required end-to-end drug discovery domain with cohesive, testable classes and useful intermediate concepts. Model 2 is cleaner in a few places, especially the compound-to-drug-candidate relationship, but its omissions and weaker modeling of regulatory, protocol, validation, and safety details make it less aligned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</si>
  <si>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</si>
  <si>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generally cohesive classes such as LaboratoryExperiment with stage/sampleCount/executionDate, QuantitativeResult with value/observationDate, DosageRegimen with amount/frequency/unit, and ToxicityProfile with isCarcinogenic. It also separates SafetyAssessment, AdverseEvent, BindingAffinity, SimulationModel, and DataValidator rather than overloading DrugCandidate. However, BindingAffinity is connected separately from DrugCandidate and TargetProtein, so the affinity measurement is not clearly modeled as a measurement for a specific candidate-protein pair. StatisticalAnalysis is linked to LaboratoryExperiment but not directly to QuantitativeResult, making the analysis input less explicit. Model 2 is also cohesive: AdverseEventReport contains category/patientNotes/severity/isLifeThreatening, SafetyAssessment contains symptomEvaluation/severityCheck, SimulationModel contains status/solventInclusion/forceFieldConfig/score, and DataValidator contains schemaVersion. It improves decoupling by introducing RegulatoryReview between RegulatoryAgency and DrugCandidate and Protocol as a general protocol concept. However, Compound &lt;|-- DrugCandidate somewhat couples candidate identity to compound identity, while the requirement says compounds serve as the basis for drug candidates rather than necessarily being the same subtype.
2. Complexity: Model 1 = 4, Model 2 = 4; Evidence: Model 1 uses a moderate number of classes and only two enums, with shallow inheritance from MolecularCompound to SmallMolecule/Biologic/Peptide/SyntheticCompound. It avoids turning many attributes into classes and keeps the diagram readable. Its simplicity is appropriate in many areas, but it omits or weakly represents some intermediate concepts that help domain reasoning, such as RegulatoryReview and a general Protocol distinct from AssayProtocol. Model 2 has more enums and classes, including DevelopmentStage, EventCategory, SeverityLevel, RegulatoryReview, Protocol, and StatisticalAnalysis. This increases complexity, and some extra attributes such as Institution.address, ResearchProject.budget, ChemicalLibrary.capacity, and various IDs are not directly required. Still, the added classes are mostly traceable to requirement concepts, especially RegulatoryReview, Protocol, and typed adverse event/severity classifications. Both models have shallow inheritance trees and no method-heavy classes.
3. Practicability: Model 1 = 4, Model 2 = 5; Evidence: Model 1 is practical and readable, with clear modular components for projects, experiments, results, logs, compounds, candidates, safety, trials, protocols, and reports. It would be straightforward to implement and unit test many entities. It directly models ResearchProject --&gt; LaboratoryExperiment/ClinicalTrial, LaboratoryExperiment --&gt; QuantitativeResult/ExperimentLog, DrugCandidate --&gt; DosageRegimen/ToxicityProfile, and SimulationModel --&gt; MolecularCompound. However, some practical workflows are underspecified: SafetyAssessment has no direct association to DrugCandidate, StatisticalAnalysis does not explicitly analyze QuantitativeResult, ClinicalTrial enrolls DrugCandidate rather than the requirement’s “specific compounds,” and regulatory review is only a direct many-to-many DrugCandidate-RegulatoryAgency relationship with no review record details. Model 2 is more implementation-ready for acceptance tests because it captures richer domain constraints: ClinicalTrial --&gt; Compound enrolls, ClinicalTrial *-- StudyCohort includes, StudyCohort --&gt; Protocol operatesUnder, Protocol &lt;|-- AssayProtocol, AssayProtocol --&gt; DataValidator requires, RegulatoryAgency --&gt; RegulatoryReview --&gt; DrugCandidate, and StatisticalAnalysis --&gt; QuantitativeResult analyzes. It also models adverse event categories and severity levels with enums, which supports validation and testing. Its main practical weakness is the Compound &lt;|-- DrugCandidate inheritance, but the surrounding associations still make the end-to-end workflow clearer.
Total: Model 1 = 12, Model 2 = 13
Choice: B
Reason:
1. Cohesion and Decoupling: Both models are strong. Model 1 cleanly separates most major concepts, including MolecularCompound, DrugCandidate, ToxicityProfile, SafetyAssessment, AdverseEvent, TargetProtein, BindingAffinity, and SimulationModel. Model 2 is similarly cohesive and adds useful intermediary abstractions such as RegulatoryReview and Protocol. Model 2’s main decoupling weakness is treating DrugCandidate as a subclass of Compound, while Model 1 better expresses “MolecularCompound basis for DrugCandidate” through an association.
2. Complexity: The models are close. Model 1 is simpler and easier to scan, with fewer enums and fewer supporting classes. Model 2 is more detailed, but the extra detail is mostly domain-relevant rather than arbitrary: RegulatoryReview, Protocol, DevelopmentStage, EventCategory, and SeverityLevel improve traceability to the requirement. Extra identifiers and administrative attributes in Model 2 do not materially improve the score, but they also do not outweigh its better domain coverage.
3. Practicability: Model 2 is stronger. It better supports real-world implementation and testing of the required workflows: statistical analyses can be tested against QuantitativeResult; regulatory reviews have their own records; clinical trials enroll Compound; cohorts operate under Protocol; AssayProtocol identifies compound classes and requires DataValidator. Model 1 is practical but leaves several workflows less explicit, especially regulatory review details, protocol generality, and the analysis-to-result relationship.
4. Rejected or checked issues: I did not penalize Model 2 for PlantUML end-of-line comments such as `'opposite ...`; these are ignored. I did not penalize either model for using `int` versus `Integer`, `boolean` versus `Boolean`, or `*` versus `0..*`. I also did not treat opposite-direction or directed association style as negative evidence.
5. Overall judgment: Model 2 is slightly better because it provides more complete and testable coverage of the requirement while maintaining acceptable cohesion and manageable complexity. The difference is meaningful but not large; Model 1 is cleaner in the compound-to-candidate relationship, but Model 2 better supports the full end-to-end drug discovery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</si>
  <si>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</si>
  <si>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4.5, Model 2 = 1.5; Evidence: Model 1 covers most required platform functions: projects led by researchers, experiments and clinical trials, quantitative results, logs, statistical analysis, schema-based DataValidator, compound classifications, drug candidates with stage/dosage/toxicity/validation, adverse event reports, safety assessments, target proteins, binding affinity, simulation models, clinical trials/cohorts/protocols, pharmacokinetic studies, regulatory reviews, publication records, and compound reports. It has minor extra attributes such as ResearchProject.budget, Institution.address, ChemicalLibrary.capacity/location, and EventCategory.OTHER, but these do not dominate the design. Model 2 covers only a subset: Researcher, Project, Experiment, Result, Validator, Compound, DrugCandidate, Interaction, TargetProtein, SimulationModel, ClinicalTrial, Protocol, and Report. It omits or collapses many required functions, including institutions as first-class entities, laboratory experiment logs as separate timestamped records, statistical analysis as a distinct concept, chemical libraries, toxicity profiles, dosage regimen details, adverse event reports, safety assessments, study cohorts, assay protocols, pharmacokinetic studies, regulatory agencies/reviews, publication records tied to projects, validation status/date, and compound reports for specific molecules.
2. Conceptual classes and domain completeness: Model 1 = 4.5, Model 2 = 2.0; Evidence: Model 1 uses directly traceable domain classes such as Institution, ResearchProject, LaboratoryExperiment, QuantitativeResult, ExperimentLog, StatisticalAnalysis, DataValidator, ChemicalLibrary, Compound, DrugCandidate, DosageRegimen, ToxicityProfile, AdverseEventReport, TargetProtein, BindingAffinity, SimulationModel, ClinicalTrial, StudyCohort, Protocol, AssayProtocol, PharmacokineticStudy, RegulatoryAgency, RegulatoryReview, PublicationRecord, and CompoundReport. It also models compound categories via subclasses SmallMolecule, Biologic, Peptide, and SyntheticCompound. Model 2 has several relevant classes, but many are overly generic or collapsed: Experiment merges laboratory experiment details with observationDate, Result combines meanValue, timestamp, and log, DrugCandidate stores dosageRegimen and toxicityProfile only as String attributes, Interaction collapses binding affinity into attributes, ClinicalTrial has cohortSize but no StudyCohort, and Report does not distinguish compound reports from publication records. Model 2 includes CompoundType enum but does not associate it with Compound, so the compound classification requirement is weakly represented.
3. Associations, multiplicities, and relationship types: Model 1 = 4.0, Model 2 = 1.5; Evidence: Model 1 provides many explicit relationships with useful multiplicities and relationship types: Researcher --&gt; "*" ResearchProject : leads, ResearchProject *-- "*" LaboratoryExperiment, ResearchProject *-- "*" ClinicalTrial, LaboratoryExperiment *-- "*" QuantitativeResult, LaboratoryExperiment *-- "*" ExperimentLog, QuantitativeResult --&gt; "1" DataValidator, AssayProtocol --&gt; "*" DataValidator, DrugCandidate *-- "1" DosageRegimen, DrugCandidate *-- "1" ToxicityProfile, ToxicityProfile --&gt; "*" AdverseEventReport, SafetyAssessment --&gt; "*" AdverseEventReport, DrugCandidate --&gt; "*" TargetProtein, BindingAffinity --&gt; "1" TargetProtein, TargetProtein --&gt; "*" SimulationModel, SimulationModel --&gt; "*" Compound, ClinicalTrial *-- "*" StudyCohort, StudyCohort --&gt; "*" TargetProtein, StudyCohort --&gt; "1..*" Protocol, RegulatoryAgency --&gt; "*" RegulatoryReview, and ResearchProject --&gt; "*" PublicationRecord. Some multiplicities are imperfect or underspecified, such as Compound --&gt; "1..*" ChemicalLibrary implying each compound is in one or more libraries but not clearly showing how many compounds a library stores, and DrugCandidate --&gt; "*" BindingAffinity plus BindingAffinity --&gt; "1" TargetProtein does not directly bind one candidate-compound-target measurement as tightly as it could. Model 2 has mostly unlabeled associations without multiplicities: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These links indicate some domain connectivity but do not capture required cardinalities such as projects having multiple experiments/trials, trials including cohorts, cohorts operating under protocols, researchers from institutions leading projects, safety assessments linking profiles/regimens/adverse event reports, or regulatory agencies reviewing candidates.
4. Attributes, enums, and semantic clarity of required data: Model 1 = 4.5, Model 2 = 2.0; Evidence: Model 1 includes many required attributes explicitly: LaboratoryExperiment.stage/sampleCount/executionDate, QuantitativeResult.value/observationDate/unit, ExperimentLog.notes/timestamp, DataValidator.schemaVersion,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ClinicalTrial.type/enrollmentSize, StudyCohort.size/targetFocus, AssayProtocol.compoundClass/methodName, PharmacokineticStudy.analysisDate/results, RegulatoryAgency.name/jurisdiction, RegulatoryReview.reviewDate/decision, PublicationRecord.title/journal/publishDate, and CompoundReport.generatedDate/summary. It also uses enums for DevelopmentStage, TrialType, EventCategory, SeverityLevel, and SimulationStatus. Model 2 has some correct attributes, such as Compound.weight/chemicalFormula, TargetProtein.sequence/sequenceIdentifier, Interaction.bindingAffinity/affinityUnit, SimulationModel.status/score, ClinicalTrial.trialType/cohortSize, and Validator.validate(inputs, schemaVersion). However, it loses important structure by using String fields for DrugCandidate.developmentStage, dosageRegimen, and toxicityProfile, lacks amount/frequency/unit, lacks carcinogenicity and adverse event severity/category/patient notes/life-threatening flag, lacks solvent inclusion and force field configuration, lacks validation date/status, lacks specific protocol authorship, and lacks separate publication/regulatory/pharmacokinetic attributes.
Total: Model 1 = 17.5, Model 2 = 7.0
Choice: A
Reason:
1. Strict requirement alignment and functional coverage: Model 1 substantially tracks the end-to-end drug discovery requirement, including experiments, analyses, validation, compounds, candidates, safety, simulations, trials, regulatory review, publications, and reports. Model 2 captures only a high-level skeleton and omits many required subsystems or represents them as simple strings.
2. Conceptual classes and domain completeness: Model 1 contains most required domain concepts as separate classes or enums, such as ToxicityProfile, AdverseEventReport, SafetyAssessment, BindingAffinity, StudyCohort, AssayProtocol, PharmacokineticStudy, RegulatoryReview, and PublicationRecord. Model 2’s generic Result, Report, Protocol, Interaction, and String-valued DrugCandidate fields are too coarse to preserve the required domain semantics.
3. Associations, multiplicities, and relationship types: Model 1 gives many explicit associations and multiplicities connecting projects, experiments, trials, cohorts, protocols, candidates, profiles, reports, proteins, simulations, and reviews. Model 2 mostly uses unlabeled, multiplicity-free associations, so key business rules such as multiple experiments per project, cohorts under protocols, and safety assessments linked to adverse event reports are not adequately modeled.
4. Rejected or checked issues: I did not penalize Model 1 for PlantUML end-of-line comments such as `'opposite employer`, nor for using directed associations instead of bidirectional associations. I also did not penalize Model 2 for primitive type spellings such as Float, Double, or Integer. The decision is based on domain coverage, semantic precision, attributes, and relationships.
5. Overall judgment: Model 1 is clearly better because it models the requirement with far greater completeness and traceability. Model 2 is readable but materially incomplete for the stated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</si>
  <si>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</si>
  <si>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2, Model 2 = 5; Evidence: Model 1 covers only a small core: Researcher, Project, Experiment, Result, Validator, Compound, DrugCandidate, Interaction, TargetProtein, SimulationModel, ClinicalTrial, Protocol, and Report. It omits or weakly collapses many required concepts, including ChemicalLibrary, ToxicityProfile as a structured class, DosageRegimen as amount/frequency/unit, SafetyAssessment, AdverseEventReport, StudyCohort, AssayProtocol, PharmacokineticStudy, RegulatoryAgency/Review, PublicationRecord, StatisticalAnalysis, and validation status. Model 2 explicitly models nearly all major requirements: Institution, ResearchProject, LaboratoryExperiment, QuantitativeResult, ExperimentLog, DataValidator, ChemicalLibrary, DrugCandidate, DosageRegimen, ToxicityProfile, AdverseEventReport, SafetyAssessment, TargetProtein, BindingAffinity, SimulationModel, ClinicalTrial, StudyCohort, AssayProtocol, PharmacokineticStudy, RegulatoryAgency/RegulatoryReview, PublicationRecord, CompoundReport, and StatisticalAnalysis.
2. Conceptual class accuracy and domain representation: Model 1 = 2, Model 2 = 5; Evidence: Model 1 represents important domain objects as strings or overly broad classes, such as DrugCandidate having dosageRegimen: String and toxicityProfile: String, ClinicalTrial having trialType: String and cohortSize: Integer, and Result combining meanValue, timestamp, and log instead of separating quantitative results, statistical analysis, and experiment logs. Model 2 uses domain-specific classes and enums: DevelopmentStage, TrialType, EventCategory, SeverityLevel, SimulationStatus, DosageRegimen with amount/frequency/unit, ToxicityProfile with isCarcinogenic, AdverseEventReport with category/patientNotes/severity/isLifeThreatening, and BindingAffinity with constant/unit.
3. Associations between classes: Model 1 = 2, Model 2 = 5; Evidence: Model 1 includes some relevant associations, such as Researcher -- Project, Project o-- Experiment, Experiment o-- Result, Validator -- Experiment, DrugCandidate -- Interaction, TargetProtein -- Interaction, SimulationModel -- TargetProtein, and ClinicalTrial o-- DrugCandidate. However, it misses many required relationships: projects to clinical trials, experiments to logs/statistical analysis, compounds to chemical libraries, toxicity profiles to adverse event reports and safety assessments, trials to study cohorts, cohorts to targets and protocols, assay protocols to validators, pharmacokinetic studies to candidates and binding affinities, agencies to reviews, and projects to publication records. Model 2 models these relationships directly, including ResearchProject *-- "*" LaboratoryExperiment and ClinicalTrial, LaboratoryExperiment *-- "*" QuantitativeResult and ExperimentLog, StatisticalAnalysis --&gt; "*" QuantitativeResult, Compound --&gt; "1..*" ChemicalLibrary, DrugCandidate *-- "1" DosageRegimen and ToxicityProfile, ToxicityProfile --&gt; "*" AdverseEventReport and SafetyAssessment, ClinicalTrial *-- "*" StudyCohort, StudyCohort --&gt; "*" TargetProtein and Protocol, AssayProtocol --&gt; "*" DataValidator, DrugCandidate --&gt; "*" PharmacokineticStudy, PharmacokineticStudy --&gt; "*" BindingAffinity, RegulatoryAgency --&gt; "*" RegulatoryReview, and ResearchProject --&gt; "*" PublicationRecord.
4. Multiplicities and relationship types: Model 1 = 2, Model 2 = 4; Evidence: Model 1 provides almost no explicit multiplicities, so requirements such as “each project encompasses multiple laboratory experiments and clinical trials,” “study cohorts of defined sizes,” “drug candidates interact with specific target proteins,” and “experiments generate quantitative results and detailed logs” are not captured with cardinality. It uses aggregation/composition-like notation in places, such as Project o-- Experiment and Experiment o-- Result, but without multiplicities or enough semantic detail. Model 2 provides many multiplicities, such as ResearchProject *-- "*" LaboratoryExperiment, ResearchProject *-- "*" ClinicalTrial, LaboratoryExperiment *-- "*" QuantitativeResult, LaboratoryExperiment *-- "*" ExperimentLog, DrugCandidate *-- "1" DosageRegimen, DrugCandidate *-- "1" ToxicityProfile, ClinicalTrial *-- "*" StudyCohort, and StudyCohort --&gt; "1..*" Protocol. Some multiplicities are arguably loose or imperfect, for example Compound --&gt; "1..*" ChemicalLibrary suggests every compound is stored in one or more libraries, and ClinicalTrial --&gt; "*" Compound does not constrain at least one enrolled compound, but Model 2 still substantially captures relationship cardinality better than Model 1.
5. Class naming clarity and attribute support: Model 1 = 3, Model 2 = 5; Evidence: Model 1 uses generally clear names for broad classes, such as Researcher, Project, Experiment, Compound, DrugCandidate, TargetProtein, SimulationModel, ClinicalTrial, and Protocol, and includes some useful attributes such as Compound.weight, Compound.chemicalFormula, Experiment.numSamples, Experiment.executionDate, and TargetProtein.sequenceIdentifier. However, names like Result and Report are vague relative to QuantitativeResult, ExperimentLog, StatisticalAnalysis, PublicationRecord, and CompoundReport, and key attributes are collapsed into strings. Model 2 uses precise names that map closely to the requirement, such as LaboratoryExperiment, QuantitativeResult, ExperimentLog, DataValidator, ChemicalLibrary, DosageRegimen, ToxicityProfile, AdverseEventReport, BindingAffinity, StudyCohort, AssayProtocol, PharmacokineticStudy, RegulatoryReview, PublicationRecord, CompoundReport, StatisticalAnalysis, and SafetyAssessment. Its attributes also closely support the requirement, including schemaVersion, sampleCount, observationDate, notes/timestamp, amount/frequency/unit, isCarcinogenic, severity, isLifeThreatening, solventInclusion, forceFieldConfig, and validationDate.
Total: Model 1 = 11, Model 2 = 24
Choice: B
Reason:
1. Strict requirement alignment and functional coverage: Model 2 is much more complete. Model 1 captures only the high-level project/experiment/compound/candidate/trial skeleton, while Model 2 covers the end-to-end platform from institutions and researchers through experiments, validation, compound libraries, drug candidates, safety, binding, simulation, clinical cohorts, pharmacokinetics, regulation, publications, and compound reports.
2. Conceptual classes and attributes: Model 2 avoids collapsing central business concepts into strings. For example, Model 1 has dosageRegimen: String and toxicityProfile: String, while Model 2 models DosageRegimen, ToxicityProfile, AdverseEventReport, and SafetyAssessment with requirement-relevant attributes.
3. Relationships and cardinalities: Model 2 provides explicit relationship structure and many multiplicities, such as projects encompassing experiments and trials, experiments generating results and logs, drug candidates owning dosage regimens and toxicity profiles, cohorts operating under protocols, and agencies conducting reviews. Model 1 has fewer associations and lacks most multiplicities.
4. Rejected or checked issues: I did not penalize Model 2 for using PlantUML single-quote comments on association lines, because these are tooling annotations and do not affect UML semantics. I also did not penalize primitive type spellings such as int, double, or boolean, nor did I penalize either model for not marking any superclass abstract.
5. Overall judgment: Model 2 is clearly better because it represents the required domain with far greater semantic coverage, more accurate classes, stronger associations, and more useful multiplicities. Model 1 is understandable but too incomplete and too coarse-grained for the stated AI-assisted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</si>
  <si>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</si>
  <si>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including Institution, Researcher, ResearchProject, LaboratoryExperiment, QuantitativeResult, ExperimentLog, StatisticalAnalysis, DataValidator, ChemicalLibrary, Compound and its subclasses, DrugCandidate, DosageRegimen, ToxicityProfile, AdverseEventReport, TargetProtein, BindingAffinity, SimulationModel, ClinicalTrial, StudyCohort, Protocol/AssayProtocol, PharmacokineticStudy, RegulatoryAgency/RegulatoryReview, PublicationRecord, CompoundReport, and SafetyAssessment. Model 2 includes some core concepts such as Researcher, Project, Experiment, Result, Validator, Compound, DrugCandidate, Interaction, TargetProtein, SimulationModel, ClinicalTrial, Protocol, and Report, but omits or collapses many required concepts: Institution is only an attribute, ChemicalLibrary is missing, ToxicityProfile and DosageRegimen are strings rather than domain classes, adverse event reports and safety assessments are missing, study cohorts are reduced to cohortSize, pharmacokinetic studies, regulatory agencies/reviews, publication records, assay protocols, statistical analysis, experiment logs, and compound reports for specific molecules are not properly modeled.
2. Associations/Multiplicities between classes for domain reasoning: Model 1 = 4, Model 2 = 2; Evidence: Model 1 captures most essential relationships: Institution --&gt; Researcher, Researcher --&gt; ResearchProject, ResearchProject *-- LaboratoryExperiment and ClinicalTrial, LaboratoryExperiment *-- QuantitativeResult and ExperimentLog, StatisticalAnalysis --&gt; QuantitativeResult, QuantitativeResult --&gt; DataValidator, AssayProtocol --&gt; DataValidator, Compound --&gt; ChemicalLibrary, DrugCandidate *-- DosageRegimen and ToxicityProfile, ToxicityProfile/DosageRegimen/SafetyAssessment linked to AdverseEventReport, DrugCandidate --&gt; TargetProtein and BindingAffinity, TargetProtein --&gt; SimulationModel, SimulationModel --&gt; Compound, ClinicalTrial *-- StudyCohort, StudyCohort --&gt; TargetProtein and Protocol, DrugCandidate --&gt; PharmacokineticStudy, PharmacokineticStudy --&gt; BindingAffinity, and RegulatoryAgency --&gt; RegulatoryReview. Minor weaknesses include some unspecified source-end multiplicities, Researcher --&gt; "*" ResearchProject not explicitly enforcing exactly one project lead per project, and BindingAffinity being linked separately to DrugCandidate and TargetProtein rather than clearly as an interaction measurement between the two. Model 2 has only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It provides no multiplicities and misses critical relationships involving institutions, chemical libraries, experiment logs, statistical analysis, adverse event reports, safety assessments, study cohorts, assay protocols, pharmacokinetic studies, regulatory review, publication records, and simulation-to-compound links.
3. Model attributes with appropriate data types: Model 1 = 5, Model 2 = 2; Evidence: Model 1 gives appropriate typed attributes for nearly all required facts: LaboratoryExperiment has stage, sampleCount, executionDate; QuantitativeResult has value, observationDate, unit; ExperimentLog has notes and timestamp; DataValidator has schemaVersion; Compound has weight and chemicalFormula; DrugCandidate has stage, isValidated, validationDate; DosageRegimen has amount, frequency, unit; ToxicityProfile has isCarcinogenic; AdverseEventReport has category, patientNotes, severity, isLifeThreatening; TargetProtein has sequence and sequenceIdentifier; BindingAffinity has constant and unit; SimulationModel has status, solventInclusion, forceFieldConfig, score; ClinicalTrial has type and enrollmentSize; StudyCohort has size and targetFocus; PublicationRecord and RegulatoryReview also have relevant fields. Model 2 has some correct basic attributes, such as Compound.weight and chemicalFormula, TargetProtein.sequence and sequenceIdentifier, Experiment.numSamples and executionDate, and Validator.validate(inputs, schemaVersion). However, it collapses important structured attributes into strings, such as DrugCandidate.dosageRegimen: String and toxicityProfile: String, uses SimulationModel.status: String without solvent inclusion or force field configuration, lacks adverse event category/severity/life-threatening flags, lacks carcinogenicity, lacks validation status/date, lacks binding affinity constants as a distinct class, lacks cohort target/protocol details, and lacks regulatory/publication-specific attributes.
4. Consistencies of Terminology with given context: Model 1 = 5, Model 2 = 3; Evidence: Model 1 closely follows the requirement terminology with names such as ResearchProject, LaboratoryExperiment, QuantitativeResult, ExperimentLog, DataValidator, ChemicalLibrary, Compound, SmallMolecule, Biologic, Peptide, SyntheticCompound,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uses several recognizable but generic or weakened terms: Project instead of ResearchProject, Experiment instead of LaboratoryExperiment, Result instead of QuantitativeResult/StatisticalAnalysis, Validator instead of DataValidator, Report instead of CompoundReport or PublicationRecord, and Interaction instead of an explicit drug-candidate/target-protein binding affinity concept. These are not wholly inconsistent, but they are less aligned and often lose the requirement’s specific scientific and regulatory vocabulary.
5. Adherence of UML class diagram standards: Model 1 = 5, Model 2 = 4; Evidence: Model 1 is valid PlantUML with classes, enums, attributes, inheritance using &lt;|--, composition using *--, associations using --&gt;, and multiplicities such as "*", "1", and "1..*". The line-end comments do not affect UML correctness. Model 2 is also broadly valid PlantUML, with classes, an enum, attributes, one operation in Validator, associations, and aggregations. Its main UML-standard weakness is not syntax invalidity but under-specified modeling: most associations lack multiplicities and several domain entities are represented as plain string attributes rather than modeled classes. The diagram remains understandable.
Total: Model 1 = 24, Model 2 = 13
Choice: A
Reason:
1. Appropriate conceptual classes aligned with the domain: Model 1 covers the end-to-end drug discovery platform with explicit classes for experiments, validators, compounds, candidates, toxicity, safety, proteins, simulations, trials, cohorts, protocols, pharmacokinetics, regulation, publications, and reports. Model 2 captures only a small subset and collapses many required concepts into generic classes or strings.
2. Associations/Multiplicities between classes for domain reasoning: Model 1 models most required domain relationships, including projects containing experiments/trials, experiments generating results/logs, candidates having regimens/profiles, profiles linking adverse events and safety assessments, simulations tied to proteins and compounds, cohorts tied to targets/protocols, and regulatory reviews. Model 2 has only high-level links and lacks multiplicities, making domain reasoning about containment, enrollment, validation, safety reporting, and regulatory review much weaker.
3. Rejected or checked issues: I did not penalize Model 1 for using comments after associations, for using `int`, `double`, or `boolean` primitive spellings, or for using directed associations rather than bidirectional lines. I also did not penalize Model 2 for being shorter by itself; the lower score is due to missing or overly collapsed domain semantics, not concision.
4. Overall judgment: Model 1 is substantially better because it models nearly all required scientific, clinical, safety, validation, simulation, regulatory, and publication concepts with typed attributes and meaningful associations. Model 2 is syntactically readable but too incomplete and generic to represent the stated domain adequately.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</si>
  <si>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</si>
  <si>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ClinicalTrial, Protocol, Validator, and Report, but omits or collapses many required domain concepts: ChemicalLibrary, DosageRegimen as a structured concept, ToxicityProfile, AdverseEventReport, SafetyAssessment, StudyCohort, AssayProtocol, PharmacokineticStudy, RegulatoryAgency, RegulatoryReview, PublicationRecord, StatisticalAnalysis, ExperimentLog, and BindingAffinity as a separate measurement. Model 2 identifies nearly all major required concepts, including Institution, ResearchProject, LaboratoryExperiment, QuantitativeResult, ExperimentLog, DataValidator, ChemicalLibrary, Compound subtypes, DrugCandidate, DosageRegimen, ToxicityProfile, AdverseEventReport, TargetProtein, BindingAffinity, SimulationModel, ClinicalTrial, StudyCohort, Protocol, AssayProtocol, PharmacokineticStudy, RegulatoryAgency, RegulatoryReview, PublicationRecord, CompoundReport, StatisticalAnalysis, and SafetyAssessment.
2. Associations/Multiplicities between classes for domain reasoning: Model 1 = 2, Model 2 = 4; Evidence: Model 1 has some relevant associations, such as Researcher -- Project, Project o-- Experiment, Experiment o-- Result, Validator -- Experiment, DrugCandidate -- Interaction, TargetProtein -- Interaction, and SimulationModel -- TargetProtein. However, it lacks multiplicities entirely and misses critical relationships such as Project to ClinicalTrial, Compound to ChemicalLibrary, DrugCandidate to structured DosageRegimen and ToxicityProfile, ToxicityProfile/SafetyAssessment to AdverseEventReport, ClinicalTrial to StudyCohort, StudyCohort to TargetProtein and Protocol, AssayProtocol to Researcher and DataValidator, PharmacokineticStudy to BindingAffinity, RegulatoryAgency to DrugCandidate via review, and PublicationRecord to Project. Model 2 models most essential associations and multiplicities, including Researcher --&gt; "*" ResearchProject : leads, ResearchProject *-- "*" LaboratoryExperiment and ClinicalTrial, LaboratoryExperiment *-- "*" QuantitativeResult and ExperimentLog, QuantitativeResult --&gt; "1" DataValidator, Compound --&gt; "1..*" ChemicalLibrary, DrugCandidate *-- "1" DosageRegimen and ToxicityProfile, ToxicityProfile/DosageRegimen/SafetyAssessment linked to AdverseEventReport, DrugCandidate/BindingAffinity/TargetProtein relationships, SimulationModel --&gt; "*" Compound, ClinicalTrial *-- "*" StudyCohort, StudyCohort --&gt; "*" TargetProtein and "1..*" Protocol, Researcher --&gt; "*" Protocol, PharmacokineticStudy --&gt; "*" BindingAffinity, RegulatoryAgency --&gt; "*" RegulatoryReview, and ResearchProject --&gt; "*" PublicationRecord. Minor weaknesses remain: some multiplicities are broad or debatable, such as Compound --&gt; "1..*" ChemicalLibrary, ClinicalTrial --&gt; "*" Compound, and StudyCohort --&gt; "*" TargetProtein, but the required domain reasoning is mostly represented.
3. Model attributes with appropriate data types: Model 1 = 2, Model 2 = 4; Evidence: Model 1 includes some appropriate attributes, such as Researcher.name/institution, Project.title/startDate/endDate, Experiment.numSamples/executionDate/observationDate, Compound.weight/chemicalFormula, TargetProtein.sequence/sequenceIdentifier, and Interaction.bindingAffinity/affinityUnit. However, many required attributes are missing or overly flattened: DrugCandidate.dosageRegimen and toxicityProfile are plain String fields rather than amount/frequency/unit and carcinogenicity/adverse-event data; Result combines meanValue, timestamp, and log rather than separate quantitative results and detailed logs with notes/timestamps; ClinicalTrial has trialType and cohortSize but no study cohorts or protocols; SimulationModel lacks solventInclusion and forceFieldConfig; validation status/date, adverse event category/patient notes/severity/life-threatening flag, regulatory review fields, publication fields, binding affinity constant/unit as its own concept, and assay protocol author/method/class identification are absent. Model 2 provides strong attribute coverage: LaboratoryExperiment has stage, sampleCount, and executionDate; QuantitativeResult has value, observationDate, and unit; ExperimentLog has notes and timestamp; DataValidator has schemaVersion; Compound has weight and chemicalFormula; DrugCandidate has stage, isValidated, and validationDate; DosageRegimen has amount, frequency, and unit; ToxicityProfile has isCarcinogenic; AdverseEventReport has category, patientNotes, severity, and isLifeThreatening; TargetProtein has sequence and sequenceIdentifier; BindingAffinity has constant and unit; SimulationModel has status, solventInclusion, forceFieldConfig, and score; ClinicalTrial has type and enrollmentSize; StudyCohort has size and targetFocus; PublicationRecord and RegulatoryReview have relevant documentation/review attributes. Minor gaps include ToxicityProfile not explicitly listing allergic/cardiovascular/neurotoxicity flags except through linked AdverseEventReport categories, and SafetyAssessment using free-text symptomEvaluation/severityCheck rather than typed severity fields.
4. Consistencies of Terminology with given context: Model 1 = 3, Model 2 = 5; Evidence: Model 1 uses some terminology consistent with the requirement, including Researcher, Project, Experiment, Result, Validator, Compound, DrugCandidate, Interaction, TargetProtein, SimulationModel, ClinicalTrial, Protocol, and Report. However, several terms are generic or weakened compared with the requirement: Experiment instead of LaboratoryExperiment, Result instead of QuantitativeResult plus StatisticalAnalysis and ExperimentLog, Validator instead of DataValidator with schema version state, Protocol instead of AssayProtocol/study protocol distinction, Report instead of CompoundReport or PublicationRecord, and string attributes like toxicityProfile and dosageRegimen obscure the required domain terminology. Model 2 closely follows the requirement’s vocabulary with ResearchProject, LaboratoryExperiment, QuantitativeResult, ExperimentLog, DataValidator, ChemicalLibrary, DevelopmentStage, TrialType, EventCategory, SeverityLevel, SimulationStatus, DrugCandidate, DosageRegimen, ToxicityProfile, AdverseEventReport, BindingAffinity, StudyCohort, AssayProtocol, PharmacokineticStudy, RegulatoryAgency, RegulatoryReview, PublicationRecord, CompoundReport, StatisticalAnalysis, and SafetyAssessment. Its enum literals also align with stated categories such as OBSERVATIONAL, RANDOMIZED_CONTROLLED, CROSS_SECTIONAL, ACTIVE, ARCHIVED, ALLERGIC_REACTION, CARDIOVASCULAR, and NEUROTOXICITY.
5. Adherence of UML class diagram standards: Model 1 = 4, Model 2 = 5; Evidence: Model 1 is valid and understandable PlantUML with classes, an enum, attributes, an operation on Validator, and associations/compositions such as Project o-- Experiment and Experiment o-- Result. Minor UML modeling limitations include lack of multiplicity notation and using several plain String fields for concepts that would normally be modeled as classes or enums, but the notation itself is mostly valid. Model 2 uses clear UML/PlantUML class and enum declarations, inheritance such as Compound &lt;|-- SmallMolecule and Protocol &lt;|-- AssayProtocol, composition such as ResearchProject *-- "*" LaboratoryExperiment, and multiplicity annotations such as "1", "*", and "1..*". The trailing single-quote comments are ignored as standard PlantUML comments and do not affect scoring. Primitive spellings such as int, double, and boolean are accepted.
Total: Model 1 = 13, Model 2 = 23
Choice: B
Reason:
1. Appropriate conceptual classes aligned with the domain: Model 2 is substantially stronger because it explicitly models nearly all major domain concepts from the requirement, including safety, pharmacokinetic, regulatory, publication, cohort, protocol, validator, library, and simulation concepts. Model 1 captures only a small core and collapses many required concepts into strings or omits them entirely.
2. Associations/Multiplicities between classes for domain reasoning: Model 2 provides a much richer and mostly accurate domain graph, including project-to-experiment/trial, experiment-to-result/log/analysis, candidate-to-dosage/toxicity/safety, trial-to-cohort/protocol/compound, and regulatory/publication links. Model 1 has only broad associations and no multiplicities, with many critical relationships missing.
3. Model attributes with appropriate data types: Model 2 models the required typed attributes in much greater detail, such as dosage amount/frequency/unit, validation date/status, adverse event category/patient notes/severity/life-threatening flag, binding affinity constant/unit, simulation solvent/force-field/score, and clinical trial type. Model 1 has some correct attributes but relies heavily on unstructured strings for key concepts.
4. Consistencies of Terminology with given context: Model 2 uses terminology that closely mirrors the requirement, while Model 1 uses more generic names and misses several important domain-specific terms.
5. Adherence of UML class diagram standards: Both models are understandable UML/PlantUML, but Model 2 better uses enums, inheritance, composition, and multiplicities. No penalty was applied for accepted primitive aliases, comments, or association style.
6. Rejected or checked issues: I did not penalize Model 2 for PlantUML single-quote comments, lowercase primitive types such as int/double/boolean, or using directed associations rather than bidirectional lines. I also did not reward Model 1 merely for being shorter.
7. Overall judgment: Model 2 is clearly better because it covers the end-to-end drug discovery domain with far more complete classes, attributes, terminology, and relationships, while Model 1 omits many required concepts and provides only a simplified partial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</si>
  <si>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</si>
  <si>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responsibilities into cohesive classes: LaboratoryExperiment has stage/sampleCount/executionDate, QuantitativeResult has value/observationDate/unit, ExperimentLog has notes/timestamp, StatisticalAnalysis has meanValue, DataValidator has schemaVersion, DosageRegimen has amount/frequency/unit, ToxicityProfile has isCarcinogenic, AdverseEventReport has category/patientNotes/severity/isLifeThreatening, and SafetyAssessment links profiles/regimens/reports. This is strongly aligned with the requirement’s distinct concepts. Some coupling is broad, e.g. DrugCandidate directly associates with BindingAffinity, RegulatoryReview, PharmacokineticStudy, ToxicityProfile, DosageRegimen, and TargetProtein, but these are mostly domain-justified. Model 2 merges several distinct concepts into coarse or string attributes: DrugCandidate stores dosageRegimen and toxicityProfile as String rather than separate cohesive classes; Result combines meanValue, timestamp, and log, weakening the distinction between quantitative result, statistical analysis, and experiment log; Researcher stores institution as String rather than modeling Institution; ClinicalTrial stores cohortSize but has no StudyCohort class. This reduces cohesion and makes domain relationships less explicit.
2. Complexity: Model 1 = 4, Model 2 = 3; Evidence: Model 1 has many classes and enums, including Institution, Researcher, ResearchProject, LaboratoryExperiment, QuantitativeResult, ExperimentLog, DataValidator, Compound subclasses,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This is relatively complex, but most classes correspond to requirement terms and support traceable domain reasoning. Its inheritance depth is shallow: Compound has four concrete compound subclasses plus DrugCandidate, and Protocol has AssayProtocol. Model 2 is much smaller, with classes such as Researcher, Project, Experiment, Result, Validator, Compound, DrugCandidate, Interaction, TargetProtein, SimulationModel, ClinicalTrial, Protocol, and Report. Its lower class count makes it easier to read, but the simplicity is partly achieved by collapsing required concepts into attributes or omitting them, such as toxicity profile details, dosage regimen structure, adverse event reports, study cohorts, safety assessments, regulatory reviews, publication records tied to projects, pharmacokinetic studies, chemical libraries, and assay protocol authorship. Therefore Model 2 is simpler but under-modeled for the requirement.
3. Practicability: Model 1 = 4, Model 2 = 2; Evidence: Model 1 is more implementable and testable because it exposes the main entities and relationships needed for unit and acceptance tests: ResearchProject composes LaboratoryExperiment and ClinicalTrial; LaboratoryExperiment composes QuantitativeResult and ExperimentLog; QuantitativeResult is validated by DataValidator; StatisticalAnalysis analyzes QuantitativeResult and stores meanValue; DrugCandidate composes DosageRegimen and ToxicityProfile; ToxicityProfile flags AdverseEventReport; SafetyAssessment links to profiles, regimens, and adverse event reports; SimulationModel has status, solventInclusion, forceFieldConfig, score and simulates Compound; ClinicalTrial includes StudyCohort; StudyCohort operates under Protocol and focuses on TargetProtein; RegulatoryAgency conducts RegulatoryReview of DrugCandidate; PublicationRecord documents ResearchProject. These structures support realistic validation, safety, clinical, simulation, and regulatory workflows. Weaknesses include some imprecise multiplicities, such as Compound --&gt; "1..*" ChemicalLibrary : storedIn, which may overstate that every compound must be in at least one library, and StudyCohort --&gt; "1..*" Protocol, while the requirement says cohorts can be assigned specific protocols and may imply one active protocol. Model 2 is readable but much less practical for the stated system: Validator -- Experiment does not capture schema-version validation of inputs/results as clearly as a DataValidator with schemaVersion; SimulationModel lacks solvent inclusion and force field configuration; Interaction has bindingAffinity and affinityUnit but does not model BindingAffinity as a reusable measurement referenced by pharmacokinetic studies; Protocol o-- ClinicalTrial misses assay protocols authored by researchers and validator requirements; Report is only linked to Researcher, not clearly to a specific molecule or project findings. These omissions would make implementation and testing of the required workflows difficult.
Total: Model 1 = 12, Model 2 = 7
Choice: A
Reason:
1. Cohesion and Decoupling: Model 1 is better because it keeps important domain concepts separate and connected through explicit relationships. For example, it distinguishes QuantitativeResult, ExperimentLog, StatisticalAnalysis, and DataValidator, while Model 2 compresses result, log, timestamp, and statistical mean into Result and loosely links Validator to Experiment. Similarly, Model 1 represents DosageRegimen, ToxicityProfile, AdverseEventReport, and SafetyAssessment as separate concepts, while Model 2 stores dosageRegimen and toxicityProfile as String attributes on DrugCandidate.
2. Complexity: Model 1 is more complex, but the complexity is mostly justified by the requirement. Its extra classes such as StudyCohort, BindingAffinity, PharmacokineticStudy, RegulatoryReview, PublicationRecord, CompoundReport, SafetyAssessment, and AssayProtocol map directly to required workflow concepts. Model 2’s simpler structure is not enough because it omits or weakens many required components rather than merely abstracting them.
3. Practicability: Model 1 provides a more realistic basis for development, testing, and maintenance. It supports end-to-end workflows from researchers and projects through experiments, validation, compounds, simulations, clinical trials, safety assessment, pharmacokinetic study, regulatory review, and publications. Model 2 would require substantial redesign to support toxicity event reporting, carcinogenicity, dosage amount/frequency/unit, cohort protocols, assay protocol authorship, chemical libraries, publication records, and regulatory agency reviews.
4. Rejected or checked issues: I did not penalize either model for association-line style, PlantUML comments, lowercase primitive/type aliases, use of "*" versus "0..*", or whether superclasses are explicitly abstract. I also did not reward Model 1 merely for being longer; the credit is based on traceable requirement coverage and clearer domain semantics.
5. Overall judgment: Model 1 is clearly better. It has some over-specific or debatable multiplicities and a larger class set, but it captures the required AI-assisted drug discovery domain much more completely and cleanly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</si>
  <si>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</si>
  <si>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keeps several distinct domain concepts collapsed into broad attributes, such as DrugCandidate.dosageRegimen: String and DrugCandidate.toxicityProfile: String, and Result combines meanValue, timestamp, and log into one class rather than separating quantitative results, logs, and statistical analysis. It also links Validator directly to Experiment and DrugCandidate, which is vague for schema-based data validation. Model 2 separates cohesive concepts into dedicated classes: DosageRegimen has amount, frequency, and unit; ToxicityProfile has isCarcinogenic; AdverseEventReport has category, patientNotes, severity, and isLifeThreatening; SafetyAssessment evaluates ToxicityProfile and DosageRegimen and links to AdverseEventReport. Model 2 also decouples experiment data into LaboratoryExperiment, QuantitativeResult, ExperimentLog, StatisticalAnalysis, and DataValidator. However, Model 2 has some coupling or semantic looseness, such as DrugCandidate --&gt; "*" TargetProtein plus BindingAffinity --&gt; TargetProtein, where the affinity is not clearly modeled as the association object between a specific candidate/compound and target.
2. Complexity: Model 1 = 2, Model 2 = 4; Evidence: Model 1 has a small number of classes, roughly 15 plus one enum, and shallow structure, but the simplicity is under-modeled relative to the requirement: it omits or flattens key concepts such as ChemicalLibrary, DosageRegimen details, ToxicityProfile details, AdverseEventReport, SafetyAssessment, StudyCohort, AssayProtocol, PharmacokineticStudy, RegulatoryAgency/Review, PublicationRecord, StatisticalAnalysis, and validation status. Its average class content is low, but this is achieved by turning required concepts into strings, for example ClinicalTrial.trialType: String and DrugCandidate.toxicityProfile: String. Model 2 is more complex, with many classes and enums, but the complexity is mostly traceable to stated domain concepts: TrialType, EventCategory, SeverityLevel, SimulationStatus, StudyCohort, Protocol/AssayProtocol, RegulatoryReview, PublicationRecord, and StatisticalAnalysis. Its inheritance depth is shallow: Compound has subclasses SmallMolecule, Biologic, Peptide, SyntheticCompound, and DrugCandidate; Protocol has AssayProtocol. Some extra attributes such as Institution.address, ResearchProject.budget, ChemicalLibrary.capacity, and various IDs add implementation detail not required, but they do not dominate the design.
3. Practicability: Model 1 = 2, Model 2 = 4; Evidence: Model 1 is readable but insufficiently practical for implementation and testing because many requirements cannot be validated structurally. For example, “proposed dosage regimen specifying amount, frequency, and unit” is only dosageRegimen: String; “toxicity profile flags potential adverse events and determines carcinogenicity” is only toxicityProfile: String; clinical trial cohorts and protocols are reduced to ClinicalTrial.cohortSize and Protocol o-- ClinicalTrial; experiment logs are embedded as Result.log: String rather than a log class with notes and timestamp. Model 2 is more practical because it exposes testable units and associations: LaboratoryExperiment has stage, sampleCount, and executionDate; QuantitativeResult has value, observationDate, and unit; ExperimentLog has notes and timestamp; DataValidator includes schemaVersion; DrugCandidate has isValidated and validationDate; SimulationModel has status, solventInclusion, forceFieldConfig, and score; StudyCohort has size and targetFocus and operatesUnder Protocol. Model 2 also supports acceptance scenarios such as assigning protocols to cohorts, reviewing candidates through RegulatoryReview and RegulatoryAgency, and documenting projects through PublicationRecord. Weaknesses remain: ClinicalTrial --&gt; Compound enrolls compounds, while the requirement says trials enroll specific compounds, but drug candidates are compound-derived and the clinical-trial relationship to candidate/study cohort could be more precise; StudyCohort.targetFocus: String exists while it also links to TargetProtein, creating partial redundancy.
Total: Model 1 = 6, Model 2 = 12
Choice: B
Reason:
1. Cohesion and Decoupling: Model 2 is stronger because it decomposes major requirement concepts into focused classes: DosageRegimen, ToxicityProfile, AdverseEventReport, SafetyAssessment, QuantitativeResult, ExperimentLog, StatisticalAnalysis, and DataValidator. Model 1 collapses several of these into strings or combined classes, such as DrugCandidate.dosageRegimen: String, DrugCandidate.toxicityProfile: String, and Result.log: String, reducing cohesion and making semantics less explicit.
2. Complexity: Model 2 is more complex but appropriately so for the requirement’s broad domain. Its additional classes mostly correspond to required concepts, including study cohorts, pharmacokinetic studies, regulatory reviews, publication records, chemical libraries, and simulation configuration. Model 1 is simpler, but the simplicity is not a strength because it omits or flattens many required entities and constraints.
3. Practicability: Model 2 is much more implementable and testable. It supports direct validation of requirements such as schema-version validators, quantitative results with observation dates, adverse-event severity and life-threatening flags, active/archived simulation models, protocol assignment to cohorts, and candidate validation dates. Model 1 would require significant interpretation or redesign because many required structures are represented only as free-form strings or are absent.
4. Rejected or checked issues: I did not penalize Model 2 for PlantUML comments such as 'opposite parentProject, nor for using directional associations rather than bidirectional lines. I also did not penalize primitive type spellings such as int, double, or boolean. I did not reward or penalize optional abstractness because the requirement does not require Compound or Protocol to be abstract.
5. Overall judgment: Model 2 is clearly better. It has some over-specification and a few imprecise associations, but it covers the end-to-end drug discovery domain far more faithfully and provides a more modular, testable, and practical UML class design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</si>
  <si>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</si>
  <si>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functionality coverage**: Model 1 = 5, Model 2 = 2; Evidence: Model 1 covers most required platform areas: `ResearchProject` encompasses `LaboratoryExperiment` and `ClinicalTrial`; experiments generate `QuantitativeResult` and `ExperimentLog`; `StatisticalAnalysis`, `DataValidator`, `ChemicalLibrary`, `DrugCandidate`, `DosageRegimen`, `ToxicityProfile`, `SafetyAssessment`, `TargetProtein`, `BindingAffinity`, `SimulationModel`, `StudyCohort`, `AssayProtocol`, `PharmacokineticStudy`, `RegulatoryAgency`, `PublicationRecord`, and `CompoundReport` are all represented. Model 2 covers only a subset: `Researcher`, `Project`, `Experiment`, `Result`, `Validator`, `Compound`, `DrugCandidate`, `Interaction`, `TargetProtein`, `SimulationModel`, `ClinicalTrial`, `Protocol`, and `Report`; it omits or collapses major requirements such as chemical libraries, study cohorts as separate concepts, toxicity profiles, adverse event reports, safety assessments, pharmacokinetic studies, regulatory agencies, publication records, validation status/date, and compound reports tied to molecules.
2. **Conceptual classes and attributes**: Model 1 = 5, Model 2 = 2; Evidence: Model 1 provides domain-specific classes and attributes closely matching the requirement: `LaboratoryExperiment` has `stage`, `sampleCount`, and `executionDate`; `QuantitativeResult` has `observationDate` and `value`; `ExperimentLog` has `note` and `timestamp`; `DataValidator` has `schemaVersion`; `MolecularCompound` has `weight` and `chemicalFormula`; `DosageRegimen` has `amount`, `frequency`, and `unit`; `AdverseEvent` has `category`, `patientNotes`, `severityLevel`, and `isLifeThreatening`; `DrugCandidate` has `isValidated` and `validationDate`. Model 2 has some matching attributes, such as `Compound.weight`, `Compound.chemicalFormula`, `TargetProtein.sequence`, and `TargetProtein.sequenceIdentifier`, but many key concepts are represented only as strings, e.g. `DrugCandidate.dosageRegimen: String` and `DrugCandidate.toxicityProfile: String`, and several required attributes are missing, including carcinogenicity, adverse event details, validation date/status, solvent inclusion, force field configuration, cohort target, and protocol validator requirement.
3. **Associations and cardinalities**: Model 1 = 4, Model 2 = 2; Evidence: Model 1 includes many explicit associations with multiplicities: `Researcher "1" --&gt; "*" ResearchProject : leads`, `ResearchProject "1" --&gt; "*" LaboratoryExperiment`, `ResearchProject "1" --&gt; "*" ClinicalTrial`, `LaboratoryExperiment "1" --&gt; "*" QuantitativeResult`, `LaboratoryExperiment "1" --&gt; "*" ExperimentLog`, `ClinicalTrial "1" --&gt; "*" StudyCohort`, and `StudyCohort "*" --&gt; "1" AssayProtocol`. However, some multiplicities are potentially over-constrained or semantically weak, such as `MolecularCompound "1" --&gt; "1" DrugCandidate : basis for`, and `BindingAffinity` is linked separately to `TargetProtein` and `DrugCandidate` rather than clearly modeling the affinity of a specific candidate–target interaction. Model 2 uses mostly unlabeled associations without multiplicities, e.g. `Researcher -- Project`, `Validator -- Experiment`, and `SimulationModel -- TargetProtein`, making cardinalities unclear. It has a useful `Interaction` class between `DrugCandidate` and `TargetProtein`, but it omits many required relationships, such as `Project` to `ClinicalTrial`, trial cohorts to target proteins, protocols to validators, reports to compounds, and regulatory agencies to candidates.
4. **Relationship types, classification, inheritance, aggregation/composition**: Model 1 = 4, Model 2 = 2; Evidence: Model 1 models compound classification through inheritance: `MolecularCompound &lt;|-- SmallMolecule`, `Biologic`, `Peptide`, and `SyntheticCompound`, which directly reflects the requirement. It also uses enums for `StudyType` and `ModelStatus`, capturing clinical trial designs and active/archived simulation model states. Model 2 defines `CompoundType`, but does not connect it to `Compound`, so the classification is incomplete. Model 2 also uses `trialType: String` and `SimulationModel.status: String` instead of a constrained enum or subtype structure. Its aggregations such as `Project o-- Experiment`, `Compound o-- DrugCandidate`, and `ClinicalTrial o-- DrugCandidate` are understandable but do not compensate for missing required domain relationships.
5. **Clarity of class names and semantic precision**: Model 1 = 4, Model 2 = 2; Evidence: Model 1 uses clear, requirement-aligned names such as `LaboratoryExperiment`, `QuantitativeResult`, `ExperimentLog`, `StatisticalAnalysis`, `MolecularCompound`, `ToxicityProfile`, `SafetyAssessment`, `BindingAffinity`, `StudyCohort`, and `PharmacokineticStudy`. A few areas are less precise: `PharmacokineticStudy.details` is generic, and `AssayProtocol.method` does not explicitly model identifying compound classes. Model 2 uses broader names such as `Project`, `Experiment`, `Result`, `Validator`, `Protocol`, and `Report`, which are partially understandable but less domain-specific. It also introduces attributes not required by the prompt, such as `Project.startDate` and `Project.endDate`, while omitting more important required concepts.
Total: Model 1 = 22, Model 2 = 10
Choice: A
Reason:  
1. **Strict requirement alignment and functionality coverage**: Model 1 is substantially more complete. It includes the core scientific workflow from research projects to experiments, analyses, compounds, candidates, trials, safety, simulation, pharmacokinetics, regulatory review, publications, and reports. Model 2 captures only a simplified subset and misses several major required areas.
2. **Conceptual classes and attributes**: Model 1 represents most required concepts as first-class UML classes with appropriate attributes, such as `DosageRegimen`, `ToxicityProfile`, `AdverseEvent`, `SafetyAssessment`, `BindingAffinity`, and `StudyCohort`. Model 2 collapses several of these into strings or omits them entirely.
3. **Associations and cardinalities**: Model 1 provides explicit multiplicities and most required relationships, although a few could be improved, especially candidate–target binding affinity semantics and some multiplicity choices. Model 2 lacks most multiplicities and omits important associations such as project-to-clinical-trial and report-to-compound.
4. **Rejected or checked issues**: I did not penalize Model 2 for using lowercase enum literals such as `smallMolecule`, nor for using broad primitive types such as `String` or `Float`. I also did not reward Model 1 merely for being longer; its advantage comes from traceable coverage of required domain concepts and relationships.
5. **Overall judgment**: Model 1 is clearly better because it models the end-to-end drug discovery platform with much higher domain fidelity, more complete class coverage, clearer attributes, and more explicit relationships. Model 2 is a useful high-level sketch but is too incomplete for the stated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</si>
  <si>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</si>
  <si>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5; Evidence: Model 1 covers only a high-level subset: Researcher, Project, Experiment, Result, Validator, Compound, DrugCandidate, Interaction, TargetProtein, SimulationModel, ClinicalTrial, Protocol, Report. It omits or collapses many required functions, such as chemical libraries, explicit dosage regimen fields, toxicity profile details, adverse event reports, safety assessments, clinical trial study types, study cohorts, assay protocols authored by researchers, pharmacokinetic studies, regulatory agencies, publication records, and validation status. Model 2 directly represents most required functions through ChemicalLibrary, DosageRegimen, ToxicityProfile, AdverseEvent, SafetyAssessment, StudyType, StudyCohort, AssayProtocol, PharmacokineticStudy, RegulatoryAgency, PublicationRecord, and validation attributes on DrugCandidate.
2. Avoidance of hallucinations and unsupported additions: Model 1 = 4, Model 2 = 4; Evidence: Model 1 adds little beyond the requirement, though Project has startDate/endDate and Result has timestamp/log, which are plausible but not central. Model 2 adds some implementation/detail attributes such as PublicationRecord.title, ChemicalLibrary.name, CompoundReport.generatedDate, and PharmacokineticStudy.details, but these are reasonable refinements and do not contradict the requirement. Neither model introduces major unsupported domain concepts that distort the system.
3. Conceptual class coverage: Model 1 = 2, Model 2 = 5; Evidence: Model 1 has broad classes such as Experiment and Result but merges required concepts: quantitative results, observation dates, statistical analysis, logs, dosage regimen, and toxicity profile are represented only as simple attributes or absent. For example, DrugCandidate has dosageRegimen: String and toxicityProfile: String rather than separate structured classes. Model 2 has distinct classes matching the requirement: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4. Associations between classes: Model 1 = 2, Model 2 = 5; Evidence: Model 1 includes some relevant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misses many required links, including projects to clinical trials, projects to publication records, compounds to chemical libraries, researchers authoring protocols, safety assessments linking toxicity profiles/regimens/adverse events, cohorts focusing on targets, cohorts assigned protocols, pharmacokinetic studies referencing binding affinities, regulatory agencies reviewing candidates, and reports for specific molecules. Model 2 models these directly, including ResearchProject --&gt; ClinicalTrial, ResearchProject --&gt; PublicationRecord, ChemicalLibrary --&gt; MolecularCompound, Researcher --&gt; AssayProtocol, SafetyAssessment --&gt; ToxicityProfile/DosageRegimen/AdverseEvent, StudyCohort --&gt; TargetProtein, StudyCohort --&gt; AssayProtocol, PharmacokineticStudy --&gt; BindingAffinity, DrugCandidate --&gt; RegulatoryAgency, and CompoundReport --&gt; MolecularCompound.
5. Cardinalities and multiplicities: Model 1 = 1, Model 2 = 4; Evidence: Model 1 provides no explicit multiplicities on any association, even where the requirement states cardinality-sensitive facts such as each project encompassing multiple experiments and clinical trials, experiments generating results and logs, and clinical trials including cohorts. Model 2 provides multiplicities throughout, such as Researcher "1" --&gt; "*" ResearchProject, ResearchProject "1" --&gt; "*" LaboratoryExperiment, ResearchProject "1" --&gt; "*" ClinicalTrial, LaboratoryExperiment "1" --&gt; "*" QuantitativeResult, ClinicalTrial "1" --&gt; "*" StudyCohort, and ChemicalLibrary "1" --&gt; "*" MolecularCompound. Some Model 2 multiplicities are potentially over-specific or debatable, such as MolecularCompound "1" --&gt; "1" DrugCandidate, since the requirement only says compounds serve as the basis for drug candidates and does not clearly require one-to-one mapping. Still, Model 2 captures far more cardinality information.
6. Relationship types including inheritance, aggregation, and composition: Model 1 = 2, Model 2 = 4; Evidence: Model 1 uses aggregation for Project o-- Experiment, Experiment o-- Result, Compound o-- DrugCandidate, ClinicalTrial o-- DrugCandidate, and Protocol o-- ClinicalTrial, but these choices are not always semantically precise; for example, ClinicalTrial o-- DrugCandidate suggests the trial aggregates candidates, while the requirement says trials enroll specific compounds. Model 1 also uses an enum CompoundType rather than inheritance or classification relationships to represent small molecules, biologics, peptides, and synthetic compounds. Model 2 uses inheritance from MolecularCompound to SmallMolecule, Biologic, Peptide, and SyntheticCompound, which directly represents the compound classifications. It also uses ordinary associations for most domain links, which is acceptable. It does not use composition/aggregation extensively, but the requirement does not mandate them, and its relationship semantics are generally clearer.
7. Attribute coverage and correctness: Model 1 = 2, Model 2 = 5; Evidence: Model 1 includes some required attributes: Experiment.numSamples, Experiment.executionDate, Experiment.observationDate, Compound.weight, Compound.chemicalFormula, TargetProtein.sequence, TargetProtein.sequenceIdentifier, Interaction.bindingAffinity and affinityUnit, and SimulationModel.status/score. However, many required attributes are missing or flattened: dosage regimen lacks amount/frequency/unit, toxicity profile lacks carcinogenicity and adverse events, clinical trial type is a free string and cohort size is placed directly on ClinicalTrial, simulation model lacks solvent inclusion and force field configuration, validation status is not modeled, and logs are compressed into Result.log rather than detailed log entries with notes/timestamps. Model 2 includes the required attributes more accurately: LaboratoryExperiment.stage/sampleCount/executionDate, QuantitativeResult.observationDate/value, ExperimentLog.note/timestamp, StatisticalAnalysis.meanValue, DataValidator.schemaVersion, DosageRegimen.amount/frequency/unit, ToxicityProfile.isCarcinogenic, AdverseEvent.category/patientNotes/severityLevel/isLifeThreatening, SafetyAssessment.symptoms/severity, BindingAffinity.constant/unit, SimulationModel.status/solventInclusion/forceFieldConfig/score, StudyCohort.size, and DrugCandidate.isValidated/validationDate.
8. Handling of laboratory experiment workflow and data integrity: Model 1 = 2, Model 2 = 5; Evidence: Model 1 has Experiment with numSamples, executionDate, and observationDate, plus Result with meanValue, timestamp, and log, and Validator -- Experiment. This partially captures experiments and validation but conflates quantitative result, statistical analysis, and logging. It also does not represent schema version as validator state, except as a method parameter in validate(inputs, schemaVersion). Model 2 separates LaboratoryExperiment, QuantitativeResult, ExperimentLog, StatisticalAnalysis, and DataValidator.schemaVersion, with associations LaboratoryExperiment --&gt; QuantitativeResult, LaboratoryExperiment --&gt; ExperimentLog, LaboratoryExperiment --&gt; StatisticalAnalysis, and LaboratoryExperiment --&gt; DataValidator, closely matching the requirement that experiments generate quantitative results, produce logs, undergo statistical analysis, and are validated against schema versions.
9. Handling of compounds, drug candidates, toxicity, and safety: Model 1 = 2, Model 2 = 5; Evidence: Model 1 has Compound with weight and chemicalFormula, CompoundType enum, DrugCandidate with developmentStage, dosageRegimen: String, toxicityProfile: String, and DrugCandidate -- Validator. It omits chemical libraries, structured dosage regimens, carcinogenicity, adverse event reports, symptom/severity assessments, and life-threatening flags. Model 2 includes MolecularCompound with weight and chemicalFormula, compound subclasses for SmallMolecule/Biologic/Peptide/SyntheticCompound, ChemicalLibrary storing compounds, DrugCandidate with developmentStage/isValidated/validationDate, DosageRegimen with amount/frequency/unit, ToxicityProfile with isCarcinogenic, AdverseEvent with category/patientNotes/severityLevel/isLifeThreatening, and SafetyAssessment evaluating ToxicityProfile and DosageRegimen and linking to AdverseEvent.
10. Handling of target proteins, binding affinity, and simulation models: Model 1 = 3, Model 2 = 5; Evidence: Model 1 includes TargetProtein.sequence and sequenceIdentifier, Interaction with bindingAffinity and affinityUnit, DrugCandidate -- Interaction, TargetProtein -- Interaction, SimulationModel -- TargetProtein, and SimulationModel.status/score. This partially captures target interaction and simulation but omits binding affinity constant as a separate measurement, simulation model active/archived status as a constrained enum, solvent inclusion, force field configuration, and direct linkage to simulated compounds. Model 2 includes TargetProtein.sequence/sequenceId, BindingAffinity.constant/unit linked to both TargetProtein and DrugCandidate, SimulationModel.status: ModelStatus with ACTIVE and ARCHIVED, solventInclusion, forceFieldConfig, score, TargetProtein --&gt; SimulationModel, and SimulationModel --&gt; MolecularCompound.
11. Handling of clinical trials, cohorts, protocols, and pharmacokinetics: Model 1 = 1, Model 2 = 5; Evidence: Model 1 has ClinicalTrial.trialType and cohortSize, ClinicalTrial o-- DrugCandidate, and Protocol o-- ClinicalTrial. This misses the distinction between trial type enumeration, compounds enrolled, study cohorts, cohort targets, cohort protocols, assay protocols authored by researchers, protocol validators, and pharmacokinetic studies. Model 2 represents ClinicalTrial.studyType: StudyType with OBSERVATIONAL, RANDOMIZED_CONTROLLED, and CROSS_SECTIONAL, ClinicalTrial --&gt; StudyCohort, StudyCohort.size, StudyCohort --&gt; TargetProtein, StudyCohort --&gt; AssayProtocol, Researcher --&gt; AssayProtocol, AssayProtocol --&gt; DataValidator, DrugCandidate --&gt; PharmacokineticStudy, and PharmacokineticStudy --&gt; BindingAffinity.
12. Handling of regulatory, publication, reporting, and validation status aspects: Model 1 = 1, Model 2 = 5; Evidence: Model 1 includes Report and Researcher -- Report, but does not link reports to specific compounds, and it omits PublicationRecord, RegulatoryAgency, and candidate validation status. Model 2 includes PublicationRecord linked from ResearchProject, RegulatoryAgency reviewed by DrugCandidate through DrugCandidate "*" --&gt; "*" RegulatoryAgency, CompoundReport generated by Researcher and linked to MolecularCompound, and DrugCandidate.isValidated/validationDate.
13. Clarity of class names and domain terminology: Model 1 = 3, Model 2 = 5; Evidence: Model 1 uses understandable but generic names such as Project, Experiment, Result, Validator, Protocol, and Report. These are recognizable but less precise than the requirement’s domain language; for example, Result does not distinguish quantitative result from statistical analysis, and Protocol does not distinguish assay protocol. Model 2 uses domain-specific names aligned with the requirement, such as ResearchProject, LaboratoryExperiment, QuantitativeResult, ExperimentLog, StatisticalAnalysis, DataValidator, MolecularCompound, ChemicalLibrary, DosageRegimen, ToxicityProfile, SafetyAssessment, BindingAffinity, StudyCohort, AssayProtocol, PharmacokineticStudy, RegulatoryAgency, PublicationRecord, and CompoundReport.
Total: Model 1 = 27, Model 2 = 62
Choice: B
Reason:
1. Strict alignment with required functionality: Model 2 covers the end-to-end drug discovery platform much more completely. It includes research projects, experiments, clinical trials, compounds, drug candidates, toxicity/safety, target proteins, simulations, protocols, pharmacokinetic studies, regulatory review, publications, validation status, and reports. Model 1 captures only a high-level skeleton and leaves many required functions absent or compressed into strings.
2. Conceptual classes and attributes: Model 2 uses traceable domain classes and attributes for most stated requirement facts, such as DosageRegimen.amount/frequency/unit, ToxicityProfile.isCarcinogenic, AdverseEvent.isLifeThreatening, SimulationModel.solventInclusion/forceFieldConfig, and DataValidator.schemaVersion. Model 1 often collapses these into generic attributes, such as DrugCandidate.dosageRegimen: String and toxicityProfile: String.
3. Associations, multiplicities, and relationship semantics: Model 2 provides explicit multiplicities and many required associations, including ResearchProject to LaboratoryExperiment and ClinicalTrial, ChemicalLibrary to MolecularCompound, StudyCohort to TargetProtein and AssayProtocol, SafetyAssessment to ToxicityProfile/DosageRegimen/AdverseEvent, and PharmacokineticStudy to BindingAffinity. Model 1 lacks multiplicities and omits many relationships.
4. Rejected or checked issues: I did not penalize either model for using unidirectional association notation rather than bidirectional lines, nor for primitive type spelling such as Float/String/Integer, nor for whether MolecularCompound is abstract. I also did not reward Model 2 merely for being longer; its extra classes are mostly traceable to explicit requirement concepts.
5. Overall judgment: Model 2 is clearly better because it faithfully models the required domain breadth, detailed scientific workflow, safety/regulatory concepts, and key relationships. Model 1 is understandable but too incomplete and overly coarse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</si>
  <si>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</si>
  <si>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required domain concepts, including Researcher, Institution, ResearchProject,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and CompoundReport. Model 2 includes some core concepts such as Researcher, Project, Experiment, Validator, Compound, DrugCandidate, Interaction, TargetProtein, SimulationModel, ClinicalTrial, Protocol, and Report, but omits or collapses many required concepts: no Institution class, no ChemicalLibrary, no ToxicityProfile as a class, no SafetyAssessment, no AdverseEvent report class, no StudyCohort class, no PharmacokineticStudy, no RegulatoryAgency, and no PublicationRecord.
2. Associations/Multiplicities between classes for domain reasoning: Model 1 = 4, Model 2 = 2; Evidence: Model 1 models many essential relationships with multiplicities: Researcher "1" --&gt; "*" ResearchProject : leads, ResearchProject "1" --&gt; "*" LaboratoryExperiment and ClinicalTrial, LaboratoryExperiment "1" --&gt; "*" QuantitativeResult and ExperimentLog, ChemicalLibrary "1" --&gt; "*" MolecularCompound, DrugCandidate linked to DosageRegimen, ToxicityProfile, TargetProtein, ClinicalTrial, PharmacokineticStudy, and RegulatoryAgency, StudyCohort linked to TargetProtein and AssayProtocol, and SimulationModel linked to TargetProtein and MolecularCompound. Minor weaknesses include MolecularCompound "1" --&gt; "1" DrugCandidate being over-constrained because one compound could plausibly support multiple candidates, and BindingAffinity being modeled separately from the direct candidate-target interaction rather than as an explicit association class. Model 2 has only broad associations such as Researcher -- Project, Project o-- Experiment, Validator -- Experiment, Compound o-- DrugCandidate, DrugCandidate -- Interaction, TargetProtein -- Interaction, and ClinicalTrial o-- DrugCandidate, but it provides no multiplicities and misses many required relationships, such as Project to ClinicalTrial, Project to PublicationRecord, Researcher authoring Protocol, ChemicalLibrary storing Compound, StudyCohort focusing on TargetProtein and using Protocol, RegulatoryAgency reviewing DrugCandidate, and SafetyAssessment linking profiles/regimens/adverse reports.
3. Model attributes with appropriate data types: Model 1 = 4, Model 2 = 2; Evidence: Model 1 provides appropriate typed attributes for most required facts: LaboratoryExperiment has stage: String, sampleCount: Integer, executionDate: Date; QuantitativeResult has observationDate: Date and value: Float; ExperimentLog has note: String and timestamp: DateTime; DataValidator has schemaVersion: String; MolecularCompound has weight: Float and chemicalFormula: String; DrugCandidate has developmentStage, isValidated, and validationDate; DosageRegimen has amount, frequency, and unit; ToxicityProfile has isCarcinogenic; AdverseEvent has category, patientNotes, severityLevel, and isLifeThreatening; SimulationModel has status, solventInclusion, forceFieldConfig, and score. Minor gaps include PharmacokineticStudy being only details: String and AssayProtocol having only method: String without a clearer compound-class identification attribute. Model 2 has some correct attributes, including Compound weight and chemicalFormula, TargetProtein sequence and sequenceIdentifier, Experiment numSamples and executionDate, and SimulationModel score. However, many critical attributes are missing or collapsed into strings: DrugCandidate uses dosageRegimen: String and toxicityProfile: String instead of structured classes, ClinicalTrial has cohortSize but no separate cohort object, SimulationModel lacks solventInclusion and forceFieldConfig, DrugCandidate lacks validation status/date, no adverse event attributes exist, and Result merges meanValue, timestamp, and log without separately modeling quantitative results and experiment logs.
4. Consistencies of Terminology with given context: Model 1 = 5, Model 2 = 3; Evidence: Model 1 closely follows the requirement terminology with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some recognizable but more generic terminology: Project instead of ResearchProject, Experiment instead of LaboratoryExperiment, Result instead of QuantitativeResult/StatisticalAnalysis/ExperimentLog, Validator instead of DataValidator, Compound instead of MolecularCompound, Protocol instead of AssayProtocol, and Report instead of CompoundReport or PublicationRecord. These are related terms, but the model loses several domain-specific distinctions from the requirement.
5. Adherence of UML class diagram standards: Model 1 = 5, Model 2 = 5; Evidence: Model 1 is valid and understandable PlantUML class-diagram notation, using classes, enums, inheritance via MolecularCompound &lt;|-- SmallMolecule/Biologic/Peptide/SyntheticCompound, typed attributes, named associations, and multiplicities. Model 2 is also syntactically valid and understandable PlantUML, using classes, an enum, attributes, an operation in Validator, and valid association/composition notation. The absence of multiplicities in Model 2 is a domain-reasoning weakness under the associations criterion, not a UML syntax violation.
Total: Model 1 = 23, Model 2 = 14
Choice: A
Reason:
1. Appropriate conceptual classes aligned with the domain: Model 1 covers the full drug-discovery lifecycle with explicit classes for experiments, logs, statistical analysis, validators, compounds, candidates, toxicity, safety, target proteins, simulations, cohorts, protocols, pharmacokinetic studies, regulatory agencies, publications, and reports. Model 2 captures only a simplified subset and omits major required domain concepts such as ChemicalLibrary, SafetyAssessment, AdverseEvent, StudyCohort, PharmacokineticStudy, RegulatoryAgency, and PublicationRecord.
2. Associations/Multiplicities between classes for domain reasoning: Model 1 provides many traceable relationships and multiplicities, such as projects encompassing experiments and clinical trials, experiments generating results/logs, candidates having regimens/profiles, cohorts focusing on targets and using protocols, and simulation models simulating compounds. Model 2 lacks multiplicities entirely and misses several essential relationship paths, including project-to-clinical-trial, cohort-to-target/protocol, regulatory review, publication documentation, and safety assessment relationships.
3. Model attributes with appropriate data types: Model 1 models most key attributes with suitable data types, including sample counts, dates, schema versions, compound formulae, validation status, dosage components, toxicity/carcinogenicity, adverse event severity, binding constants, and simulation configuration. Model 2 includes some basic attributes but collapses important structured concepts into strings, especially dosageRegimen and toxicityProfile, and omits many required attributes such as validation date/status, adverse event details, solvent inclusion, force field configuration, and protocol validator requirements.
4. Consistencies of Terminology with given context: Model 1 uses terminology that closely mirrors the requirement. Model 2 uses more generic terms that are partially synonymous but less precise, such as Result, Protocol, Report, and Validator, and therefore loses important distinctions among quantitative results, logs, statistical analysis, assay protocols, compound reports, and publication records.
5. Adherence of UML class diagram standards: Both models are valid and readable UML/PlantUML class diagrams. This criterion does not differentiate them materially.
6. Rejected or checked issues: I did not penalize either model for presentation choices, visibility markers, or use of composition/association notation as a style issue. I also treated generic but related names in Model 2 as partial terminology matches rather than claiming they were entirely absent where a directly related element existed.
7. Overall judgment: Model 1 is clearly better because it independently covers far more required domain concepts, relationships, multiplicities, and typed attributes. Model 2 is understandable but too compressed and misses several central parts of the requirement, especially toxicity/safety, regulatory/publication, cohort/protocol, pharmacokinetic, and chemical-library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</si>
  <si>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</si>
  <si>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`Compound`, `DrugCandidate`, `TargetProtein`, `SimulationModel`, and `ClinicalTrial`, but it omits or collapses many required domain concepts: `ChemicalLibrary`, `DosageRegimen`, `ToxicityProfile`, `AdverseEvent`, `SafetyAssessment`, `StudyCohort`, `PublicationRecord`, `RegulatoryAgency`, `PharmacokineticStudy`, and separate experiment logs/statistical analysis. It also models `toxicityProfile` and `dosageRegimen` merely as strings. Model 2 identifies nearly all required concepts with explicit classes such as `Institution`, `ResearchProject`, `PublicationRecord`, `LaboratoryExperiment`, `QuantitativeResult`, `ExperimentLog`, `StatisticalAnalysis`, `DataValidator`, `ChemicalLibrary`, `DosageRegimen`, `ToxicityProfile`, `AdverseEvent`, `SafetyAssessment`, `StudyCohort`, `AssayProtocol`, `PharmacokineticStudy`, `RegulatoryAgency`, and `CompoundReport`.
2. Associations/Multiplicities between classes for domain reasoning: Model 1 = 2, Model 2 = 4; Evidence: Model 1 has some relevant associations, for example `Researcher -- Project`, `Project o-- Experiment`, `Experiment o-- Result`, `Compound o-- DrugCandidate`, `DrugCandidate -- Interaction`, and `TargetProtein -- Interaction`, but it provides no multiplicities and misses many essential relationships, including projects encompassing clinical trials, compounds stored in chemical libraries, drug candidates having dosage regimens and toxicity profiles, safety assessments linking adverse events, cohorts focusing on targets and using protocols, regulatory review, and publication records. Model 2 provides explicit multiplicities and most key relationships, such as `ResearchProject "1" --&gt; "*" LaboratoryExperiment`, `ResearchProject "1" --&gt; "*" ClinicalTrial`, `ChemicalLibrary "1" --&gt; "*" MolecularCompound`, `DrugCandidate "1" --&gt; "1" DosageRegimen`, `DrugCandidate "1" --&gt; "1" ToxicityProfile`, `ToxicityProfile "1" --&gt; "*" AdverseEvent`, `ClinicalTrial "1" --&gt; "*" StudyCohort`, and `StudyCohort "*" --&gt; "1" AssayProtocol`. Minor weaknesses include `MolecularCompound "1" --&gt; "1" DrugCandidate`, which may be over-constrained because one compound could plausibly support multiple candidates, and clinical trials are linked to `DrugCandidate` rather than directly to “specific compounds” as stated.
3. Model attributes with appropriate data types: Model 1 = 2, Model 2 = 5; Evidence: Model 1 includes some appropriate attributes, such as `Researcher.name: String`, `Researcher.institution: String`, `Experiment.numSamples: Integer`, `Experiment.executionDate: Date`, `Compound.weight: Float`, `Compound.chemicalFormula: String`, and `TargetProtein.sequenceIdentifier: String`. However, it collapses important structured data into strings, for example `DrugCandidate.dosageRegimen: String` and `DrugCandidate.toxicityProfile: String`, and omits many required attributes such as dosage amount/frequency/unit, carcinogenicity, adverse event category/patient notes/severity/life-threatening flag, simulation solvent inclusion and force field configuration, validation status/date, cohort size as a cohort property, and publication/regulatory details. Model 2 models the required attributes much more precisely: `DosageRegimen.amount: Float`, `frequency: String`, `unit: String`; `ToxicityProfile.isCarcinogenic: Boolean`; `AdverseEvent.category`, `patientNotes`, `severityLevel`, `isLifeThreatening`; `SimulationModel.status: ModelStatus`, `solventInclusion: Boolean`, `forceFieldConfig: String`, `score: Float`; `DrugCandidate.isValidated: Boolean`, `validationDate: Date`; `StudyCohort.size: Integer`; and `BindingAffinity.constant: Float`, `unit: String`.
4. Consistencies of Terminology with given context: Model 1 = 3, Model 2 = 5; Evidence: Model 1 uses some recognizable terms, such as `Researcher`, `Project`, `Experiment`, `Compound`, `DrugCandidate`, `TargetProtein`, `SimulationModel`, `ClinicalTrial`, and `Validator`. However, several terms are vague or inconsistent with the requirement: `Result` conflates quantitative results, statistical analysis, and logs; `Protocol` is not specifically `AssayProtocol`; `Report` does not distinguish publication records from compound reports; `Experiment` is not clearly a laboratory experiment; and `toxicityProfile`/`dosageRegimen` are not modeled as named domain objects. Model 2 closely follows the requirement’s terminology with `ResearchProject`, `LaboratoryExperiment`, `QuantitativeResult`, `ExperimentLog`, `StatisticalAnalysis`, `DataValidator`, `MolecularCompound`, `ChemicalLibrary`, `DosageRegimen`, `ToxicityProfile`, `AdverseEvent`, `SafetyAssessment`, `AssayProtocol`, `PharmacokineticStudy`, `RegulatoryAgency`, and `CompoundReport`. Minor naming variation such as `sequenceId` instead of `sequenceIdentifier` is semantically aligned.
5. Adherence of UML class diagram standards: Model 1 = 5, Model 2 = 5; Evidence: Model 1 uses valid PlantUML class and enum declarations, attributes with types, an operation in `Validator`, and standard associations such as `--` and `o--`. The lack of multiplicities is a domain completeness issue, not a UML syntax violation. Model 2 also uses valid PlantUML notation with classes, enums, inheritance such as `MolecularCompound &lt;|-- SmallMolecule`, typed attributes, labeled associations, and multiplicities such as `"1"` and `"*"`. Both diagrams are understandable and conform to UML/PlantUML class diagram conventions.
Total: Model 1 = 14, Model 2 = 24
Choice: B
Reason:
1. Appropriate conceptual classes aligned with the domain: Model 2 is substantially stronger because it explicitly represents nearly all major domain concepts required by the prompt, including experiment logs, statistical analysis, validators, chemical libraries, toxicity profiles, adverse events, safety assessments, cohorts, assay protocols, pharmacokinetic studies, regulatory agencies, publication records, and compound reports. Model 1 captures only the broad skeleton and collapses several important concepts into generic classes or string attributes.
2. Associations/Multiplicities between classes for domain reasoning: Model 2 provides meaningful multiplicities and relationships across the research, compound, safety, simulation, clinical trial, and regulatory areas. Model 1 has only generic associations and no multiplicities, with many required relationships absent.
3. Model attributes with appropriate data types: Model 2 models structured attributes directly, such as dosage amount/frequency/unit, carcinogenicity, adverse event severity and life-threatening flag, validation status/date, simulation configuration, and binding affinity constant/unit. Model 1 includes some basic attributes but misses many required ones and uses strings for complex domain structures.
4. Consistencies of Terminology with given context: Model 2 closely mirrors the requirement’s vocabulary. Model 1 uses several generic terms, such as `Result`, `Protocol`, and `Report`, that are weaker matches for the specific concepts in the requirement.
5. Adherence of UML class diagram standards: Both models are valid and understandable UML/PlantUML class diagrams. No score difference is assigned here because the main distinction is domain completeness, not notation correctness.
6. Rejected or checked issues: I did not penalize either model for association direction style, use of `*` as equivalent to `0..*`, lowercase enum values, or lack of abstract marking for compound subclasses, because those are either semantically acceptable or not required by the prompt.
7. Overall judgment: Model 2 is clearly better. Its coverage of the required domain concepts, attributes, relationships, and terminology is far more complete, while Model 1 is a simplified partial model that omits many central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</si>
  <si>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</si>
  <si>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core domain concepts into cohesive classes: LaboratoryExperiment has stage/sampleCount/executionDate, QuantitativeResult has observationDate/value, ExperimentLog has note/timestamp, StatisticalAnalysis has meanValue, DataValidator has schemaVersion, DosageRegimen has amount/frequency/unit, ToxicityProfile has isCarcinogenic, and AdverseEvent has category/patientNotes/severityLevel/isLifeThreatening. Its associations also keep responsibilities distinct, e.g., LaboratoryExperiment "1" --&gt; "*" QuantitativeResult, LaboratoryExperiment "1" --&gt; "*" ExperimentLog, DrugCandidate "1" --&gt; "1" DosageRegimen, DrugCandidate "1" --&gt; "1" ToxicityProfile, and SafetyAssessment links profiles/regimens/adverse events. Model 2 collapses several concepts into broad attributes: Researcher has institution as a String instead of an Institution relation, DrugCandidate stores dosageRegimen and toxicityProfile as String, Result combines meanValue, timestamp, and log, ClinicalTrial combines trialType and cohortSize, and Validator is linked generically to Experiment and DrugCandidate. This reduces cohesion and weakens decoupling because distinct domain objects such as logs, dosage regimens, toxicity profiles, adverse event reports, study cohorts, and institutions are not modeled as separate collaborating classes.
2. Complexity: Model 1 = 4, Model 2 = 3; Evidence: Model 1 has many classes and enums, including Institution, Researcher, ResearchProject, LaboratoryExperiment, QuantitativeResult, ExperimentLog, StatisticalAnalysis, DataValidator, MolecularCompound subclasses, DrugCandidate, DosageRegimen, ToxicityProfile, AdverseEvent, SafetyAssessment, TargetProtein, BindingAffinity, SimulationModel, ClinicalTrial, StudyCohort, AssayProtocol, PharmacokineticStudy, RegulatoryAgency, PublicationRecord, and CompoundReport. This is a larger model, but most added classes correspond directly to stated requirement concepts, and the inheritance depth for compound classes is shallow: MolecularCompound &lt;|-- SmallMolecule/Biologic/Peptide/SyntheticCompound. Model 2 is simpler, with fewer classes such as Researcher, Project, Experiment, Result, Validator, Compound, DrugCandidate, Interaction, TargetProtein, SimulationModel, ClinicalTrial, Protocol, and Report. However, some simplicity comes from converting important concepts into attributes or omitting them: CompoundType is declared but not associated with Compound; dosageRegimen and toxicityProfile are Strings; cohort size is an attribute of ClinicalTrial rather than a StudyCohort; and regulatory agencies, publications, adverse event reports, safety assessments, pharmacokinetic studies, chemical libraries, and validation status are absent. Model 1 is somewhat more complex, but its complexity is mostly justified by the requirement; Model 2 is lower complexity but under-modeled.
3. Practicability: Model 1 = 5, Model 2 = 2; Evidence: Model 1 is practical for implementation and testing because it provides traceable modules and testable boundaries: DataValidator with schemaVersion can be tested against experiments and assay protocols; StatisticalAnalysis with meanValue is tied to LaboratoryExperiment; DosageRegimen amount/frequency/unit can be validated independently; ToxicityProfile and AdverseEvent support safety tests including isLifeThreatening; BindingAffinity has constant/unit; SimulationModel has status, solventInclusion, forceFieldConfig, and score; StudyCohort has size and is assigned an AssayProtocol. It also covers regulatory and publication workflows through RegulatoryAgency reviewing DrugCandidate and ResearchProject documenting PublicationRecord. Model 2 is readable but less viable for real-world programming and acceptance testing because many required behaviors are represented vaguely: Validator has validate(inputs, schemaVersion) but no persistent schemaVersion attribute or required protocol relation; SimulationModel lacks solventInclusion and forceFieldConfig and is not linked to Compound; ClinicalTrial lacks explicit study cohort/protocol/target modeling; DrugCandidate lacks validation status/date and structured dosage/toxicity data; Report is generated by Researcher but not tied to a specific Compound; and regulatory review/publication records/pharmacokinetic studies are missing. These gaps make acceptance tests against the stated workflow difficult.
Total: Model 1 = 14, Model 2 = 7
Choice: A
Reason:
1. Cohesion and Decoupling: Model 1 better separates responsibilities into domain-focused classes. For example, it models QuantitativeResult, ExperimentLog, StatisticalAnalysis, DataValidator, DosageRegimen, ToxicityProfile, AdverseEvent, SafetyAssessment, BindingAffinity, StudyCohort, AssayProtocol, PharmacokineticStudy, PublicationRecord, RegulatoryAgency, and CompoundReport as distinct concepts with associations. Model 2 merges several of these into attributes such as Result.log, DrugCandidate.dosageRegimen, DrugCandidate.toxicityProfile, and ClinicalTrial.cohortSize, which weakens semantic boundaries.
2. Complexity: Model 1 is larger, but its complexity is largely requirement-driven: compound subclasses reflect the required classifications; StudyType and ModelStatus capture specified controlled categories; and separate classes for logs, results, validators, cohorts, protocols, and reports reflect stated workflow concepts. Model 2 has lower class count and shallow structure, but this simplicity loses required distinctions, such as chemical libraries, safety assessments, adverse event reports, pharmacokinetic studies, regulatory agencies, publication records, and validation status/date.
3. Practicability: Model 1 is much more implementable and testable because it exposes concrete objects and relationships for laboratory, clinical, safety, simulation, validation, publication, and regulatory workflows. Model 2 would require substantial redesign before implementation because many required concepts are stored as strings or omitted, and several important relationships are absent or vague, such as SimulationModel not simulating Compound and Report not being for a specific molecule.
4. Rejected or checked issues: I did not penalize Model 2 for using `--`/`o--` association styles, visibility markers, lowercase enum literals, or primitive type spellings such as Float/Double/String. I also did not reward Model 1 merely for having more classes; its higher score comes from traceable coverage and clearer domain responsibilities.
5. Overall judgment: Model 1 is clearly better. It is more complete, more cohesive, and more practical for real-world implementation while keeping complexity aligned with the end-to-end drug discovery requirement. Model 2 is readable and compact, but it omits or flattens too many required domain concepts to be considered equivalent.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</si>
  <si>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</si>
  <si>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or overly compressed classes: DrugCandidate stores dosageRegimen and toxicityProfile as plain String attributes instead of modeling the required regimen amount/frequency/unit and toxicity/adverse-event structure; Result combines meanValue, timestamp, and log even though the requirement separates quantitative results, statistical analysis, and detailed logs with notes/timestamps. Model 1 also couples Validator directly to Experiment and DrugCandidate without clearly modeling schema versions or assay protocol validation. Model 2 separates cohesive domain concepts into DosageRegimen, ToxicityProfile, AdverseEvent, SafetyAssessment, QuantitativeResult, ExperimentLog, StatisticalAnalysis, DataValidator, StudyCohort, AssayProtocol, BindingAffinity, and PharmacokineticStudy. Its associations are more traceable: SafetyAssessment evaluates ToxicityProfile and DosageRegimen and links to AdverseEvent; AssayProtocol requires DataValidator; StudyCohort focuses on TargetProtein and is assigned AssayProtocol. Some coupling remains imperfect, such as BindingAffinity being separately associated with DrugCandidate and TargetProtein rather than modeled as a single interaction/measurement between a specific candidate/compound and target, but overall cohesion and decoupling are much stronger in Model 2.
2. Complexity: Model 1 = 2, Model 2 = 4; Evidence: Model 1 has a small number of classes, but its simplicity is not appropriately balanced against the requirement. It omits or collapses many required conceptual classes: ChemicalLibrary, DosageRegimen, ToxicityProfile details, AdverseEvent reports, SafetyAssessment, StudyCohort, AssayProtocol authorship/validators, PharmacokineticStudy, RegulatoryAgency, PublicationRecord, and validation status/date. Its average class size is small, and inheritance depth is essentially zero, but this is under-modeling rather than useful simplicity. Model 2 has more classes, but most correspond directly to required domain concepts: Institution, ResearchProject, PublicationRecord, LaboratoryExperiment, QuantitativeResult, ExperimentLog, StatisticalAnalysis, DataValidator, MolecularCompound subclasses, ChemicalLibrary, DosageRegimen, ToxicityProfile, AdverseEvent, SafetyAssessment, ClinicalTrial, StudyCohort, AssayProtocol, PharmacokineticStudy, RegulatoryAgency, and CompoundReport. Its inheritance tree is shallow, limited to MolecularCompound subclasses, and most classes have few attributes. The complexity is somewhat high because it uses subclasses for compound classifications where an enum could also work and has many association classes, but the added structure is largely justified by the requirement.
3. Practicability: Model 1 = 2, Model 2 = 4; Evidence: Model 1 is readable at a high level but would be weak for implementation, testing, and maintenance because many required behaviors and constraints are represented only as strings or are absent. For example, dosageRegimen: String cannot support tests for amount, frequency, and unit; toxicityProfile: String cannot support carcinogenicity, adverse-event categories, severity, or life-threatening flags; ClinicalTrial only has trialType and cohortSize and lacks separate study cohorts, targets, and protocols; SimulationModel only has status and score and lacks solvent inclusion and force field configuration. Model 2 is more practical because it exposes testable structures and interfaces: DataValidator has schemaVersion, DosageRegimen has amount/frequency/unit, ToxicityProfile has isCarcinogenic, AdverseEvent has category/patientNotes/severityLevel/isLifeThreatening, SimulationModel has status/solventInclusion/forceFieldConfig/score, and ClinicalTrial includes StudyCohort. It also supports acceptance tests around project experiments/trials, cohort protocol assignment, safety assessment links, regulatory review, publication records, and compound reports. Weaknesses include some multiplicities that may be over-constrained, such as MolecularCompound "1" --&gt; "1" DrugCandidate implying every molecular compound is exactly one drug candidate, and the BindingAffinity model not explicitly tying one candidate-compound-target interaction as a single measurement entity. Still, it is substantially more implementable than Model 1.
Total: Model 1 = 6, Model 2 = 12
Choice: B
Reason:
1. Cohesion and Decoupling: Model 2 better decomposes the domain into cohesive classes that match the requirement. Model 1 collapses core concepts into strings, such as DrugCandidate.dosageRegimen and DrugCandidate.toxicityProfile, and merges result/log/statistical concepts in Result. Model 2 provides separate DosageRegimen, ToxicityProfile, AdverseEvent, SafetyAssessment, QuantitativeResult, ExperimentLog, StatisticalAnalysis, and DataValidator, making responsibilities clearer and dependencies more meaningful.
2. Complexity: Model 1 is shorter, but its lower complexity comes from missing required domain concepts rather than from elegant abstraction. Model 2 is larger, but most of its classes are traceable to explicit requirement terms: ChemicalLibrary, StudyCohort, AssayProtocol, PharmacokineticStudy, RegulatoryAgency, PublicationRecord, BindingAffinity, and CompoundReport. Its inheritance is shallow and limited to compound classifications, so the complexity is generally appropriate.
3. Practicability: Model 2 is more suitable for real implementation and testing. It models testable attributes such as dosage amount/frequency/unit, validation date/status, carcinogenicity, life-threatening adverse events, simulation status/configuration, cohort size, and protocol assignment. Model 1 lacks enough structure to validate many stated workflows, including safety assessment, regulatory review, publication records, pharmacokinetic studies, chemical libraries, and cohort protocol assignment.
4. Rejected or checked issues: I did not penalize either model for presentation-only UML details, primitive type spellings such as Float/String/Integer, or use of `*` multiplicities. I also did not treat the absence of an abstract marker on MolecularCompound as a flaw, since the requirement does not specify whether direct compound instances are allowed. The decision is based on semantic coverage, cohesion, complexity appropriateness, and practical implementability.
5. Overall judgment: Model 2 is clearly better. Although it has minor modeling weaknesses and somewhat higher complexity, it captures the end-to-end drug discovery platform far more completely and with more testable, maintainable domain structure than Model 1.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</si>
  <si>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</si>
  <si>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</si>
  <si>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</si>
  <si>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4.5, Model 2 = 4.0; Evidence: Model 1 covers nearly all stated lifecycle concepts: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models required behaviors such as CrewMember.verifyCertification(), FlightPlan.verifyClearanceValidity(), Runway.allocate(requestTime), and AirTrafficController.generateClearanceMessage(flightPlan). Its main weakness is that FlightInstance does not explicitly include current operationalStatus, although it links to AircraftStatus with operationalState. Model 2 also covers most required concepts and explicitly includes FlightInstance.operationalStatus, but it is not modeled as derived from AircraftStatus beyond the association label “derives status from”; it also omits explicit CrewMember associations to AirportTerminal and MaintenanceRecord even though crew members must access terminals and report maintenance issues.
2. Conceptual classes and domain coverage: Model 1 = 5.0, Model 2 = 4.5; Evidence: Model 1 has direct conceptual classes for all major requirement terms, including a separate SubSector class, ControllerDashboard, RadarSystem, CommunicationChannel, MaintenanceRecord, and FlightLog. Model 2 also includes the main concepts, but sub-sectors are represented as a recursive AirspaceSector "1" --&gt; "0..*" AirspaceSector association rather than a distinct SubSector concept. This is still semantically related, but less explicit than Model 1’s AirspaceSector *-- "0..*" SubSector.
3. Associations, multiplicities, and relationship types: Model 1 = 4.5, Model 2 = 3.5; Evidence: Model 1 gives strong relationship coverage: FlightInstance --&gt; "1" AircraftStatus, FlightInstance --&gt; "1..*" CrewMember, FlightInstance --&gt; "1" PassengerManifest, FlightInstance --&gt; "0..*" EventLog, FlightInstance --&gt; "1" AirportTerminal, FlightPlan *-- "1..*" RouteSegment, RouteSegment --&gt; "2" Waypoint, FlightPlan --&gt; "0..*" WeatherReport, RouteSegment --&gt; "0..*" WeatherReport, Waypoint --&gt; "0..*" NavigationAid, AirspaceSector *-- "0..*" SubSector, Runway --&gt; "1" ControlTower, ControlTower --&gt; "1..*" AirTrafficController, ControllerDashboard --&gt; "0..*" RadarSystem, and RadarSystem --&gt; "1" AirspaceSector. It also links MaintenanceRecord to both AircraftStatus and Runway. Weaknesses include RouteSegment --&gt; "2" Waypoint being less role-specific than separate start/end waypoints, and AirspaceSector --&gt; "0..*" Runway where “manage specific runways” may imply at least one in many domain interpretations. Model 2 has some good associations, especially RouteSegment "1" --&gt; "1" Waypoint : startWaypoint and RouteSegment "1" --&gt; "1" Waypoint : endWaypoint, and it links dashboards, radar systems, controllers, towers, runways, maintenance records, and flight plans. However, FlightPlan "1" --&gt; "*" RouteSegment permits zero route segments despite “composed of multiple route segments”; CrewMember is only linked to FlightLog and FlightInstance, not to AirportTerminal or MaintenanceRecord; and FlightPlan "*" --&gt; "*" AirTrafficController is less precise than showing controllers monitor specific flight plans from the controller side. The use of opposite-direction associations is not treated as a penalty.
4. Class name clarity and recognizability: Model 1 = 5.0, Model 2 = 4.5; Evidence: Model 1 uses class names that closely match the requirement: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is also clear, with equivalent names such as SystemDashboard for the required dashboard and ConditionType for weather condition type. Its names remain understandable, but Model 1 is slightly more traceable to the requirement wording, especially ControllerDashboard and SubSector.
5. Attribute and operation coverage: Model 1 = 4.5, Model 2 = 4.0; Evidence: Model 1 captures most required attributes with specific typing or enums: AircraftStatus.registrationNumber, operationalState, systemHealthScore; CrewMember.employeeId, name, certificationStatus, role; EventLog.description, timestamp, severity; FlightPlan.altitudeLevel and clearanceLevel; RouteSegment.distance and estimatedTime; Waypoint.latitude and longitude; WeatherReport.conditionType, visibility, windSpeed, timestamp, locationCode; NavigationAid.aidType, frequency, latitude, longitude; Runway.identifier, length, width, surfaceType; ControlTower.site; AirTrafficController.name, dutyStatus, clearanceLevel; RadarSystem.scanRange, resolution, activeStatus; CommunicationChannel.frequencyBand and encryptionStatus; MaintenanceRecord.description, date, criticality, targetComponent. Its main attribute gap is the missing explicit FlightInstance.currentOperationalStatus. Model 2 includes FlightInstance.operationalStatus and most required attributes, but several are modeled more vaguely as String, such as AircraftStatus.operationalState, CrewMember.certificationStatus, CrewMember.role, Waypoint.geographicCoordinates, NavigationAid.locationCoordinates, SystemDashboard.displayMode, and MaintenanceRecord.criticality. This is acceptable but less semantically precise than Model 1’s enums and coordinate fields.
Total: Model 1 = 23.5, Model 2 = 20.5
Choice: A
Reason:
1. Strict requirement alignment: Model 1 more completely represents the required lifecycle and infrastructure concepts. Model 2 is also broadly aligned, but its missing crew-to-terminal and crew-to-maintenance associations weaken coverage of “access specific airport terminals” and “report maintenance issues.”
2. Relationships and multiplicities: Model 1 better captures required structural semantics through FlightPlan *-- "1..*" RouteSegment, FlightInstance --&gt; "1..*" CrewMember, ControlTower --&gt; "1..*" AirTrafficController, and MaintenanceRecord links to both AircraftStatus and Runway. Model 2’s separate startWaypoint and endWaypoint associations are a strength, but its "*" route segment multiplicity and missing crew-related associations reduce accuracy.
3. Rejected or checked issues: I did not penalize Model 1 for using a comment after FlightInstance --&gt; "1" FlightPlan, did not penalize either model for primitive type spellings such as int/float/String, and did not treat opposite navigability styles as worse. I also did not reward Model 1 merely for being more detailed; the score difference is based on traceable requirement coverage.
4. Overall judgment: Model 1 is better because it provides more complete conceptual coverage, stronger relationship modeling, and more precise attributes/enums while staying close to the stated air traffic control and navigation requirements.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</si>
  <si>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</si>
  <si>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</si>
  <si>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the main lifecycle concepts: `FlightInstance`, `AircraftStatus`, `CrewMember`, `PassengerManifest`, `EventLog`, `FlightPlan`, `RouteSegment`, `Waypoint`, `WeatherReport`, `AirspaceSector`, `Runway`, `ControlTower`, `AirTrafficController`, `SystemDashboard`, `RadarSystem`, `CommunicationChannel`, `MaintenanceRecord`, and `FlightLog`. It also models required operations such as `calculateAltitude(emergencyStatus)`, `verifyClearanceValidity()`, `allocate(requestTime)`, `determineAvailability()`, `authorizeManeuver()`, and `generateClearanceMessage()`. Model 2 covers the same major concepts and operations, including `computeAltitudeAdjustment(emergencyStatus)`, `verifyClearanceValidity()`, `allocate(requestTime)`, `determineAvailability()`, `authorizeManeuver()`, and `generateClearanceMessage()`. Model 1 more explicitly models `FlightInstance.operationalStatus` and the association `FlightInstance "1" --&gt; "1" AircraftStatus : derives status from`, while Model 2 relies on `AircraftStatus.operationalState` through `FlightInstance --&gt; "1" AircraftStatus : aircraftStatus` and does not include a direct derived operational-status attribute on `FlightInstance`. Model 2 more explicitly models crew access and maintenance reporting through `CrewMember --&gt; "0..*" AirportTerminal : accessibleTerminals` and `CrewMember --&gt; "0..*" MaintenanceRecord : reportedMaintenance`, while Model 1 only has methods `accessTerminal()` and `reportMaintenanceIssue()` without corresponding associations.
2. Conceptual classes and domain completeness: Model 1 = 4, Model 2 = 5; Evidence: Model 1 includes nearly all required conceptual classes and uses recognizable names such as `FlightInstance`, `AircraftStatus`, `CrewMember`, `PassengerManifest`, `FlightPlan`, `RouteSegment`, `Waypoint`, `NavigationAid`, `WeatherReport`, `AirspaceSector`, `Runway`, `AirportTerminal`, `ControlTower`, `AirTrafficController`, `SystemDashboard`, `RadarSystem`, `CommunicationChannel`, `MaintenanceRecord`, and `FlightLog`. Model 2 includes the same core domain classes and also adds useful domain refinements such as `OperationalState`, `CrewRole`, `SurfaceType`, `SeverityLevel`, `Criticality`, `DutyStatus`, `DisplayMode`, and a separate `SubSector`. These additions are traceable to requirement concepts rather than unrelated hallucinations. Model 1 models sub-sectors by `AirspaceSector "1" --&gt; "0..*" AirspaceSector : contains sub-sectors`, which is semantically valid; Model 2 models them through `AirspaceSector *-- "0..*" SubSector : subSectors`, which is clearer as a distinct contained concept, though `SubSector` itself is minimally attributed.
3. Associations and multiplicities: Model 1 = 4, Model 2 = 5; Evidence: Model 1 correctly links `FlightInstance` to `AircraftStatus`, `PassengerManifest`, `EventLog`, `AirportTerminal`, `FlightPlan`, `FlightLog`, and `CrewMember`. It correctly models `RouteSegment` with two waypoint roles using `startWaypoint` and `endWaypoint`, and links weather reports to both `FlightPlan` and `RouteSegment`. However, some multiplicities are weaker than the requirement: `FlightPlan "1" --&gt; "*" RouteSegment` allows zero route segments even though the requirement says multiple route segments; `FlightInstance "*" --&gt; "*" CrewMember` allows a flight with no crew; and `FlightInstance "1" --&gt; "*" EventLog`/`FlightLog` also allows zero where the wording implies generated logs/history. Model 2 is generally more precise: `FlightInstance --&gt; "1..*" CrewMember : assignedCrew`, `FlightPlan *-- "1..*" RouteSegment : routeSegments`, `RouteSegment --&gt; "2" Waypoint : connectedWaypoints`, `FlightInstance --&gt; "1" AirportTerminal : departureTerminal`, and `FlightInstance --&gt; "1" FlightPlan : flightPlan`. Model 2 also explicitly links `AirTrafficController --&gt; "0..*" FlightPlan : monitoredFlightPlans`, matching controllers generating clearance messages for monitored flight plans. Model 1 has `FlightPlan "*" --&gt; "*" AirTrafficController : monitored by`, which captures the relationship but less precisely from the controller responsibility perspective.
4. Relationship types: Model 1 = 3, Model 2 = 5; Evidence: The requirement says a flight plan is “composed of” route segments and sectors “contain” sub-sectors. Model 1 uses ordinary associations for both: `FlightPlan "1" --&gt; "*" RouteSegment : composed of` and `AirspaceSector "1" --&gt; "0..*" AirspaceSector : contains sub-sectors`; the labels express composition-like meaning, but the UML relationship type is not composition. Model 2 uses UML composition for these containment relationships: `FlightPlan *-- "1..*" RouteSegment : routeSegments` and `AirspaceSector *-- "0..*" SubSector : subSectors`. Both models correctly use ordinary associations for weaker relations such as weather influence, navigation-aid reference, tower control, dashboard integration, and communication-channel utilization. Model 2 better reflects the required whole-part semantics.
5. Attributes and operations: Model 1 = 4, Model 2 = 5; Evidence: Model 1 includes required attributes such as `FlightInstance.flightNumber`, `airlineCode`, `departureCity`, `scheduledTime`, `operationalStatus`; `AircraftStatus.registrationNumber`, `operationalState`, `systemHealthScore`; `CrewMember.employeeId`, `name`, `certificationStatus`, `role`; `WeatherReport.conditionType`, `visibility`, `windSpeed`, `timestamp`, `locationCode`; `Runway.identifier`, `length`, `width`, `surfaceType`; and `MaintenanceRecord.description`, `date`, `criticality`, `targetComponent`. Model 2 includes the same essential attributes, often with stronger domain typing: `AircraftStatus.operationalState: OperationalState`, `CrewMember.certificationStatus: boolean`, `CrewMember.role: CrewRole`, `EventLog.severity: SeverityLevel`, `Runway.surfaceType: SurfaceType`, `MaintenanceRecord.criticality: Criticality`, `AirTrafficController.dutyStatus: DutyStatus`, and `ControllerDashboard.displayMode: DisplayMode`. Model 1 is stronger only on directly including `FlightInstance.operationalStatus`; Model 2 is stronger overall in typed attributes and return types for key operations such as `verifyCertification(): boolean`, `allocate(requestTime): boolean`, and `generateClearanceMessage(flightPlan): String`.
6. Avoidance of hallucinations and unsupported additions: Model 1 = 5, Model 2 = 4; Evidence: Model 1 stays close to the requirement with minimal extra concepts; most classes and attributes are directly traceable. Model 2 adds several enumerations and attributes not explicitly required, such as `OperationalState` values `BOARDING`, `TAXIING`, `AIRBORNE`, `LANDED`, `EMERGENCY`, `CrewRole` values, `SurfaceType` values, `DutyStatus`, `DisplayMode`, `ControlTower.name`, `AirportTerminal.name`, `Waypoint.name`, and `SubSector.sectorCode`. These are reasonable domain refinements and not harmful contradictions, but they go beyond the stated requirement more than Model 1. Neither model introduces major unrelated subsystems.
7. Class naming clarity and semantic readability: Model 1 = 4, Model 2 = 5; Evidence: Model 1 uses clear names matching requirement terms, including `FlightInstance`, `AircraftStatus`, `PassengerManifest`, `EventLog`, `FlightPlan`, `RouteSegment`, `AirspaceSector`, `ControlTower`, and `AirTrafficController`. Model 2 is similarly clear and often more specific, for example `ControllerDashboard` instead of the more generic `SystemDashboard`, `WeatherConditionType` instead of `ConditionType`, `SeverityLevel`, `Criticality`, and `DutyStatus`. Model 1’s `SystemDashboard` is acceptable because the requirement says each controller utilizes a system dashboard, but Model 2’s `ControllerDashboard` better conveys the controller-specific role.
Total: Model 1 = 28, Model 2 = 33
Choice: B
Reason:
1. Strict requirement alignment and functional coverage: Both models cover the core ATC, flight, airspace, infrastructure, controller, radar, communication, maintenance, and logging requirements. Model 1 is slightly better on explicitly showing `FlightInstance.operationalStatus` derived from `AircraftStatus`, but Model 2 is stronger on crew-to-terminal access and crew-reported maintenance through explicit associations.
2. Associations, multiplicities, and relationship types: Model 2 is better overall. It uses `FlightPlan *-- "1..*" RouteSegment`, `RouteSegment --&gt; "2" Waypoint`, `FlightInstance --&gt; "1..*" CrewMember`, and `AirspaceSector *-- "0..*" SubSector`, which more closely match required composition and minimum-cardinality semantics. Model 1 captures many of the same relationships but often with weaker `*` multiplicities and ordinary associations where composition is stated.
3. Rejected or checked issues: I did not penalize Model 1 for using `*` instead of `0..*`, primitive spellings such as `int` or `float`, or for using separate directed associations rather than bidirectional lines. I also ignored PlantUML comments in Model 2 such as `'opposite governs`, as required. I did not reward Model 2 merely for being more detailed; the extra enums and classes were considered useful only where they trace back to stated domain concepts.
4. Overall judgment: Model 2 is better because it provides more precise UML semantics for composition, clearer multiplicities for required “multiple” or “specific” relationships, stronger typed attributes, and more explicit associations for crew access, maintenance reporting, controller monitoring, dashboard integration, radar monitoring, terminal-runway access, and tower-housed communication channels. Model 1 is solid and close to the requirement, but Model 2 has a meaningful semantic advantage.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</si>
  <si>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</si>
  <si>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the major domain concepts: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Model 2 also includes most essential concepts, including FlightInstance, AircraftStatus, CrewMember, FlightPlan, RouteSegment, Waypoint, WeatherReport, NavigationAid, AirspaceSector, Runway, AirportTerminal, ControlTower, AirTrafficController, SystemDashboard, RadarSystem, CommunicationChannel, MaintenanceRecord, and FlightLog. However, Model 2 represents sub-sectors only through `AirspaceSector "1" --&gt; "0..*" AirspaceSector : contains sub-sectors`, which is acceptable but less explicit than Model 1’s `SubSector` class. Model 2 also lacks some conceptual refinements such as explicit crew access to terminals and crew-reported maintenance records that Model 1 models directly.
2. Associations/Multiplicities between classes for domain reasoning: Model 1 = 5, Model 2 = 4; Evidence: Model 1 covers nearly all essential relationships: `FlightInstance --&gt; "1" AircraftStatus`, `FlightInstance --&gt; "1..*" CrewMember`, `FlightInstance --&gt; "1" PassengerManifest`, `FlightInstance --&gt; "0..*" EventLog`, `FlightInstance --&gt; "1" AirportTerminal`, `FlightPlan *-- "1..*" RouteSegment`, `RouteSegment --&gt; "2" Waypoint`, weather influences for both plans and route segments, sector-to-runway and sector-to-navigation-aid links, runway-to-control-tower, tower-to-controller/channel, dashboard-to-radar/flight traffic, and maintenance records for both AircraftStatus and Runway. Model 2 also has many correct associations, including flight-to-status, manifest, event logs, terminal, flight plan, crew, route segments, weather, waypoints, navigation aids, runways, towers, controllers, dashboards, radar systems, and maintenance records. However, Model 2 omits or weakens some relationships: crew members are not associated with accessible terminals or reported maintenance issues, while Model 1 has `CrewMember --&gt; "0..*" AirportTerminal : accessibleTerminals` and `CrewMember --&gt; "0..*" MaintenanceRecord : reportedMaintenance`. Model 2 also uses broader many-to-many associations such as `FlightPlan "*" --&gt; "*" AirTrafficController : monitored by` and `SystemDashboard "*" --&gt; "*" FlightInstance`, which are understandable but less precise than Model 1’s controller monitoring and dashboard display relationships.
3. Model attributes with appropriate data types: Model 1 = 4, Model 2 = 3; Evidence: Model 1 provides strong typed attributes and enums: `AircraftStatus.operationalState: OperationalState`, `CrewMember.certificationStatus: boolean`, `CrewMember.role: CrewRole`, `EventLog.severity: SeverityLevel`, `FlightPlan.clearanceLevel: ClearanceLevel`, `WeatherReport.conditionType: WeatherConditionType`, `NavigationAid.aidType: NavAidType`, `Runway.surfaceType: SurfaceType`, `AirTrafficController.dutyStatus: DutyStatus`, and `MaintenanceRecord.criticality: Criticality`. It also includes required attributes such as flight number, airline code, departure city, scheduled time, registration number, health score, passenger count, waypoint latitude/longitude, runway dimensions, dashboard display mode, radar scan range/resolution/active status, and communication channel properties. Minor weaknesses are that `FlightInstance` does not explicitly include a `currentOperationalStatus` attribute, relying instead on the associated `AircraftStatus`, and several temporal values use `Date` where `DateTime` would better match timestamps/scheduled time. Model 2 includes many required attributes, such as `FlightInstance.flightNumber`, `airlineCode`, `departureCity`, `scheduledTime`, `operationalStatus`, `AircraftStatus.registrationNumber`, `systemHealthScore`, `PassengerManifest.totalPassengerCount`, weather attributes, runway dimensions, radar attributes, and maintenance attributes. However, Model 2 frequently uses vague string-typed fields where stronger domain types are available: `AircraftStatus.operationalState: String`, `CrewMember.certificationStatus: String`, `CrewMember.role: String`, `EventLog.severityLevel: String`, `Runway.surfaceType: String`, `AirTrafficController.dutyStatus: String`, and `MaintenanceRecord.criticality: String`. It also models coordinates as `String` in `Waypoint.geographicCoordinates` and `NavigationAid.locationCoordinates`, whereas Model 1 separates latitude and longitude.
4. Consistencies of Terminology with given context: Model 1 = 5, Model 2 = 4; Evidence: Model 1 closely follows the requirement terminology: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also uses domain terms such as `ClearanceLevel`, `WeatherConditionType`, `NavAidType`, `SurfaceType`, `DutyStatus`, and `DisplayMode`. Model 2 is mostly consistent as well, using the same core class names and terms such as FlightInstance, AircraftStatus, CrewMember, PassengerManifest, EventLog, FlightPlan, RouteSegment, Waypoint, NavigationAid, WeatherReport, AirspaceSector, Runway, AirportTerminal, ControlTower, AirTrafficController, RadarSystem, CommunicationChannel, MaintenanceRecord, and FlightLog. Minor inconsistencies include `SystemDashboard` instead of the requirement’s controller dashboard concept, `operationalStatus: String` alongside `AircraftStatus.operationalState: String`, `altitudeLevels: String` instead of altitude level, and more generic operation names such as `provideAccessToRunway()` rather than modeling terminal-runway access as a domain relationship only.
5. Adherence of UML class diagram standards: Model 1 = 5, Model 2 = 5; Evidence: Model 1 is valid and understandable PlantUML/UML class notation with classes, enums, attributes, operations, associations, multiplicities, composition such as `FlightPlan *-- "1..*" RouteSegment`, and clear role labels. Model 2 is also valid and understandable PlantUML/UML class notation with classes, enums, attributes, operations, associations, and multiplicities such as `RouteSegment "1" --&gt; "1" Waypoint : startWaypoint` and `RouteSegment "1" --&gt; "1" Waypoint : endWaypoint`. Differences such as visibility markers in Model 1 but not Model 2, or use of `*` instead of `0..*`, are not treated as penalties.
Total: Model 1 = 24, Model 2 = 20
Choice: A
Reason:
1. Appropriate conceptual classes aligned with the domain: Model 1 is more complete because it explicitly includes `SubSector`, `ControllerDashboard`, and crew-related supporting concepts through relationships to terminals, flight logs, and maintenance records. Model 2 covers most domain concepts but is slightly less precise where sub-sectors are modeled only as recursive `AirspaceSector` instances and some crew responsibilities are not structurally represented.
2. Associations/Multiplicities between classes for domain reasoning: Model 1 better captures the requirement’s lifecycle and infrastructure reasoning, including flight-to-crew, flight-to-manifest, flight-to-terminal, plan-to-route-segment composition, route-segment-to-waypoint, weather influence, sector/runway/navigation-aid relations, tower/controller/channel relations, dashboard/radar/traffic relations, and maintenance records for both aircraft status and runway. Model 2 has many correct associations but misses crew access to terminals and crew-reported maintenance issues, and several relationships are broader than needed.
3. Model attributes with appropriate data types: Model 1 is stronger because it uses enums and typed attributes for operational state, crew role, clearance level, weather condition, navigation aid type, surface type, severity, criticality, duty status, and display mode. Model 2 includes many required fields but relies heavily on `String` for domain-constrained values and represents coordinates as strings.
4. Consistencies of Terminology with given context: Model 1’s names closely mirror the requirement throughout. Model 2 is mostly aligned, but terms such as `SystemDashboard`, `altitudeLevels`, and generic string statuses are less consistent with the stated domain vocabulary.
5. Rejected or checked issues: I did not penalize Model 1 for using a single `RouteSegment --&gt; "2" Waypoint` relation instead of separate start/end waypoint links; both represent exactly two waypoints sufficiently for this requirement. I also did not penalize either model for using `*` versus `0..*`, primitive type aliases such as `int`/`float`, comments, or visibility-marker differences.
6. Overall judgment: Model 1 is better because it provides more complete domain coverage, stronger typed attributes, and more precise structural relationships while maintaining valid UML notation. Model 2 is a solid diagram but loses ground due to weaker typing and several missing or less explicit relationships required for domain reasoning.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</si>
  <si>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</si>
  <si>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1 identifies most required domain classes,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also models clearance, condition, and navigation aid enums. However, some domain concepts are weaker or less explicit, such as crew access to terminals and crew-reported maintenance issues being only operations rather than modeled relationships. Model 2 covers the same core concepts and adds useful domain refinements such as SubSector, CrewRole, OperationalState, SurfaceType, SeverityLevel, Criticality, DutyStatus, and DisplayMode, while keeping the base requirement concepts recognizable. It also explicitly models crew-accessible terminals and crew-reported maintenance records.
2. Associations/Multiplicities between classes for domain reasoning: Model 1 = 4, Model 2 = 4; Evidence: Model 1 correctly models many essential relationships: FlightInstance "1" --&gt; "1" AircraftStatus, PassengerManifest, FlightPlan; FlightInstance --&gt; "*" EventLog and FlightLog; FlightPlan --&gt; "*" RouteSegment; RouteSegment has separate startWaypoint and endWaypoint links to Waypoint; AirspaceSector contains sub-sectors through a self-association and manages Runway/equipped NavigationAid; Runway --&gt; ControlTower; ControlTower --&gt; AirTrafficController and CommunicationChannel. Weaknesses include FlightInstance "*" --&gt; "*" CrewMember rather than showing each flight has at least one crew member, Runway "*" --&gt; "*" AirportTerminal being less precise than terminal-provides-access-to-runway, and missing explicit associations for CrewMember access to terminals and reported maintenance records. Model 2 also models most essential associations: FlightInstance --&gt; "1" AircraftStatus, "1..*" CrewMember, "1" PassengerManifest, "0..*" EventLog, "1" AirportTerminal, "1" FlightPlan, and "0..*" FlightLog; FlightPlan *-- "1..*" RouteSegment; RouteSegment --&gt; "2" Waypoint; CrewMember --&gt; AirportTerminal and MaintenanceRecord; AirportTerminal --&gt; Runway; RadarSystem --&gt; AirspaceSector. Weaknesses include FlightPlan --&gt; "1" FlightInstance duplicating the opposite FlightInstance --&gt; FlightPlan relationship, AirTrafficController --&gt; "0..*" FlightPlan not showing that a given plan may be monitored by multiple controllers, and RadarSystem --&gt; "1" AirspaceSector being narrower than “monitor specific airspace sectors” if multiple sectors per radar are possible.
3. Model attributes with appropriate data types: Model 1 = 3, Model 2 = 4; Evidence: Model 1 includes most required attributes: FlightInstance has flightNumber, airlineCode, departureCity, scheduledTime, operationalStatus; AircraftStatus has registrationNumber, operationalState, systemHealthScore; CrewMember has employeeId, name, certificationStatus, role; WeatherReport has conditionType, visibility, windSpeed, timestamp, locationCode; Runway has identifier, length, width, surfaceType; MaintenanceRecord has description, date, criticality, targetComponent. However, many attributes use weak generic String types where enums or structured values would be better, such as operationalStatus, operationalState, certificationStatus, role, severityLevel, altitudeLevels, geographicCoordinates, surfaceType, criticality, and targetComponent. Model 2 uses stronger typing for many attributes: AircraftStatus.operationalState: OperationalState, CrewMember.certificationStatus: boolean and role: CrewRole, EventLog.severity: SeverityLevel, Runway.surfaceType: SurfaceType, MaintenanceRecord.criticality: Criticality, AirTrafficController.dutyStatus: DutyStatus, ControllerDashboard.displayMode: DisplayMode, and coordinates as latitude/longitude doubles. Its main attribute weaknesses are that FlightInstance omits operationalStatus derived from AircraftStatus, uses Date rather than DateTime-like precision for scheduledTime/timestamps, and models FlightPlan.altitudeLevel as singular rather than altitude levels.
4. Consistencies of Terminology with given context: Model 1 = 4, Model 2 = 4; Evidence: Model 1 closely follows requirement terms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Minor inconsistencies include geographicCoordinates as a single String rather than geographic coordinates, altitudeLevels as a String, and generic labels such as operationalStatus and severityLevel without enums. Model 2 is also mostly consistent, using FlightInstance, AircraftStatus, CrewMember, PassengerManifest, FlightPlan, RouteSegment, Waypoint, WeatherReport, NavigationAid, AirspaceSector, Runway, ControlTower, AirTrafficController, RadarSystem, CommunicationChannel, MaintenanceRecord, and FlightLog. Minor inconsistencies include ControllerDashboard instead of SystemDashboard, WeatherConditionType instead of ConditionType, totalCount instead of totalPassengerCount, clearanceLevel instead of requiredClearanceLevel, and omission of FlightInstance.operationalStatus even though operational state is represented in AircraftStatus.
5. Adherence of UML class diagram standards: Model 1 = 5, Model 2 = 5; Evidence: Model 1 is valid, readable PlantUML class-diagram notation with classes, enums, attributes, operations, associations, labels, and multiplicities. The use of primitive aliases such as int, float, and boolean is acceptable. Model 2 is also valid, readable PlantUML class-diagram notation with classes, enums, attributes, operations, associations, multiplicities, and composition. Its comments and visibility markers do not affect semantic scoring, and primitive aliases such as int, double, and boolean are acceptable.
Total: Model 1 = 20, Model 2 = 22
Choice: B
Reason:
1. Appropriate conceptual classes aligned with the domain: Model 2 is stronger because it includes all major classes from Model 1 and adds traceable refinements that improve domain coverage, such as SubSector, CrewRole, SurfaceType, SeverityLevel, Criticality, DutyStatus, and DisplayMode. Model 1 covers the core domain well but leaves some concepts, such as crew terminal access and crew-reported maintenance, only as methods rather than explicit modeled domain relationships.
2. Associations/Multiplicities between classes for domain reasoning: Both are good. Model 1 has strong core links, especially FlightInstance to AircraftStatus, PassengerManifest, FlightPlan, EventLog, and FlightLog; FlightPlan to RouteSegment; and RouteSegment to two Waypoints. Model 2 is slightly more precise for several requirements, including FlightInstance --&gt; "1..*" CrewMember, CrewMember --&gt; AirportTerminal, CrewMember --&gt; MaintenanceRecord, and AirportTerminal --&gt; Runway. However, Model 2 also has some weaker points, such as duplicated FlightInstance/FlightPlan links and a potentially narrow RadarSystem --&gt; "1" AirspaceSector association, so the score is equal here.
3. Model attributes with appropriate data types: Model 2 is better because it uses enums and structured numeric coordinates for many stated concepts: OperationalState, CrewRole, SurfaceType, SeverityLevel, Criticality, DutyStatus, DisplayMode, latitude, and longitude. Model 1 includes many required attributes but relies heavily on generic String types for concepts that are enumerated or structured in the requirement.
4. Consistencies of Terminology with given context: Both are mostly consistent. Model 1 mirrors requirement names very directly, including SystemDashboard and requiredClearanceLevel. Model 2 has minor naming variations such as ControllerDashboard and totalCount, but these remain understandable synonyms. Model 2’s main terminology/content gap is omitting FlightInstance.operationalStatus, while Model 1’s main weakness is looser generic naming for several typed concepts.
5. Rejected or checked issues: I did not penalize Model 2 for using comments such as `'opposite governs`, visibility markers, or two opposite associations between FlightInstance and FlightPlan. I also did not penalize either model for primitive type aliases such as int, float, double, or boolean, nor for equivalent multiplicity notation such as "*" versus "0..*".
6. Overall judgment: Model 2 is better overall. The meaningful advantage is its stronger attribute typing and more explicit domain relationships for crew terminal access, reported maintenance, terminal-runway access, and crew multiplicity. Model 1 is a solid diagram and slightly more direct in some terminology, but Model 2 provides better real-world domain modeling while remaining UML-compliant.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</si>
  <si>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</si>
  <si>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major domain concepts cohesive: `FlightInstance` holds flight-identifying data and delegates aircraft state to `AircraftStatus`, while `FlightPlan`, `RouteSegment`, `Waypoint`, `WeatherReport`, `Runway`, `ControlTower`, `RadarSystem`, and `CommunicationChannel` each capture distinct responsibilities. It also separates `EventLog` from `FlightLog`, and links `CrewMember` to `FlightLog`, `AirportTerminal`, and `MaintenanceRecord`, matching different responsibilities. Some coupling is broad, e.g. `ControllerDashboard --&gt; FlightInstance` and `ControllerDashboard --&gt; RadarSystem`, but these are requirement-backed. Model 2 also separates many core concepts, but cohesion is weaker in places: `FlightInstance` includes `operationalStatus: String` while also linking to `AircraftStatus : derives status from`, creating redundant status ownership; `AirportTerminal` has `provideAccessToRunway()` while runway access is also modeled by `Runway "*" --&gt; "*" AirportTerminal`; and several responsibilities are only vague methods without domain links, such as `CrewMember.accessTerminal()` with no terminal parameter or terminal association, and `CrewMember.reportMaintenanceIssue()` with no maintenance-record association.
2. Complexity: Model 1 = 4, Model 2 = 3; Evidence: Model 1 is larger, with detailed enums such as `OperationalState`, `CrewRole`, `ClearanceLevel`, `WeatherConditionType`, `NavAidType`, `SurfaceType`, `SeverityLevel`, `Criticality`, `DutyStatus`, and `DisplayMode`, plus explicit classes including `SubSector`, `FlightLog`, `EventLog`, and `MaintenanceRecord`. This complexity is mostly justified by the requirement’s closed or strongly implied domains, such as clearance levels, weather condition types, navigation aid types, runway surface type, severity, and controller duty status. It also uses composition where meaningful, e.g. `FlightPlan *-- "1..*" RouteSegment` and `AirspaceSector *-- "0..*" SubSector`. Model 2 is simpler and readable, but sometimes simplicity under-models domain semantics: many constrained concepts are plain `String`, including `AircraftStatus.operationalState`, `CrewMember.certificationStatus`, `CrewMember.role`, `Runway.surfaceType`, `SystemDashboard.displayMode`, and `MaintenanceRecord.criticality`. Model 2’s self-association `AirspaceSector "1" --&gt; "0..*" AirspaceSector : contains sub-sectors` avoids an extra `SubSector` class and is acceptable, but its broad many-to-many associations such as `FlightPlan "*" --&gt; "*" WeatherReport`, `FlightPlan "*" --&gt; "*" AirTrafficController`, and `SystemDashboard "*" --&gt; "*" FlightInstance` make cardinality less precise.
3. Practicability: Model 1 = 4, Model 2 = 3; Evidence: Model 1 is more directly implementable and testable because it captures concrete attributes, operations, and multiplicities close to the requirement: `Runway.allocate(requestTime: Date): boolean`, `FlightPlan.computeAltitudeAdjustment(emergencyStatus: boolean): double`, `FlightPlan.verifyClearanceValidity(): boolean`, `AirTrafficController.generateClearanceMessage(flightPlan: FlightPlan): String`, `RadarSystem.processScanData(): void`, and `CommunicationChannel.establishConnection(): boolean`. It also models required lifecycle traceability: `FlightInstance --&gt; "1" PassengerManifest`, `FlightInstance --&gt; "0..*" EventLog`, `FlightInstance --&gt; "0..*" FlightLog`, `AircraftStatus --&gt; "0..*" MaintenanceRecord`, and `Runway --&gt; "0..*" MaintenanceRecord`. Model 2 covers many same headline entities, but its interfaces are less practical: methods such as `CrewMember.accessTerminal()`, `CrewMember.reportMaintenanceIssue()`, `AirportTerminal.provideAccessToRunway()`, `SystemDashboard.displayAlerts()`, and `RadarSystem.processScanData()` lack parameters or return types that would support clear testing. Model 2 also misses or weakens some navigable implementation relationships present in the requirement, such as crew access to specific terminals and crew-reported maintenance records; it has `CrewMember "1" --&gt; "*" FlightLog : maintains` but no explicit `CrewMember` to `AirportTerminal` or `MaintenanceRecord` association. Model 1 better supports acceptance tests around “each route segment connects exactly two waypoints” via `RouteSegment --&gt; "2" Waypoint`, while Model 2 represents this as separate `startWaypoint` and `endWaypoint` associations, which is also valid and clear.
Total: Model 1 = 12, Model 2 = 9
Choice: A
Reason:
1. Cohesion and Decoupling: Model 1 better separates domain responsibilities while preserving traceability among required concepts. Model 2 has reasonable class separation, but it introduces weaker cohesion through redundant or vague ownership, especially `FlightInstance.operationalStatus` alongside `AircraftStatus`, and behavior-only methods without supporting associations.
2. Complexity: Model 1 is more detailed, but the added enums and classes mostly correspond to requirement facts rather than unnecessary nouns. Model 2 is shorter, but it loses useful semantic constraints by using many `String` fields for enumerated or domain-specific states.
3. Practicability: Model 1 is more implementable because operations have clearer parameters and return types, multiplicities are more precise, and required maintenance, flight log, event log, dashboard, radar, terminal, runway, and controller relationships are more explicitly represented. Model 2 remains understandable but is less testable and less precise in several workflows.
4. Rejected or checked issues: I did not penalize Model 1 for using opposite unidirectional associations between `FlightInstance` and `FlightPlan`; these are treated as semantically equivalent to a bidirectional association. I also ignored PlantUML comments, lowercase primitive aliases such as `int` or `boolean`, and equivalent multiplicity literals such as `*` versus `0..*`.
5. Overall judgment: Model 1 is better because it provides stronger semantic coverage of the stated air traffic control domain while keeping the additional complexity largely justified and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</si>
  <si>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</si>
  <si>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core concepts cohesive: FlightInstance has flight number, airline code, departure city, scheduled time, and operationalStatus; AircraftStatus separately has registrationNumber, operationalState, and systemHealthScore; FlightPlan owns altitudeLevels, requiredClearanceLevel, calculateAltitude(), and verifyClearanceValidity(); RouteSegment has distance and estimatedTime and connects startWaypoint/endWaypoint. It also models key decouplings through associations such as FlightInstance --&gt; AircraftStatus, FlightInstance --&gt; PassengerManifest, FlightPlan --&gt; RouteSegment, RouteSegment --&gt; WeatherReport, and AirspaceSector --&gt; Runway/NavigationAid. However, some responsibilities are weaker: CrewMember has reportMaintenanceIssue() but no direct association to MaintenanceRecord, and MaintenanceRecord uses targetComponent: String while also being associated to AircraftStatus and Runway, which is somewhat less cohesive. Model 2 is similarly cohesive and slightly stronger in typed domain responsibilities: CrewMember has certificationStatus: boolean and role: CrewRole, AirTrafficController has dutyStatus: DutyStatus and clearanceLevel: ClearanceLevel, ControllerDashboard owns display-mode and alert/display operations, and CrewMember --&gt; MaintenanceRecord : reportedMaintenance makes the maintenance-reporting responsibility clearer. It also decouples FlightPlan, RouteSegment, WeatherReport, Waypoint, NavigationAid, RadarSystem, ControlTower, and CommunicationChannel well. Its main cohesion weakness is SubSector as a separate class with only sectorCode, while altitude floor/ceiling remain only on AirspaceSector, making sub-sector semantics thinner than Model 1’s recursive AirspaceSector design.
2. Complexity: Model 1 = 4, Model 2 = 4; Evidence: Model 1 has a moderate number of classes and enums: FlightInstance, AircraftStatus, CrewMember, PassengerManifest, EventLog, FlightPlan, RouteSegment, Waypoint, NavigationAid, WeatherReport, AirspaceSector, Runway, AirportTerminal, ControlTower, AirTrafficController, SystemDashboard, RadarSystem, CommunicationChannel, MaintenanceRecord, FlightLog, plus required enums such as ClearanceLevel, ConditionType, and NavAidType. It avoids turning every status-like field into a separate enum, which keeps the class diagram compact, but it leaves several fields as broad strings, such as operationalStatus, certificationStatus, role, severityLevel, criticality, surfaceType, and targetComponent. Model 2 has comparable structural complexity but adds more enumerations: OperationalState, CrewRole, SurfaceType, SeverityLevel, Criticality, DutyStatus, and DisplayMode. These extra enums increase detail, but they also reduce ambiguous primitive/string fields and make several domain values more testable. Both models have shallow inheritance depth because neither uses generalization; Model 1 uses recursive AirspaceSector containment, while Model 2 introduces SubSector as an intermediate concept. Neither model is excessively complex for the requirement, though Model 2’s extra enums and SubSector add more elements without always being explicitly required.
3. Practicability: Model 1 = 4, Model 2 = 5; Evidence: Model 1 is practical and readable, covering most required structures: each FlightInstance links to one AircraftStatus, one PassengerManifest, many EventLogs, one AirportTerminal, one FlightPlan, many FlightLogs, and many CrewMembers; FlightPlan is composed of multiple RouteSegments; RouteSegment connects two Waypoints through startWaypoint and endWaypoint; WeatherReport influences both FlightPlan and RouteSegment; RadarSystem monitors AirspaceSector; SystemDashboard integrates RadarSystem and displays FlightInstance traffic. It is straightforward to implement and test, but several interfaces are vague: CrewMember.accessTerminal() has no terminal parameter, reportMaintenanceIssue() has no clear MaintenanceRecord link, maintainFlightLog() has no log parameter or return, and MaintenanceRecord.targetComponent: String does not strongly distinguish aircraft-status versus runway targets despite associations. Model 2 is more practical for implementation and testing because many operations have clearer signatures and return types: CrewMember.verifyCertification(): boolean, accessTerminal(terminal: AirportTerminal), Runway.allocate(requestTime: Date): boolean, AirTrafficController.determineAvailability(): boolean, authorizeManeuver(clearanceLevel: ClearanceLevel): boolean, generateClearanceMessage(flightPlan: FlightPlan): String, and FlightPlan.verifyClearanceValidity(): boolean. It also models CrewMember --&gt; AirportTerminal : accessibleTerminals and CrewMember --&gt; MaintenanceRecord : reportedMaintenance, which better supports the requirement that crew members access terminals and report maintenance issues. Model 2’s main practical weakness is that FlightInstance lacks an explicit operationalStatus attribute, whereas Model 1 includes operationalStatus: String and links the flight to AircraftStatus as “derives status from.” Model 2 partially covers this through AircraftStatus.operationalState: OperationalState, but the derivation of current flight operational status is less explicit.
Total: Model 1 = 12, Model 2 = 13
Choice: B
Reason:
1. Cohesion and Decoupling: Both models are strong. Model 1 has a clean direct mapping of the domain and a good recursive AirspaceSector sub-sector model. Model 2 is slightly more explicit in some responsibilities, especially CrewMember --&gt; MaintenanceRecord : reportedMaintenance and CrewMember --&gt; AirportTerminal : accessibleTerminals, but its separate SubSector class is thinner than Model 1’s recursive sector approach. Overall this criterion is effectively tied.
2. Complexity: Both models are appropriately balanced. Model 1 is simpler and less enumeration-heavy, while Model 2 has more typed enums and slightly more detail. The extra detail in Model 2 does not make it impractical, and Model 1’s simpler string fields do not make it invalid. This criterion is also a tie.
3. Practicability: Model 2 is stronger. Its method signatures and return types make implementation and testing clearer, especially for certification verification, runway allocation, controller availability, maneuver authorization, and clearance-message generation. It also directly supports crew terminal access and maintenance reporting through associations. Model 1 remains practical, but several methods are underspecified and some associations are less directly traceable to required behaviors.
4. Rejected or checked issues: I did not penalize Model 2 for PlantUML comments such as `'opposite governs`, visibility markers, or using opposite directional associations. I also did not penalize primitive aliases or equivalent multiplicity forms. Extra enums in Model 2 were not rewarded merely for existing; they were considered only where they improved clarity or testability.
5. Overall judgment: Model 2 is marginally better because it provides clearer, more implementable interfaces and stronger traceability for crew access, maintenance reporting, typed statuses, controller actions, and dashboard behavior. The difference is meaningful but not large, since Model 1 also covers most required domain concepts well.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</si>
  <si>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</si>
  <si>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5, Model 2 = 2; Evidence: Model 1 closely follows the requirement with classes such as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It adds enumerations that directly correspond to requirement value sets such as ClearanceLevel {GROUND, TOWER}, WeatherConditionType {CLEAR, CLOUDY, STORM, FOG}, and NavAidType {VOR, ILS}. Model 2 covers some core classes, but it introduces an unsupported association `FlightInstance -- RoomMaster` where RoomMaster is not required and not defined, and it omits several required concepts such as AirportTerminal, NavigationAid, SubSector, dashboard display modes, controller monitoring of flight plans, and route/flight-plan weather influence semantics.
2. Conceptual classes representing required domain essentials: Model 1 = 5, Model 2 = 3; Evidence: Model 1 includes nearly all essential conceptual classes: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Model 2 includes many basics such as `FlightInstance`, `AircraftStatusRecord`, `CrewMember`, `PassengerManifest`, `EventLog`, `FlightPlan`, `RouteSegment`, `Waypoint`, `WeatherReport`, `AirspaceSector`, `Runway`, `ControlTower`, `AirTrafficController`, `Dashboard`, `RadarSystem`, `CommunicationChannel`, `MaintenanceRecord`, and `FlightLog`, but misses `AirportTerminal`, `SubSector`, and `NavigationAid` as distinct domain classes. It also folds navigation-aid-like data into `Waypoint` via `type`, `frequency`, and `locationCoordinates`, which weakly represents the requirement that waypoints may reference separate navigation aids.
3. Functional coverage through operations and attributes: Model 1 = 5, Model 2 = 3; Evidence: Model 1 captures required operations: `CrewMember.verifyCertification()`, `maintainFlightLog()`, `accessTerminal(terminal: AirportTerminal)`, `reportMaintenanceIssue()`, `FlightPlan.computeAltitudeAdjustment(emergencyStatus: boolean)`, `verifyClearanceValidity()`, `Runway.allocate(requestTime: Date)`, `AirTrafficController.determineAvailability()`, `authorizeManeuver(clearanceLevel: ClearanceLevel)`, `generateClearanceMessage(flightPlan: FlightPlan)`, `ControllerDashboard.refreshData()`, `displayAlert()`, `RadarSystem.processScanData()`, and `CommunicationChannel.establishConnection()`. Model 2 includes analogous but less precise operations such as `verifyCertification()`, `maintainFlightLogs()`, `accessAirportTerminals()`, `reportMaintenanceIssues()`, `calculateAltitude()`, `verifyClearanceValidity()`, `allocateRunway()`, `determineAvailability()`, `authorizeManeuvers()`, and `generateClearanceMessages()`, but lacks key parameters such as emergency status for altitude calculation, request time for runway allocation, clearance type for maneuver authorization, and flight plan input for clearance message generation.
4. Associations between classes and domain traceability: Model 1 = 5, Model 2 = 2; Evidence: Model 1 models required associations explicitly: `FlightInstance --&gt; AircraftStatus`, `FlightInstance --&gt; CrewMember`, `FlightInstance --&gt; PassengerManifest`, `FlightInstance --&gt; EventLog`, `FlightInstance --&gt; AirportTerminal`, `FlightInstance --&gt; FlightPlan`, `FlightPlan *-- RouteSegment`, `RouteSegment --&gt; Waypoint`, `FlightPlan --&gt; WeatherReport`, `RouteSegment --&gt; WeatherReport`, `Waypoint --&gt; NavigationAid`, `AirspaceSector *-- SubSector`, `AirspaceSector --&gt; Runway`, `AirspaceSector --&gt; NavigationAid`, `Runway --&gt; ControlTower`, `ControlTower --&gt; AirTrafficController`, `AirTrafficController --&gt; ControllerDashboard`, `AirTrafficController --&gt; CommunicationChannel`, `ControllerDashboard --&gt; RadarSystem`, `ControllerDashboard --&gt; FlightInstance`, `RadarSystem --&gt; AirspaceSector`, and maintenance associations to both `AircraftStatus` and `Runway`. Model 2 has some associations such as `FlightInstance *-- AircraftStatusRecord`, `FlightInstance *-- CrewMember`, `FlightInstance *-- PassengerManifest`, `FlightInstance *-- EventLog`, `FlightInstance *-- FlightPlan`, `FlightPlan *-- RouteSegment`, `RouteSegment -- Waypoint`, `AirspaceSector *-- Runway`, `Runway -- ControlTower`, `ControlTower *-- AirTrafficController`, `AirTrafficController *-- Dashboard`, `Dashboard *-- RadarSystem`, `ControlTower *-- CommunicationChannel`, and maintenance links, but misses or misplaces several required associations: weather is linked to `FlightInstance` rather than to both `FlightPlan` and `RouteSegment`; `FlightLog` is linked only to `CrewMember`, not to `FlightInstance`; no terminal-to-runway access relationship exists; no radar-to-airspace-sector monitoring relationship exists; no controller-to-flight-plan monitoring relationship exists; no dashboard-to-real-time-flight-traffic relationship exists.
5. Cardinalities and multiplicities: Model 1 = 4, Model 2 = 1; Evidence: Model 1 specifies many required multiplicities: `FlightInstance --&gt; "1" AircraftStatus`, `"1..*" CrewMember`, `"1" PassengerManifest`, `"0..*" EventLog`, `"1" AirportTerminal`, `"1" FlightPlan`, `"0..*" FlightLog`; `FlightPlan *-- "1..*" RouteSegment`; `RouteSegment --&gt; "2" Waypoint`; `AirspaceSector *-- "0..*" SubSector`; `Runway --&gt; "1" ControlTower`; `ControlTower --&gt; "1..*" AirTrafficController`; and `RadarSystem --&gt; "1" AirspaceSector`. A minor weakness is that some “specific” relationships could arguably be exactly one, while the model sometimes uses `0..*`, such as `AirspaceSector --&gt; "0..*" Runway`, though the requirement does not always mandate exact lower bounds. Model 2 provides no explicit multiplicities on its associations, so it does not express critical constraints such as each route segment connecting exactly two waypoints, each flight instance having one passenger manifest, one aircraft status record, one flight plan, one departure terminal, or a specific control tower per runway.
6. Relationship types: inheritance, aggregation, composition, and association choices: Model 1 = 4, Model 2 = 2; Evidence: Model 1 uses composition where part-whole semantics are strong, such as `FlightPlan *-- RouteSegment` and `AirspaceSector *-- SubSector`, and ordinary associations for looser relationships such as `CrewMember --&gt; FlightLog`, `Runway --&gt; ControlTower`, `AirTrafficController --&gt; CommunicationChannel`, and `WeatherReport` influences. This is broadly faithful. Model 2 uses composition much more broadly, including `FlightInstance *-- CrewMember`, `FlightInstance *-- EventLog`, `ControlTower *-- AirTrafficController`, `AirTrafficController *-- Dashboard`, and `Dashboard *-- RadarSystem`; some may be defensible as ownership, but several overstate lifecycle dependence, especially crew members and controllers, who are independent personnel. Model 2 also composes `AirspaceSector *-- Runway`, while the requirement says sectors manage runways, not necessarily own them. No penalty is applied for Model 1’s opposite associations between `FlightInstance` and `FlightPlan`; these are treated as semantically acceptable.
7. Clarity and correctness of class names: Model 1 = 5, Model 2 = 3; Evidence: Model 1 uses clear requirement-aligned names such as `AircraftStatus`, `AirportTerminal`, `ControllerDashboard`, `NavigationAid`, `SubSector`, and `CommunicationChannel`. Model 2 has acceptable names for many classes, including `AircraftStatusRecord`, `FlightInstance`, `FlightPlan`, `Runway`, and `AirTrafficController`, but uses less precise or incomplete naming in places: `Dashboard` is less specific than controller dashboard, `Waypoint` contains navigation-aid attributes rather than a separate `NavigationAid`, and `RoomMaster` is unexplained and not part of the requirement.
8. Attribute coverage and semantic precision: Model 1 = 5, Model 2 = 3; Evidence: Model 1 captures required attributes with good precision: `FlightInstance` has `flightNumber`, `airlineCode`, `departureCity`, `scheduledTime`; `AircraftStatus` has `registrationNumber`, `operationalState`, `systemHealthScore`; `CrewMember` has `employeeId`, `name`, `certificationStatus`, `role`; `EventLog` has `description`, `timestamp`, `severity`; `WeatherReport` has `conditionType`, `visibility`, `windSpeed`, `timestamp`, `locationCode`; `Runway` has `identifier`, `length`, `width`, `surfaceType`; `AirspaceSector` has `altitudeFloor`, `altitudeCeiling`; and `MaintenanceRecord` has `description`, `date`, `criticality`, `targetComponent`. Model 2 captures many attributes too, such as `FlightInstance.flightNumber`, `airlineCode`, `departureCity`, `scheduledTime`, `operationalStatus`, `AircraftStatusRecord.registrationNumber`, `operationalState`, `systemHealthScore`, and weather/runway/maintenance attributes. However, it misses terminal gate count entirely, dashboard display modes and alert state, control tower designated site is only `location`, route waypoint geographic coordinates are collapsed into `locationCoordinates`, and flight logs only have `eventDetails` without a direct flight association or date/timestamp. Primitive spelling differences such as `Integer` versus `int` or `Boolean` versus `boolean` are not used as negative evidence.
Total: Model 1 = 38, Model 2 = 19
Choice: A
Reason:
1. Strict requirement alignment and conceptual coverage: Model 1 covers almost every required domain concept, including terminals, navigation aids, sub-sectors, dashboards, radar systems, communication channels, maintenance records, and flight logs. Model 2 covers the basic flight, crew, plan, runway, tower, controller, radar, communication, and maintenance concepts, but omits important required classes such as AirportTerminal, NavigationAid, and SubSector, and introduces the unsupported undefined `RoomMaster`.
2. Associations, cardinalities, and relationship semantics: Model 1 explicitly models key required links and multiplicities, including one aircraft status per flight instance, one passenger manifest, one departure terminal, one flight plan, many route segments, exactly two waypoints per route segment, sub-sectors within airspace sectors, runway control by a tower, and radar monitoring of a sector. Model 2 mostly lacks multiplicities and misses several important associations, including flight logs to flight instances, terminal access to runways, weather influence on flight plans and route segments, controller monitoring of flight plans, dashboard real-time display of flight instances, and radar monitoring of airspace sectors.
3. Rejected or checked issues: I did not penalize Model 1 for using both `FlightInstance --&gt; FlightPlan` and `FlightPlan --&gt; FlightInstance`, because opposite-direction associations are semantically acceptable under the instructions. I also did not penalize either model for primitive type spellings such as `int`, `Integer`, `boolean`, or `Boolean`. Model 1’s PlantUML comment `'opposite governs` was ignored for scoring.
4. Overall judgment: Model 1 is substantially better because it is more complete, more precise in multiplicities, more faithful to the required domain relationships, and better captures the operational behavior specified in the requirement. Model 2 has a recognizable high-level structure but misses several mandatory concepts and many critical associations,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</si>
  <si>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</si>
  <si>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hallucinated additions: Model 1 = 2, Model 2 = 4; Evidence: Model 1 includes an unsupported association `FlightInstance -- RoomMaster` even though `RoomMaster` is not defined or required, and it omits the required `AirportTerminal` concept while the requirement says each flight instance is associated with a specific departure terminal. It also models `Waypoint` with `type`, `frequency`, and `locationCoordinates`, which conflates waypoint coordinates with navigation aid properties. Model 2 closely follows the requirement with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Its enums mostly reflect stated value domains such as `ClearanceLevel { GROUND, TOWER }` and `WeatherConditionType { CLEAR, CLOUDY, STORM, FOG }`, though some enum values such as `SurfaceType { ASPHALT, CONCRETE, GRASS }` and `DisplayMode` are reasonable refinements rather than directly specified exhaustive lists.
2. Conceptual class coverage: Model 1 = 2, Model 2 = 5; Evidence: Model 1 captures several required classes including `FlightInstance`, `AircraftStatusRecord`, `CrewMember`, `PassengerManifest`, `EventLog`, `FlightPlan`, `RouteSegment`, `WeatherReport`, `AirspaceSector`, `Runway`, `ControlTower`, `AirTrafficController`, `Dashboard`, `RadarSystem`, `CommunicationChannel`, `MaintenanceRecord`, and `FlightLog`. However, it misses or misrepresents key concepts: no `AirportTerminal`, no `SubSector`, no separate `NavigationAid`, and `Waypoint` is modeled with navigation-aid-like attributes rather than latitude/longitude waypoint coordinates. Model 2 covers the required domain classes directly, including `AirportTerminal` with `gateCount`, `SubSector`, `NavigationAid`, `Waypoint` with `latitude` and `longitude`, and all major flight, airspace, ATC, infrastructure, maintenance, and logging concepts.
3. Associations and multiplicities: Model 1 = 1, Model 2 = 4; Evidence: Model 1 has many associations but almost no multiplicities, so required cardinalities such as “each route segment connects exactly two waypoints,” “flight instance assigned a crew,” “flight plan composed of multiple route segments,” and “control towers employ air traffic controllers” are not expressed. It has `RouteSegment -- Waypoint` but not `"2" Waypoint`, `FlightInstance *-- CrewMember` but no `1..*`, and `FlightLog -- CrewMember` but no association from `FlightLog` to `FlightInstance`. It also links `FlightInstance *-- WeatherReport`, while the requirement says weather reports influence flight plans and route segments. Model 2 specifies many key multiplicities: `FlightInstance --&gt; "1..*" CrewMember`, `FlightInstance --&gt; "1" PassengerManifest`, `FlightInstance --&gt; "0..*" EventLog`, `FlightInstance --&gt; "1" AirportTerminal`, `FlightPlan *-- "1..*" RouteSegment`, `RouteSegment --&gt; "2" Waypoint`, `AirspaceSector *-- "0..*" SubSector`, `ControlTower --&gt; "1..*" AirTrafficController`, and `RadarSystem --&gt; "1" AirspaceSector`. One weakness is that some multiplicities may be more assumed than specified, but they generally align with the requirement.
4. Relationship types: inheritance, aggregation, composition, and domain relationship semantics: Model 1 = 2, Model 2 = 4; Evidence: Model 1 uses composition broadly, such as `FlightInstance *-- CrewMember`, `FlightInstance *-- WeatherReport`, and `Dashboard *-- RadarSystem`, but these are semantically questionable: crew members are assigned to flights rather than owned by a flight, weather reports influence plans and route segments rather than being part of a flight instance, and radar systems integrate with dashboards but are not necessarily dashboard components. It also lacks required semantic links such as controller monitoring flight plans, dashboard displaying traffic for flight instances, radar monitoring airspace sectors, terminal access to runways, and communication channel usage by controllers. Model 2 models these semantics more accurately: `AirTrafficController --&gt; "0..*" FlightPlan : monitoredFlightPlans`, `ControllerDashboard --&gt; "0..*" RadarSystem : integratedRadarData`, `ControllerDashboard --&gt; "0..*" FlightInstance : displayedTraffic`, `RadarSystem --&gt; "1" AirspaceSector : monitoredSector`, `AirportTerminal --&gt; "0..*" Runway : providesAccessTo`, and `AirTrafficController --&gt; "1" CommunicationChannel : utilizesChannel`. It also uses composition appropriately for `FlightPlan *-- "1..*" RouteSegment` and `AirspaceSector *-- "0..*" SubSector`.
5. Class names, attributes, and operations matching required facts: Model 1 = 2, Model 2 = 5; Evidence: Model 1 includes some required attributes and operations, such as `FlightInstance` with `flightNumber`, `airlineCode`, `departureCity`, `scheduledTime`, and `operationalStatus`; `AircraftStatusRecord` with `registrationNumber`, `operationalState`, and `systemHealthScore`; `CrewMember` with certification and role plus operations; and `Runway` with dimensions and surface type. However, it misses important attributes and operations such as terminal `gateCount`, waypoint latitude/longitude, navigation aid type/frequency/coordinates as a separate class, dashboard display modes and real-time traffic, radar `processScanData`, communication channel `establishConnection`, and flight log date/description. Model 2 includes most required data and behavior: `FlightPlan` has `clearanceLevel` and `computeAltitudeAdjustment(emergencyStatus: boolean)`, `Runway` has `allocate(requestTime: Date)`, `AirTrafficController` has `authorizeManeuver(clearanceLevel: ClearanceLevel)` and `generateClearanceMessage(flightPlan: FlightPlan)`, `ControllerDashboard` has `displayMode`, `refreshData`, and `displayAlert`, `RadarSystem` has `processScanData`, and `CommunicationChannel` has `establishConnection`. It also uses clearer names such as `AirportTerminal`, `NavigationAid`, and `ControllerDashboard`.
Total: Model 1 = 9, Model 2 = 22
Choice: B
Reason:
1. Strict requirement alignment and avoidance of hallucinated additions: Model 2 is substantially more faithful. Model 1 introduces `RoomMaster`, which is unsupported and undefined, while Model 2 represents the required departure terminal using `AirportTerminal` and links it to `FlightInstance`.
2. Conceptual class coverage: Model 2 covers nearly all required concepts, including `SubSector`, `NavigationAid`, `AirportTerminal`, and coordinate-based `Waypoint`. Model 1 omits or conflates several of these, especially terminal and navigation aid modeling.
3. Associations and multiplicities: Model 2 provides explicit and mostly correct multiplicities such as `"2" Waypoint` per `RouteSegment`, `"1..*" CrewMember` per `FlightInstance`, and `"1..*" RouteSegment` per `FlightPlan`. Model 1 lacks most multiplicities and misses important links such as flight logs to flight instances and radar systems to airspace sectors.
4. Relationship semantics: Model 2 better captures operational semantics: controllers monitor flight plans, dashboards integrate radar data and display flight traffic, radar systems monitor sectors, terminals provide runway access, and communication channels are both housed in towers and used by controllers. Model 1 uses several broad compositions that weaken domain accuracy.
5. Rejected or checked issues: I did not penalize Model 2 for using opposite-direction associations between `FlightInstance` and `FlightPlan`, for PlantUML comments such as `'opposite governs`, for primitive aliases like `double`, `int`, or `boolean`, or for adding enums where they clarify stated value domains. These factors do not negatively affect the score.
6. Overall judgment: Model 2 is clearly better because it captures the required classes, attributes, operations, associations, multiplicities, and domain semantics far more completely and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</si>
  <si>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</si>
  <si>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FlightInstance, AircraftStatus, CrewMember, PassengerManifest, EventLog, FlightPlan, RouteSegment, Waypoint, WeatherReport, NavigationAid, AirspaceSector, SubSector, Runway, ControlTower, AirTrafficController, ControllerDashboard, RadarSystem, CommunicationChannel, MaintenanceRecord, FlightLog, and AirportTerminal. These align closely with the requirement. Model 2 includes several core concepts such as FlightInstance, AircraftStatusRecord, CrewMember, PassengerManifest, EventLog, FlightPlan, RouteSegment, Waypoint, WeatherReport, AirspaceSector, Runway, ControlTower, AirTrafficController, Dashboard, RadarSystem, CommunicationChannel, MaintenanceRecord, and FlightLog, but it omits important concepts such as AirportTerminal, NavigationAid, and SubSector. It also introduces an unrelated RoomMaster association and conflates waypoint/navigation-aid properties by placing type, frequency, and locationCoordinates inside Waypoint.
2. Associations/Multiplicities between classes for domain reasoning: Model 1 = 4, Model 2 = 2; Evidence: Model 1 models most essential relationships with multiplicities: FlightInstance --&gt; "1" AircraftStatus, FlightInstance --&gt; "1..*" CrewMember, FlightInstance --&gt; "1" PassengerManifest, FlightInstance --&gt; "0..*" EventLog, FlightInstance --&gt; "1" AirportTerminal, FlightPlan *-- "1..*" RouteSegment, RouteSegment --&gt; "2" Waypoint, AirspaceSector *-- "0..*" SubSector, AirspaceSector --&gt; "0..*" Runway, Runway --&gt; "1" ControlTower, ControlTower --&gt; "1..*" AirTrafficController, ControllerDashboard --&gt; "0..*" RadarSystem, RadarSystem --&gt; "1" AirspaceSector, and AirportTerminal --&gt; "0..*" Runway. Minor weaknesses include some associations being broad or not fully constrained, such as WeatherReport influences modeled as "0..*" rather than clearly contextualized, and FlightLog not explicitly linked to CrewMember and FlightInstance as a maintained specific log with precise multiplicity. Model 2 has many associations but no multiplicities at all, making domain reasoning weak. It has FlightInstance *-- AircraftStatusRecord, FlightInstance *-- CrewMember, FlightPlan *-- RouteSegment, RouteSegment -- Waypoint, Runway -- ControlTower, and ControlTower *-- AirTrafficController, but misses or misplaces several required relationships: no FlightInstance-to-AirportTerminal departure terminal, no AirspaceSector-to-SubSector, no AirspaceSector-to-NavigationAid, no RouteSegment exactly-two-Waypoints multiplicity, no FlightPlan-to-WeatherReport influence, no RouteSegment-to-WeatherReport influence, and FlightLog -- CrewMember is present without linking FlightLog to FlightInstance.
3. Model attributes with appropriate data types: Model 1 = 4, Model 2 = 3; Evidence: Model 1 includes most required attributes with suitable types: FlightInstance has flightNumber, airlineCode, departureCity, scheduledTime; AircraftStatus has registrationNumber, operationalState, systemHealthScore; CrewMember has employeeId, name, certificationStatus, role; WeatherReport has conditionType, visibility, windSpeed, timestamp, locationCode; Runway has identifier, length, width, surfaceType; MaintenanceRecord has description, date, criticality, targetComponent. It also uses enums for constrained values such as OperationalState, ClearanceLevel, WeatherConditionType, NavAidType, SurfaceType, SeverityLevel, Criticality, DutyStatus, and DisplayMode. A notable gap is that FlightInstance does not explicitly include current operationalStatus, although it is indirectly represented through the associated AircraftStatus.operationalState, which matches the requirement’s “derived from an associated aircraft status record.” Model 2 includes many required attributes but with weaker typing and some semantic misplacement: FlightInstance includes operationalStatus: String, AircraftStatusRecord includes registrationNumber, operationalState: String, systemHealthScore: Integer, CrewMember includes employeeID, name, certificationStatus, role, and WeatherReport includes conditionType, visibility, windSpeed, timestamp, locationCode. However, FlightPlan.altitudeLevel is String rather than numeric, Waypoint incorrectly contains type, frequency, and locationCoordinates that better correspond to NavigationAid/location modeling, Dashboard lacks displayMode and alert state, FlightLog only has eventDetails without timestamp/date or flight linkage attributes, and ControlTower uses location instead of the required designated site while lacking a name or clearer site attribute.
4. Consistencies of Terminology with given context: Model 1 = 5, Model 2 = 3; Evidence: Model 1 consistently uses terms from the requirement: FlightInstance, AircraftStatus, CrewMember, PassengerManifest, EventLog, FlightPlan, RouteSegment, Waypoint, WeatherReport, NavigationAid, AirspaceSector, SubSector, Runway, ControlTower, AirTrafficController, ControllerDashboard, RadarSystem, CommunicationChannel, MaintenanceRecord, FlightLog, AirportTerminal, ClearanceLevel, OperationalState, WeatherConditionType, and SeverityLevel. Model 2 uses several correct terms, including FlightInstance, AircraftStatusRecord, CrewMember, PassengerManifest, EventLog, FlightPlan, RouteSegment, WeatherReport, AirspaceSector, Runway, ControlTower, AirTrafficController, RadarSystem, CommunicationChannel, MaintenanceRecord, and FlightLog. However, it has terminology inconsistencies: RoomMaster is unrelated to the requirement, Dashboard is less precise than ControllerDashboard, Waypoint is used to hold navigation aid-like attributes type and frequency, accessAirportTerminals appears as an operation without an AirportTerminal class, and severityLevel/clearanceLevel/conditionType are plain strings rather than explicit domain terms or enums.
5. Adherence of UML class diagram standards: Model 1 = 5, Model 2 = 4; Evidence: Model 1 is valid and clear PlantUML/UML class notation with classes, enums, attributes, operations, associations, compositions, labels, and multiplicities. Its use of comments does not affect the UML semantics. Model 2 is also largely understandable PlantUML with valid class declarations, attributes, operations, associations, and compositions. The main notation weakness is the unexplained association FlightInstance -- RoomMaster where RoomMaster is not declared as a domain class; PlantUML may still interpret it as an implicit class, so this is not a syntax failure, but it reduces diagram clarity. Model 2 also omits multiplicities throughout, which primarily affects domain reasoning rather than UML syntax.
Total: Model 1 = 23, Model 2 = 15
Choice: A
Reason:
1. Appropriate conceptual classes aligned with the domain: Model 1 covers the required conceptual scope much more completely, including AirportTerminal, NavigationAid, SubSector, ControllerDashboard, and explicit enums. Model 2 captures the high-level flight/control/maintenance structure but misses AirportTerminal, NavigationAid, and SubSector, and introduces the unrelated RoomMaster.
2. Associations/Multiplicities between classes for domain reasoning: Model 1 provides most essential relationships and multiplicities, such as FlightInstance to AircraftStatus, CrewMember, PassengerManifest, EventLog, AirportTerminal, FlightPlan, and FlightLog; RouteSegment to exactly 2 Waypoints; Runway to exactly 1 ControlTower; and RadarSystem to AirspaceSector. Model 2 lacks multiplicities entirely and misses several required associations, including terminal departure/access, sector sub-sectors, navigation aids, and weather influences on both flight plans and route segments.
3. Model attributes with appropriate data types: Model 1 uses mostly appropriate attributes and stronger domain typing through enums. Model 2 includes many basic attributes but relies heavily on String for constrained concepts and misplaces navigation aid data inside Waypoint.
4. Consistencies of Terminology with given context: Model 1 closely follows the requirement’s terminology. Model 2 is partially aligned but has inconsistent or vague terms such as RoomMaster, Dashboard, and Waypoint containing type/frequency.
5. Adherence of UML class diagram standards: Both are mostly readable UML/PlantUML, but Model 1 is cleaner and more complete. Model 2’s undeclared RoomMaster reduces clarity, though this was not treated as a fatal syntax error.
6. Rejected or checked issues: I did not penalize Model 1 for using comments, lowercase primitive aliases such as int or double, or for using directed associations where an undirected association could also be acceptable. I also did not penalize either model merely for being more detailed or shorter; the scoring is based on semantic coverage and correctness.
7. Overall judgment: Model 1 is substantially better because it represents the domain concepts, relationships, multiplicities, attributes, and terminology much more faithfully. The meaningful quality difference is large, so the correct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</si>
  <si>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</si>
  <si>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core classes such as `FlightInstance`, `AircraftStatusRecord`, `CrewMember`, `PassengerManifest`, `FlightPlan`, `RouteSegment`, `WeatherReport`, `AirspaceSector`, `Runway`, `ControlTower`, `AirTrafficController`, `RadarSystem`, `CommunicationChannel`, `MaintenanceRecord`, and `FlightLog`. However, it omits or misrepresents important domain concepts: `AirportTerminal` is missing and replaced by an undefined `RoomMaster`; `NavigationAid` is missing and its attributes are incorrectly placed in `Waypoint`; `SubSector` is missing; `Dashboard` is generic and lacks display-mode semantics. Model 2 includes the essential domain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closely matching the requirement.
2. Associations/Multiplicities between classes for domain reasoning: Model 1 = 2, Model 2 = 5; Evidence: Model 1 has many broad associations, such as `FlightInstance *-- CrewMember`, `FlightInstance *-- PassengerManifest`, `FlightInstance *-- FlightPlan`, and `FlightPlan *-- RouteSegment`, but almost all multiplicities are missing. It also has incorrect or weak relationships: `FlightInstance -- RoomMaster` uses an undefined and domain-inconsistent class instead of a departure terminal; `RouteSegment -- Waypoint` does not express that each segment connects exactly two waypoints; `FlightInstance *-- WeatherReport` attaches weather directly to the flight instead of to flight plans and route segments; `FlightLog -- CrewMember` misses the required relation to specific flight instances; `AirspaceSector *-- Runway` does not model sub-sectors or navigation aids; `Dashboard *-- RadarSystem` does not show displayed real-time traffic for flight instances. Model 2 models the key associations and multiplicities: `FlightInstance --&gt; "1" AircraftStatus`, `FlightInstance --&gt; "1..*" CrewMember`, `FlightInstance --&gt; "1" PassengerManifest`, `FlightInstance --&gt; "0..*" EventLog`, `FlightInstance --&gt; "1" AirportTerminal`, `FlightInstance --&gt; "1" FlightPlan`, `FlightInstance --&gt; "0..*" FlightLog`; `FlightPlan *-- "1..*" RouteSegment`; `RouteSegment --&gt; "2" Waypoint`; `FlightPlan --&gt; "0..*" WeatherReport` and `RouteSegment --&gt; "0..*" WeatherReport`; `Waypoint --&gt; "0..*" NavigationAid`; `AirspaceSector *-- "0..*" SubSector`; `AirspaceSector --&gt; "0..*" Runway` and `NavigationAid`; `Runway --&gt; "1" ControlTower`; `ControlTower --&gt; "1..*" AirTrafficController` and `CommunicationChannel`; `ControllerDashboard --&gt; "0..*" RadarSystem` and `FlightInstance`; and `RadarSystem --&gt; "1" AirspaceSector`.
3. Model attributes with appropriate data types: Model 1 = 3, Model 2 = 5; Evidence: Model 1 correctly includes many basic attributes, such as `FlightInstance.flightNumber`, `airlineCode`, `departureCity`, `scheduledTime`, `operationalStatus`; `AircraftStatusRecord.registrationNumber`, `operationalState`, `systemHealthScore`; `CrewMember.employeeID`, `name`, `certificationStatus`, `role`; `PassengerManifest.totalCount`; `EventLog.description`, `timestamp`, `severityLevel`; `Runway.identifier`, `length`, `width`, `surfaceType`; and `MaintenanceRecord.description`, `date`, `criticality`, `targetComponent`. However, it uses vague `String` types for constrained values such as status, severity, clearance, weather condition, and surface type; incorrectly places `type`, `frequency`, and `locationCoordinates` on `Waypoint` instead of modeling geographic coordinates on waypoints and navigation-aid attributes separately; omits `AirportTerminal.gateCount`; omits `Dashboard.displayMode`; and gives `FlightLog` only `eventDetails` without date or event description structure. Model 2 provides stronger attributes and types: enums for `OperationalState`, `CrewRole`, `ClearanceLevel`, `WeatherConditionType`, `NavAidType`, `SurfaceType`, `SeverityLevel`, `Criticality`, `DutyStatus`, and `DisplayMode`; geographic coordinates in `Waypoint.latitude` and `longitude`; `NavigationAid.aidType`, `frequency`, `latitude`, `longitude`; `AirportTerminal.gateCount`; `ControllerDashboard.displayMode` and `alertsActive`; `RadarSystem.scanRange`, `resolution`, `activeStatus`; and `CommunicationChannel.frequencyBand`, `encryptionStatus`.
4. Consistencies of Terminology with given context: Model 1 = 3, Model 2 = 5; Evidence: Model 1 uses many correct terms, including `FlightInstance`, `AircraftStatusRecord`, `CrewMember`, `PassengerManifest`, `EventLog`, `FlightPlan`, `RouteSegment`, `WeatherReport`, `AirspaceSector`, `Runway`, `ControlTower`, `AirTrafficController`, `CommunicationChannel`, `MaintenanceRecord`, and `FlightLog`. However, terminology is inconsistent where `RoomMaster` appears instead of `AirportTerminal`, `Waypoint` is used to hold navigation-aid concepts such as `type` and `frequency`, and `Dashboard` is less specific than the controller/system dashboard described in the requirement. Model 2 is highly consistent with the requirement, using terms such as `AircraftStatus`, `AirportTerminal`, `NavigationAid`, `SubSector`, `ControllerDashboard`, `WeatherConditionType`, `ClearanceLevel`, `DutyStatus`, and `MaintenanceRecord`. Minor naming differences such as `AircraftStatus` instead of `AircraftStatusRecord` and `ControllerDashboard` instead of `Dashboard` preserve the intended domain meaning.
5. Adherence of UML class diagram standards: Model 1 = 3, Model 2 = 5; Evidence: Model 1 is mostly readable PlantUML class syntax, with classes, attributes, operations, and associations. However, it contains an undeclared `RoomMaster` association, lacks multiplicity notation throughout, and uses composition broadly where shared association may be more semantically appropriate, such as `FlightInstance *-- CrewMember` and `FlightInstance *-- WeatherReport`. These issues reduce UML clarity, though the diagram remains interpretable. Model 2 uses valid UML/PlantUML constructs including classes, enums, attributes, operations with return types, labeled associations, multiplicities, composition where appropriate such as `FlightPlan *-- "1..*" RouteSegment` and `AirspaceSector *-- "0..*" SubSector`, and clear association labels. The use of opposite unidirectional associations between `FlightInstance` and `FlightPlan` is not penalized because it is semantically equivalent to a bidirectional relation when not contradictory.
Total: Model 1 = 14, Model 2 = 25
Choice: B
Reason:
1. Appropriate conceptual classes aligned with the domain: Model 2 is substantially more complete. It explicitly models `AirportTerminal`, `NavigationAid`, `SubSector`, and `ControllerDashboard`, while Model 1 misses these or misplaces them, especially by using undefined `RoomMaster` and putting navigation-aid attributes into `Waypoint`.
2. Associations/Multiplicities between classes for domain reasoning: Model 2 captures required multiplicities and domain constraints such as a flight having one aircraft status, one manifest, one departure terminal, one flight plan, one or more crew members, and route segments connecting exactly two waypoints. Model 1 mostly omits multiplicities and misses several essential links, including flight logs to flight instances, terminal-to-runway access, dashboard-to-flight traffic display, and radar-to-airspace-sector monitoring.
3. Model attributes with appropriate data types: Model 2 uses precise enums and typed attributes for constrained concepts such as clearance level, weather condition, navigation-aid type, surface type, severity, criticality, duty status, and display mode. Model 1 has many basic attributes but relies heavily on generic strings and omits or misplaces several required attributes.
4. Consistencies of Terminology with given context: Model 2’s terminology closely follows the requirement. Model 1 has notable inconsistencies such as `RoomMaster`, conflated `Waypoint`/navigation-aid concepts, and a generic `Dashboard`.
5. Adherence of UML class diagram standards: Model 2 is more complete and precise in UML terms, with clear multiplicities, labels, enums, and operations. Model 1 is syntactically understandable but weaker due to missing multiplicities, broad composition use, and the undeclared/domain-inconsistent `RoomMaster`.
6. Rejected or checked issues: I did not penalize Model 2 for using two opposite unidirectional associations between `FlightInstance` and `FlightPlan`, because the instructions require treating that as semantically equivalent to a bidirectional association when not contradictory. I also did not penalize primitive type spelling such as `int`, `double`, or `boolean`.
7. Overall judgment: Model 2 is clearly better because it covers nearly all required domain concepts, attributes, associations, and multiplicities with stronger UML precision and terminology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</si>
  <si>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</si>
  <si>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concepts clearly: `FlightInstance`, `AircraftStatus`, `CrewMember`, `PassengerManifest`, `EventLog`, `FlightPlan`, `RouteSegment`, `Waypoint`, `WeatherReport`, `NavigationAid`, `AirspaceSector`, `Runway`, `ControlTower`, `AirTrafficController`, `ControllerDashboard`, `RadarSystem`, `CommunicationChannel`, `MaintenanceRecord`, and `FlightLog`. It keeps navigation aids separate from waypoints and links them via `Waypoint --&gt; "0..*" NavigationAid`, which matches the requirement that waypoints may reference navigation aids. It also separates dashboard, radar, and communication channel responsibilities. Some coupling is broad, such as `ControllerDashboard --&gt; "0..*" FlightInstance` and `AirTrafficController --&gt; "0..*" FlightPlan`, but these are traceable to the requirement. Model 2 has weaker cohesion: `Waypoint` contains `type`, `frequency`, and `locationCoordinates`, which are actually navigation-aid properties, so it conflates waypoint and navigation aid concepts. It also links `FlightInstance *-- WeatherReport`, while the requirement says weather reports influence flight plans and route segments. `FlightLog -- CrewMember` omits the required relationship to specific flight instances, weakening domain separation. The unexplained `FlightInstance -- RoomMaster` adds an unrelated dependency.
2. Complexity: Model 1 = 4, Model 2 = 3; Evidence: Model 1 has more classes and enumerations, but most of them correspond directly to required domain concepts: `AircraftStatus`, `PassengerManifest`, `EventLog`, `FlightPlan`, `RouteSegment`, `Waypoint`, `WeatherReport`, `NavigationAid`, `SubSector`, `Runway`, `ControlTower`, `ControllerDashboard`, `RadarSystem`, `CommunicationChannel`, `MaintenanceRecord`, and `FlightLog`. It does not introduce inheritance, so inheritance depth is effectively flat. Average method count is modest and concentrated where behavior is required, such as `FlightPlan` with altitude and clearance validation, `Runway` with allocation, `AirTrafficController` with availability/authorization/message generation, and `CrewMember` with certification/log/terminal/maintenance actions. Model 2 is shorter and also has no inheritance depth, but its lower class count comes partly from omissions or conflations rather than useful simplification: it lacks explicit `AirportTerminal`, `NavigationAid`, and `SubSector`; it folds navigation-aid data into `Waypoint`; and it omits dashboard display mode and alert state. It has fewer methods, but several are underspecified, such as `calculateAltitude()` without emergency-status input and `generateClearanceMessages()` without a flight-plan parameter. The lower complexity is therefore not fully appropriate to the detailed requirement.
3. Practicability: Model 1 = 4, Model 2 = 2; Evidence: Model 1 is practical because it provides a readable, modular mapping from requirements to implementable classes and relationships. It models `FlightInstance --&gt; "1" AircraftStatus`, `FlightInstance --&gt; "1..*" CrewMember`, `FlightInstance --&gt; "1" PassengerManifest`, `FlightInstance --&gt; "0..*" EventLog`, `FlightInstance --&gt; "1" AirportTerminal`, and `FlightInstance --&gt; "1" FlightPlan`, covering the core flight lifecycle. It models route composition with `FlightPlan *-- "1..*" RouteSegment`, route waypoints with `RouteSegment --&gt; "2" Waypoint`, weather influences on both plans and segments, sector composition with `AirspaceSector *-- "0..*" SubSector`, runway control with `Runway --&gt; "1" ControlTower`, and maintenance records for both `AircraftStatus` and `Runway`. It is also testable because required behaviors are represented as operations with meaningful parameters, such as `computeAltitudeAdjustment(emergencyStatus: boolean)`, `allocate(requestTime: Date)`, and `generateClearanceMessage(flightPlan: FlightPlan)`. Weaknesses remain: `FlightInstance` does not explicitly include a `currentOperationalStatus` attribute derived from `AircraftStatus`; `FlightLog` has limited attributes compared with “record events related to specific flight instances”; and `SubSector` is minimal. Model 2 is less practical because several required concepts are missing or vague: there is no `AirportTerminal` despite the requirement for departure terminal, runway access, gate count, and crew terminal access; there is no separate `NavigationAid`; there is no `SubSector`; `Dashboard` lacks display modes, alert state, real-time traffic display, and explicit data integration semantics beyond `Dashboard *-- RadarSystem`; `RadarSystem` lacks an operation to process scan data and lacks a relationship to monitored `AirspaceSector`; and `CommunicationChannel` lacks `establishConnection()` and is not associated with controllers. Model 2 also contains an undefined `RoomMaster` association, which reduces implementation clarity.
Total: Model 1 = 12, Model 2 = 7
Choice: A
Reason:
1. Cohesion and Decoupling: Model 1 better preserves domain boundaries. It separates `NavigationAid` from `Waypoint`, `ControllerDashboard` from `RadarSystem`, and `CommunicationChannel` from `ControlTower`, while Model 2 conflates navigation-aid attributes into `Waypoint` and introduces an unrelated `RoomMaster` association.
2. Complexity: Model 1 is more detailed, but its extra classes and enumerations are mostly traceable to stated requirements, such as weather reports, sub-sectors, navigation aids, passenger manifests, event logs, and maintenance records. Model 2 is simpler, but the simplicity comes from missing or collapsed required concepts rather than a better-balanced abstraction.
3. Practicability: Model 1 is more implementable and testable because it includes required behaviors with relevant parameters and models most key multiplicities and associations, including exactly two waypoints per route segment and maintenance records for both aircraft statuses and runways. Model 2 omits major operational infrastructure such as terminals, navigation aids, sub-sectors, radar-to-sector monitoring, and flight-log-to-flight linkage.
4. Rejected or checked issues: I did not penalize Model 1 for using opposite unidirectional associations between `FlightInstance` and `FlightPlan`, because such association style is semantically equivalent for this evaluation. I also did not penalize either model for primitive type spellings such as `int`, `Integer`, `boolean`, or `Boolean`, nor for using `*`-style composition where the issue is semantic coverage rather than notation style.
5. Overall judgment: Model 1 is clearly better because it covers substantially more of the required air-traffic, flight-operation, weather, navigation, infrastructure, controller, dashboard, communication, and maintenance semantics while maintaining a coherent and practical class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</si>
  <si>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</si>
  <si>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conflates several concepts: `Waypoint` contains `type`, `frequency`, and `locationCoordinates`, which are closer to navigation aid properties, while the requirement separately says waypoints use geographic coordinates and may reference navigation aids such as VOR or ILS. Model 1 also directly composes many unrelated objects under `FlightInstance` (`CrewMember`, `WeatherReport`, `FlightPlan`, `EventLog`) and includes an undefined association `FlightInstance -- RoomMaster`, weakening semantic cohesion. Model 2 separates cohesive concepts more clearly: `Waypoint` has `latitude` and `longitude`, `NavigationAid` has `aidType`, `frequency`, `latitude`, and `longitude`, `AirportTerminal` is modeled separately with `gateCount`, and `SubSector` is separated from `AirspaceSector`. Model 2 still has some coupling, such as `ControllerDashboard --&gt; FlightInstance : displayedTraffic` and `ControllerDashboard --&gt; RadarSystem`, but these are traceable to the requirement that dashboards integrate radar data and display real-time traffic.
2. Complexity: Model 1 = 2, Model 2 = 4; Evidence: Model 1 has fewer classes, but the reduced complexity comes from missing or collapsing required concepts: it lacks explicit `AirportTerminal`, `NavigationAid`, `SubSector`, and enum-like domain constraints for clearance, weather condition, severity, surface, duty status, and roles. It also has shallow structure but at the cost of under-modeling required relationships, such as route segments connecting exactly two waypoints and sectors containing sub-sectors. Model 2 has more classes and enumerations, including `OperationalState`, `CrewRole`, `ClearanceLevel`, `WeatherConditionType`, `NavAidType`, `SurfaceType`, `SeverityLevel`, `Criticality`, `DutyStatus`, and `DisplayMode`. This increases class count, but most added elements directly correspond to stated domain constraints such as Ground/Tower clearance, Clear/Cloudy/Storm/Fog weather, VOR/ILS navigation aids, and display modes. Model 2 has no deep inheritance tree, so its complexity is mostly breadth rather than problematic inheritance depth.
3. Practicability: Model 1 = 2, Model 2 = 5; Evidence: Model 1 is less practical because several required operational paths are incomplete or ambiguous. `FlightInstance` has `operationalStatus`, but it is not derived from or linked semantically to `AircraftStatusRecord.operationalState`. `FlightLog` only has `eventDetails` and is associated only with `CrewMember`, while the requirement says flight logs record events related to specific flight instances and are maintained by crew members. `Dashboard` has `refreshData()` and `displayAlerts()` but no display mode, no real-time traffic relation to all flight instances, and its `RadarSystem` relation does not connect radar to monitored airspace sectors. `CommunicationChannel` lacks `establishConnection()`. Model 2 is more directly implementable and testable: `FlightPlan` has `computeAltitudeAdjustment(emergencyStatus: boolean)` and `verifyClearanceValidity(): boolean`; `Runway` has `allocate(requestTime: Date): boolean`; `RadarSystem` has `processScanData()` and `RadarSystem --&gt; "1" AirspaceSector : monitoredSector`; `CommunicationChannel` has `establishConnection(): boolean`; `AirTrafficController` can `generateClearanceMessage(flightPlan: FlightPlan): String` and monitors `FlightPlan`. Model 2 also models `FlightInstance --&gt; "1" AirportTerminal : departureTerminal`, `AirportTerminal --&gt; "0..*" Runway : providesAccessTo`, and `ControlTower --&gt; "1..*" CommunicationChannel : housedChannels`, giving clearer modules for programming, testing, and acceptance validation.
Total: Model 1 = 6, Model 2 = 13
Choice: B
Reason:
1. Cohesion and Decoupling: Model 2 has better domain separation. It distinguishes `Waypoint` from `NavigationAid`, `AirportTerminal` from runway/control infrastructure, and `SubSector` from `AirspaceSector`. Model 1 collapses or omits these distinctions, especially by putting navigation-aid-like attributes directly into `Waypoint` and by using an undefined `RoomMaster` relation instead of a departure terminal.
2. Complexity: Model 2 is more complex, but its complexity is justified by stated requirements. Its additional enums and classes capture required controlled vocabularies and concepts, such as `ClearanceLevel`, `WeatherConditionType`, `NavAidType`, `SubSector`, and `AirportTerminal`. Model 1 is shorter, but the simplicity comes from missing required semantics rather than good abstraction.
3. Practicability: Model 2 is substantially more practical. It provides clearer multiplicities such as `RouteSegment --&gt; "2" Waypoint`, `FlightInstance --&gt; "1..*" CrewMember`, and `FlightPlan *-- "1..*" RouteSegment`. It also includes methods with useful parameters and return types, such as `allocate(requestTime: Date): boolean`, `authorizeManeuver(clearanceLevel: ClearanceLevel): boolean`, and `generateClearanceMessage(flightPlan: FlightPlan): String`. Model 1 has several vague methods without parameters, missing terminal and sub-sector modeling, incomplete flight-log linkage, and weak radar/dashboard/sector integration.
4. Rejected or checked issues: I did not penalize Model 2 for using comments such as `'opposite governs`; comments were ignored. I did not penalize primitive aliases such as `int`, `double`, or `boolean`. I did not penalize use of `*` versus `0..*` or association direction style. I also did not reward Model 2 merely for being longer; the score advantage comes from traceable requirement coverage and clearer domain semantics.
5. Overall judgment: Model 2 is better because it covers more required domain concepts, expresses key multiplicities and constraints more accurately, and provides a more implementable structure for flight operations, airspace monitoring, controller workflows, radar integration, communication channels, maintenance records, and terminal/runway infrastructure.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</si>
  <si>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</si>
  <si>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hallucinated additions: Model 1 = 5, Model 2 = 2; Evidence: Model 1 covers the main required functional areas: FlightInstance, AircraftStatus, CrewMember operations, PassengerManifest, EventLog, FlightPlan operations, RouteSegment, Waypoint, NavigationAid, WeatherReport, AirspaceSector, Runway, AirportTerminal, ControlTower, AirTrafficController, SystemDashboard, RadarSystem, CommunicationChannel, MaintenanceRecord, and FlightLog. Model 2 covers several core classes but introduces an unsupported `RoomMaster` association (`FlightInstance -- RoomMaster`) and omits important required elements such as `AirportTerminal`, explicit `NavigationAid`, airspace sub-sectors, dashboard display mode, and flight logs tied to specific flight instances.
2. Conceptual class coverage: Model 1 = 5, Model 2 = 3; Evidence: Model 1 includes nearly every named domain concept from the requirement, including `AirportTerminal`, `NavigationAid`, `WeatherReport`, `CommunicationChannel`, and `MaintenanceRecord`. Model 2 includes many basics such as `FlightInstance`, `AircraftStatusRecord`, `CrewMember`, `FlightPlan`, `RouteSegment`, `AirspaceSector`, `Runway`, `ControlTower`, and `AirTrafficController`, but it lacks a distinct `AirportTerminal`, lacks a distinct `NavigationAid`, and folds navigation aid attributes into `Waypoint` instead of modeling “Waypoints may reference various navigation aids.”
3. Associations between classes: Model 1 = 4, Model 2 = 2; Evidence: Model 1 models key associations such as `FlightInstance --&gt; AircraftStatus`, `FlightInstance --&gt; PassengerManifest`, `FlightInstance --&gt; EventLog`, `FlightInstance --&gt; AirportTerminal`, `FlightInstance --&gt; FlightPlan`, `FlightPlan --&gt; RouteSegment`, `RouteSegment --&gt; Waypoint` twice as start and end waypoints, `Waypoint --&gt; NavigationAid`, `AirspaceSector --&gt; Runway`, `Runway --&gt; ControlTower`, `ControlTower --&gt; AirTrafficController`, `SystemDashboard --&gt; RadarSystem`, and `SystemDashboard --&gt; FlightInstance`. Model 2 has some associations such as `FlightInstance *-- AircraftStatusRecord`, `FlightInstance *-- CrewMember`, `FlightPlan *-- RouteSegment`, `AirspaceSector *-- Runway`, and `Runway -- ControlTower`, but misses or misplaces several required associations: `FlightLog` is associated only with `CrewMember` and not with `FlightInstance`; `WeatherReport` is associated with `FlightInstance` rather than with `FlightPlan` and `RouteSegment`; `CommunicationChannel` is housed in `ControlTower` but not utilized by `AirTrafficController`; and no terminal-to-runway or flight-to-terminal relationship exists.
4. Cardinalities and multiplicities: Model 1 = 4, Model 2 = 1; Evidence: Model 1 provides useful multiplicities throughout, such as `FlightInstance "1" --&gt; "1" AircraftStatus`, `FlightInstance "1" --&gt; "*" EventLog`, `FlightInstance "*" --&gt; "1" AirportTerminal`, `FlightPlan "1" --&gt; "*" RouteSegment`, `RouteSegment "1" --&gt; "1" Waypoint` for start and end, `AirspaceSector "1" --&gt; "0..*" AirspaceSector`, and `Runway "*" --&gt; "1" ControlTower`. Some multiplicities are debatable, such as `FlightInstance "1" --&gt; "1" FlightPlan` where the requirement says each plan defines the specific flight instance it governs, but overall it is explicit and mostly aligned. Model 2 provides almost no multiplicities, so requirements like “each route segment connects exactly two waypoints,” “each runway is controlled by a specific control tower,” “sectors contain multiple sub-sectors,” and “each flight instance is associated with a specific departure terminal” are not captured quantitatively.
5. Relationship types: inheritance, aggregation, composition, and containment semantics: Model 1 = 4, Model 2 = 2; Evidence: Model 1 uses ordinary associations for most links and a self-association for `AirspaceSector` containing sub-sectors, which is semantically reasonable though it does not use composition for “composed of multiple route segments.” Model 2 heavily uses composition, such as `FlightInstance *-- CrewMember`, `FlightInstance *-- EventLog`, `FlightInstance *-- WeatherReport`, `AirTrafficController *-- Dashboard`, and `Dashboard *-- RadarSystem`. Some composition choices are semantically over-constrained: crew members generally are assigned to flights but do not lifecycle-belong to a flight instance, and weather reports influence plans/segments rather than being part of a flight instance. Neither model needs inheritance for this requirement, and absence of inheritance is not a problem.
6. Attribute and operation alignment with the requirement: Model 1 = 5, Model 2 = 3; Evidence: Model 1 includes required attributes such as `flightNumber`, `airlineCode`, `departureCity`, `scheduledTime`, `operationalStatus`, `registrationNumber`, `operationalState`, `systemHealthScore`, crew `employeeId/name/certificationStatus/role`, passenger count, event log `description/timestamp/severityLevel`, flight plan `altitudeLevels/requiredClearanceLevel`, route segment `distance/estimatedTime`, weather `conditionType/visibility/windSpeed/timestamp/locationCode`, runway dimensions and surface, controller `name/dutyStatus/assignedClearanceLevel`, radar `scanRange/resolution/activeStatus`, and communication channel `frequencyBand/encryptionStatus`. It also includes relevant operations such as `calculateAltitude`, `verifyClearanceValidity`, `allocate`, `determineAvailability`, `authorizeManeuver`, and `generateClearanceMessage`. Model 2 includes many required attributes, but `Waypoint` incorrectly contains `type/frequency/locationCoordinates` that belong to navigation aids, lacks terminal `gateCount`, lacks dashboard `displayMode`, lacks `FlightLog.timestamp`, and has less precise operations such as `calculateAltitude()` without emergency status and `generateClearanceMessages()` without a flight plan parameter.
7. Clarity and domain-faithful naming: Model 1 = 5, Model 2 = 4; Evidence: Model 1 uses clear names closely matching the requirement, including `AircraftStatus`, `AirportTerminal`, `SystemDashboard`, `NavigationAid`, `AirspaceSector`, and `CommunicationChannel`. Model 2 also uses mostly understandable names, such as `AircraftStatusRecord`, `Dashboard`, and `AirTrafficController`, but `RoomMaster` is unexplained and unsupported, while modeling `Waypoint` with navigation-aid attributes makes the concept name less domain-faithful.
Total: Model 1 = 32, Model 2 = 17
Choice: A
Reason:
1. Strict alignment with required functionality and no hallucinated additions: Model 1 is substantially closer to the required system scope because it includes almost all required concepts and behaviors. Model 2 adds unsupported `RoomMaster` and omits required concepts such as `AirportTerminal` and a separate `NavigationAid`.
2. Associations, cardinalities, and relationship semantics: Model 1 explicitly captures many required relationships and multiplicities, including route segments connecting exactly two waypoints, flights departing from terminals, airspace sectors containing sub-sectors, runways controlled by towers, and dashboards integrating radar data. Model 2 lacks most multiplicities and misses or misplaces several important associations, including weather influence, flight logs tied to flight instances, terminal access, and controller communication-channel usage.
3. Rejected or checked issues: I did not penalize Model 2 for using `Date` instead of `DateTime`, `Integer` instead of `int`, or language-style type spellings. I also did not penalize either model for association direction style or for not marking any class as abstract, since those are not required by the prompt.
4. Overall judgment: Model 1 is clearly better. It is more complete, more faithful to the domain requirements, and more precise in associations and multiplicities. Model 2 captures a partial skeleton but has significant omissions, one hallucinated class, weaker relationship modeling, and several misplaced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</si>
  <si>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</si>
  <si>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2, Model 2 = 4; Evidence: Model 1 covers some required entities such as FlightInstance, AircraftStatusRecord, CrewMember, PassengerManifest, EventLog, FlightPlan, RouteSegment, WeatherReport, AirspaceSector, Runway, ControlTower, AirTrafficController, Dashboard, RadarSystem, CommunicationChannel, MaintenanceRecord, and FlightLog, but it introduces an undefined/hallucinated relation `FlightInstance -- RoomMaster`, omits the required AirportTerminal class, and conflates navigation aids into `Waypoint` via `type`, `frequency`, and `locationCoordinates`. Model 2 covers the major required lifecycle concepts directly, including `AirportTerminal`, `NavigationAid`, `ClearanceLevel`, `ConditionType`, `NavAidType`, `SystemDashboard`, `RadarSystem`, `CommunicationChannel`, and maintenance tracking for both `AircraftStatus` and `Runway`; its main weaknesses are under-constrained multiplicities such as `FlightInstance "*" --&gt; "*" CrewMember` and missing explicit crew-terminal access association.
2. Conceptual classes and attributes representing requirement essentials: Model 1 = 3, Model 2 = 5; Evidence: Model 1 includes many core attributes, e.g. `FlightInstance.flightNumber`, `airlineCode`, `departureCity`, `scheduledTime`, `operationalStatus`; `AircraftStatusRecord.registrationNumber`, `operationalState`, `systemHealthScore`; and `Runway.identifier`, `length`, `width`, `surfaceType`. However, it lacks `AirportTerminal.gateCount`, lacks a separate `NavigationAid` class, lacks `Dashboard.displayMode`, and `FlightLog` only has `eventDetails` without timestamp or explicit flight linkage. Model 2 includes the required terminal, navigation aid, clearance and weather enums, `AirportTerminal.gateCount`, `SystemDashboard.displayMode`, `RadarSystem.scanRange/resolution/activeStatus`, `CommunicationChannel.frequencyBand/encryptionStatus`, and `FlightLog.timestamp`, giving much stronger coverage of the domain concepts.
3. Associations and multiplicities: Model 1 = 1, Model 2 = 4; Evidence: Model 1 generally omits multiplicities entirely, e.g. `FlightInstance *-- CrewMember`, `FlightInstance *-- EventLog`, `FlightPlan *-- RouteSegment`, and `AirspaceSector *-- Runway` do not show required counts; `RouteSegment -- Waypoint` does not enforce exactly two waypoints; `FlightLog -- CrewMember` misses the required relation to specific flight instances; and weather is incorrectly linked as `FlightInstance *-- WeatherReport` rather than influencing flight plans and route segments. Model 2 uses explicit multiplicities in most important places, e.g. `FlightInstance "1" --&gt; "1" AircraftStatus`, `FlightInstance "1" --&gt; "1" PassengerManifest`, `FlightInstance "1" --&gt; "*" EventLog`, `FlightInstance "*" --&gt; "1" AirportTerminal`, `RouteSegment "1" --&gt; "1" Waypoint : startWaypoint` and `: endWaypoint`, and `AirspaceSector "1" --&gt; "0..*" AirspaceSector : contains sub-sectors`; weaknesses include `FlightPlan "1" --&gt; "*" RouteSegment`, which does not enforce “multiple” as at least two, and `FlightInstance "*" --&gt; "*" CrewMember`, which does not ensure every flight has at least one crew member.
4. Correct relationship types and domain relationship semantics: Model 1 = 2, Model 2 = 4; Evidence: Model 1 uses composition heavily, such as `FlightInstance *-- CrewMember`, `FlightInstance *-- WeatherReport`, `ControlTower *-- AirTrafficController`, and `Dashboard *-- RadarSystem`, even where shared or non-owned domain relationships are more natural; it also misses required semantic links such as controllers utilizing communication channels, dashboards displaying real-time traffic for flight instances, radar systems monitoring airspace sectors, and sectors containing sub-sectors. Model 2 models domain semantics more directly: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and `AirspaceSector "*" --&gt; "*" RadarSystem : monitored by`. It is not perfect, but the relationship meanings are much closer to the requirement.
5. Clarity of class names, domain vocabulary, and useful operations/attributes: Model 1 = 3, Model 2 = 5; Evidence: Model 1 uses mostly recognizable names, but `Waypoint` contains navigation-aid-like attributes `type` and `frequency`, `Dashboard` is generic rather than matching the system dashboard concept, and `FlightInstance -- RoomMaster` is unclear and unsupported. It includes useful operations such as `CrewMember.verifyCertification()`, `FlightPlan.calculateAltitude()`, and `Runway.allocateRunway()`, but some are underspecified, e.g. runway allocation lacks request time. Model 2 uses clearer domain vocabulary such as `AircraftStatus`, `AirportTerminal`, `NavigationAid`, `SystemDashboard`, `ClearanceLevel`, `ConditionType`, and `NavAidType`; it also better reflects required operations with parameters, e.g. `calculateAltitude(emergencyStatus: boolean)`, `allocate(requestTime: DateTime)`, and `generateClearanceMessage(flightPlan: FlightPlan)`.
Total: Model 1 = 11, Model 2 = 22
Choice: B
Reason:
1. Strict alignment with required functionality and avoidance of hallucinated additions: Model 2 is substantially more faithful. Model 1 contains the unsupported `RoomMaster` association and omits required concepts such as `AirportTerminal` and separate `NavigationAid`, while Model 2 directly models these core concepts.
2. Conceptual classes and attributes: Model 2 captures nearly all required domain entities and attributes, including terminal gate count, navigation aid type/frequency/location, dashboard display mode, and weather/clearance enums. Model 1 captures many basics but misses or conflates several essential classes.
3. Associations and multiplicities: Model 2 provides explicit multiplicities and semantically named associations for flight status, manifests, event logs, departure terminals, route waypoints, sub-sectors, runway control, dashboard integration, and maintenance records. Model 1 mostly lacks multiplicities and misses several required links, especially flight logs to flight instances, weather influence on plans/segments, and exactly two waypoints per route segment.
4. Rejected or checked issues: I did not penalize either model for primitive type spellings such as `int`, `float`, or `Boolean`; for using `*` as equivalent to `0..*`; for presentation style; or for using associations instead of bidirectional lines. The decision is based on domain coverage, semantic correctness, multiplicities, and unsupported/missing concepts.
5. Overall judgment: Model 2 is clearly better because it covers the required air traffic control, navigation, runway, terminal, controller, dashboard, radar, communication, weather, and maintenance relationships with much higher semantic precision. Model 1 has some correct core classes but too many omissions, vague relationships, missing multiplicities, and one unsupported class association to be competitive.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</si>
  <si>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</si>
  <si>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as explicit classes,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includes many core classes such as `FlightInstance`, `AircraftStatusRecord`, `CrewMember`, `FlightPlan`, `RouteSegment`, `Waypoint`, `WeatherReport`, `AirspaceSector`, `Runway`, `ControlTower`, `AirTrafficController`, `Dashboard`, `RadarSystem`, `CommunicationChannel`, `MaintenanceRecord`, and `FlightLog`, but it omits important conceptual classes such as `AirportTerminal` and `NavigationAid`, and introduces an undefined `RoomMaster` association that does not align with the requirement.
2. Associations/Multiplicities between classes for domain reasoning: Model 1 = 4, Model 2 = 2; Evidence: Model 1 models most essential relationships with multiplicities, such as `FlightInstance "1" --&gt; "1" AircraftStatus`, `FlightInstance "1" --&gt; "1" PassengerManifest`, `FlightInstance "1" --&gt; "*" EventLog`, `FlightInstance "*" --&gt; "1" AirportTerminal`, `FlightInstance "1" --&gt; "1" FlightPlan`, `FlightPlan "1" --&gt; "*" RouteSegment`, `RouteSegment "1" --&gt; "1" Waypoint : startWaypoint`, `RouteSegment "1" --&gt; "1" Waypoint : endWaypoint`, `AirspaceSector "1" --&gt; "0..*" AirspaceSector : contains sub-sectors`, `Runway "*" --&gt; "1" ControlTower`, and maintenance links from both `Runway` and `AircraftStatus` to `MaintenanceRecord`. Minor weaknesses include using `*` where the requirement implies multiple route segments and not fully constraining exactly two distinct waypoints beyond start/end roles. Model 2 has many associations but mostly without multiplicities, and several are missing or weak: `RouteSegment -- Waypoint` does not show exactly two waypoints, `FlightLog -- CrewMember` omits the required link to a specific `FlightInstance`, `FlightInstance *-- WeatherReport` misplaces weather influence relative to the requirement’s `FlightPlan` and `RouteSegment`, there is no airspace sub-sector relationship, no `AirspaceSector` to `RadarSystem` monitoring relationship, no terminal-runway access relationship, and no controller-to-flight-plan monitoring relationship.
3. Model attributes with appropriate data types: Model 1 = 4, Model 2 = 2; Evidence: Model 1 captures most required attributes with reasonable types: `FlightInstance` has `flightNumber`, `airlineCode`, `departureCity`, `scheduledTime`, and `operationalStatus`; `AircraftStatus` has `registrationNumber`, `operationalState`, and `systemHealthScore`; `CrewMember` has `employeeId`, `name`, `certificationStatus`, and `role`; `WeatherReport` has `conditionType`, `visibility`, `windSpeed`, `timestamp`, and `locationCode`; `Runway` has `identifier`, `length`, `width`, and `surfaceType`; `MaintenanceRecord` has `description`, `date`, `criticality`, and `targetComponent`. Minor type weaknesses include `altitudeLevels: String` and coordinate fields modeled as plain `String` rather than more structured coordinate/level types. Model 2 includes some correct attributes, such as `AircraftStatusRecord.registrationNumber`, `operationalState`, `systemHealthScore`, `Runway.identifier`, `length`, `width`, `surfaceType`, and `MaintenanceRecord.description/date/criticality/targetComponent`, but significant attributes are missing or weakened: `AirportTerminal.gateCount` is absent because the class is absent, `NavigationAid.type/frequency/locationCoordinates` is not represented as its own class, `Dashboard` lacks `displayMode`, `FlightLog` lacks a timestamp, `FlightPlan.clearanceLevel` is only `String` rather than constrained to Ground/Tower, and `EventLog.timestamp` / `WeatherReport.timestamp` are modeled as `Date` rather than time-bearing values.
4. Consistencies of Terminology with given context: Model 1 = 5, Model 2 = 3; Evidence: Model 1 consistently uses domain terminology from the requirement,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`AircraftStatus` is a close synonym of “aircraft status record.” Model 2 uses several correct terms, including `AircraftStatusRecord`, `CrewMember`, `PassengerManifest`, `FlightPlan`, `RouteSegment`, `AirspaceSector`, `Runway`, and `ControlTower`, but terminology is less consistent because `RoomMaster` is unrelated to the requirement, `Dashboard` weakens the specified `SystemDashboard`, `Waypoint` incorrectly carries navigation-aid-like fields such as `type` and `frequency`, and required terms `AirportTerminal` and `NavigationAid` are missing.
5. Adherence of UML class diagram standards: Model 1 = 5, Model 2 = 4; Evidence: Model 1 uses valid and clear UML/PlantUML constructs: classes, enums, typed attributes, operations, associations, multiplicities, self-association for sub-sectors, and role labels such as `startWaypoint` and `endWaypoint`. Model 2 is mostly valid PlantUML with classes, attributes, operations, associations, and compositions, and the use of visibility markers is standard. However, `FlightInstance -- RoomMaster` references an undeclared and unexplained class, making the diagram less interpretable from a UML modeling standpoint, even though the syntax is otherwise understandable.
Total: Model 1 = 23, Model 2 = 14
Choice: A
Reason:
1. Appropriate conceptual classes aligned with the domain: Model 1 is substantially more complete because it explicitly models almost all required domain concepts, including `AirportTerminal` and `NavigationAid`. Model 2 captures many central concepts but misses these important classes and adds the non-domain `RoomMaster`.
2. Associations/Multiplicities between classes for domain reasoning: Model 1 provides much stronger domain reasoning through explicit multiplicities and required relationships, including flight-to-status, flight-to-terminal, flight-plan-to-route-segment, route-segment-to-start/end-waypoint, sector-to-sub-sector, runway-to-control-tower, dashboard-to-radar, and maintenance links. Model 2 omits many multiplicities and misses or misplaces key relationships, such as weather influence, terminal access, radar sector monitoring, and flight log ownership by flight instance.
3. Model attributes with appropriate data types: Model 1 covers most required attributes and operations with reasonable types, while Model 2 misses attributes because some classes are absent, lacks `Dashboard.displayMode` and `FlightLog.timestamp`, and does not separately model navigation-aid attributes.
4. Consistencies of Terminology with given context: Model 1 closely follows the requirement vocabulary. Model 2 is partially aligned but has terminology problems such as `RoomMaster`, conflating navigation aid attributes into `Waypoint`, and omitting required terms.
5. Adherence of UML class diagram standards: Both diagrams are broadly readable UML/PlantUML, but Model 1 is cleaner and more complete. Model 2’s undeclared `RoomMaster` association reduces clarity.
6. Rejected or checked issues: I did not penalize either model for acceptable primitive type aliases such as `int` versus `Integer`, for using `*` as equivalent to `0..*`, or for association direction/style where the semantic relationship was otherwise clear. I also did not reward or penalize optional abstractness because the requirement does not require abstract classes.
7. Overall judgment: Model 1 is clearly better because it captures the required domain concepts, relationships, multiplicities, and terminology much more completely. Model 2 is understandable but materially incomplete and contains several domain-level omissions and misrepresentations.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</si>
  <si>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</si>
  <si>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captures several core concepts such as FlightInstance, AircraftStatusRecord, CrewMember, PassengerManifest, EventLog, FlightPlan, RouteSegment, WeatherReport, AirspaceSector, Runway, ControlTower, AirTrafficController, Dashboard, RadarSystem, CommunicationChannel, MaintenanceRecord, and FlightLog. However, it omits AirportTerminal as a class, uses an undefined RoomMaster, and conflates Waypoint with navigation-aid concepts by giving Waypoint type, frequency, and locationCoordinates instead of modeling a separate NavigationAid. Model 2 includes the required domain classes more completely: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relevant enums for ClearanceLevel, ConditionType, and NavAidType.
2. Associations/Multiplicities between classes for domain reasoning: Model 1 = 2, Model 2 = 5; Evidence: Model 1 provides some correct high-level links such as FlightInstance *-- AircraftStatusRecord, FlightInstance *-- PassengerManifest, FlightInstance *-- EventLog, FlightInstance *-- FlightPlan, FlightPlan *-- RouteSegment, AirspaceSector *-- Runway, Runway -- ControlTower, and ControlTower *-- AirTrafficController. However, it has no multiplicities, uses FlightInstance -- RoomMaster instead of linking to a departure terminal, does not model sub-sectors, does not ensure each RouteSegment connects exactly two Waypoints, links WeatherReport directly to FlightInstance rather than to FlightPlan and RouteSegment, omits Dashboard-to-FlightInstance traffic display, omits RadarSystem-to-AirspaceSector monitoring, and links FlightLog only to CrewMember rather than also to FlightInstance. Model 2 models essential multiplicities and relationships: FlightInstance "1" --&gt; "1" AircraftStatus, FlightInstance "1" --&gt; "1" PassengerManifest, FlightInstance "1" --&gt; "*" EventLog, FlightInstance "*" --&gt; "1" AirportTerminal, FlightInstance "1" --&gt; "1" FlightPlan, FlightInstance "1" --&gt; "*" FlightLog, FlightInstance "*" --&gt; "*" CrewMember, FlightPlan "1" --&gt; "*" RouteSegment, two RouteSegment "1" --&gt; "1" Waypoint associations for start and end, FlightPlan and RouteSegment influenced by WeatherReport, AirspaceSector self-containment for sub-sectors, AirspaceSector to Runway and NavigationAid, RadarSystem monitoring AirspaceSector, Runway controlled by ControlTower, and ControlTower housing CommunicationChannel.
3. Model attributes with appropriate data types: Model 1 = 3, Model 2 = 5; Evidence: Model 1 includes many required attributes, such as FlightInstance.flightNumber, airlineCode, departureCity, scheduledTime, operationalStatus; AircraftStatusRecord.registrationNumber, operationalState, systemHealthScore; CrewMember.employeeID, name, certificationStatus, role; PassengerManifest.totalCount; EventLog.description, timestamp, severityLevel; Runway.identifier, length, width, surfaceType; and MaintenanceRecord.description, date, criticality, targetComponent. However, AirportTerminal.gateCount is missing because AirportTerminal is not modeled, Waypoint lacks geographicCoordinates and instead contains navigation-aid-like type and frequency, Dashboard lacks displayMode, FlightLog only has eventDetails and no timestamp, FlightPlan clearanceLevel is an unconstrained String rather than the required Ground/Tower domain, and allocateRunway() lacks requestTime. Model 2 has nearly all required attributes with suitable data types: FlightInstance uses DateTime for scheduledTime; AircraftStatus has registrationNumber, operationalState, systemHealthScore; FlightPlan has altitudeLevels and requiredClearanceLevel: ClearanceLevel; WeatherReport has conditionType: ConditionType, visibility, windSpeed, timestamp, and locationCode; NavigationAid has type: NavAidType, frequency, and locationCoordinates; AirportTerminal has gateCount; Runway has identifier, length, width, surfaceType, and allocate(requestTime: DateTime); SystemDashboard has displayMode; RadarSystem has scanRange, resolution, and activeStatus; CommunicationChannel has frequencyBand and encryptionStatus; FlightLog includes eventDetails and timestamp.
4. Consistencies of Terminology with given context: Model 1 = 3, Model 2 = 5; Evidence: Model 1 uses several domain-consistent names such as FlightInstance, AircraftStatusRecord, CrewMember, PassengerManifest, EventLog, FlightPlan, RouteSegment, WeatherReport, AirspaceSector, Runway, ControlTower, AirTrafficController, CommunicationChannel, MaintenanceRecord, and FlightLog. However, RoomMaster is not a term from the requirement and appears where AirportTerminal should be. Waypoint is also terminologically overloaded with navigation-aid attributes such as type and frequency, while NavigationAid itself is absent. Model 2 is highly consistent with the requirement vocabulary, using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The terms ClearanceLevel, ConditionType, and NavAidType also directly reflect the stated domain values.
5. Adherence of UML class diagram standards: Model 1 = 4, Model 2 = 5; Evidence: Model 1 is largely valid PlantUML class-diagram notation with class declarations, attributes, operations, associations, and compositions. Its main UML-quality weakness is the undeclared/undefined RoomMaster association target, which makes the diagram less clear even though PlantUML may still render it as an implicit class. The absence of multiplicities is assessed under the association criterion rather than as a UML syntax violation. Model 2 cleanly uses UML/PlantUML class and enum declarations, typed attributes, operations with parameters, labeled associations, multiplicities such as "1", "*", and "0..*", and self-association for sub-sectors. It is syntactically and notationally clear.
Total: Model 1 = 15, Model 2 = 25
Choice: B
Reason:
1. Appropriate conceptual classes aligned with the domain: Model 2 covers the domain much more completely. It explicitly models AirportTerminal and NavigationAid, while Model 1 omits both and instead introduces RoomMaster and places navigation-aid attributes inside Waypoint.
2. Associations/Multiplicities between classes for domain reasoning: Model 2 provides the required multiplicities and domain relationships, including RouteSegment start/end Waypoints, FlightPlan and RouteSegment weather influence, AirspaceSector sub-sectors, RadarSystem monitoring sectors, Runway-to-ControlTower control, and FlightInstance-to-AirportTerminal departure. Model 1 has several basic associations but lacks multiplicities and misses or misplaces several essential relationships.
3. Model attributes with appropriate data types: Model 2 better captures required attributes and constrained values, including ClearanceLevel, ConditionType, NavAidType, AirportTerminal.gateCount, SystemDashboard.displayMode, Runway.allocate(requestTime), and Waypoint.geographicCoordinates. Model 1 has many correct attributes but misses several important ones and conflates Waypoint with NavigationAid.
4. Consistencies of Terminology with given context: Model 2 consistently follows the requirement terminology. Model 1 is partly aligned but has notable terminology problems, especially RoomMaster and the absence of NavigationAid and AirportTerminal.
5. Adherence of UML class diagram standards: Both are broadly readable UML/PlantUML class diagrams, but Model 2 is cleaner and more complete in notation, while Model 1 contains an undeclared/irrelevant association target, RoomMaster.
6. Rejected or checked issues: I did not penalize primitive aliases such as int, float, or boolean in Model 2, because those are acceptable. I also did not penalize Model 1 merely for using compositions or for omitting optional abstractness, since the requirement does not mandate abstract classes.
7. Overall judgment: Model 2 is clearly better because it is substantially more complete and faithful across conceptual classes, associations, multiplicities, attributes, terminology, and UML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</si>
  <si>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</si>
  <si>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domain concepts cohesive and distinct: `AircraftStatus` holds registration/state/health, `NavigationAid` separately holds `type`, `frequency`, and `locationCoordinates`, `Waypoint` holds `geographicCoordinates`, `WeatherReport` holds condition/visibility/wind/timestamp/location, and `SystemDashboard`, `RadarSystem`, and `CommunicationChannel` are separate controller-support components. It also links concepts through explicit associations such as `FlightInstance --&gt; AircraftStatus`, `FlightPlan --&gt; RouteSegment`, `RouteSegment --&gt; WeatherReport`, and `SystemDashboard --&gt; RadarSystem`. Model 2 has weaker cohesion in several places: `Waypoint` contains `type`, `frequency`, and `locationCoordinates`, effectively merging waypoint and navigation-aid responsibilities while omitting a separate `NavigationAid`; `FlightInstance -- RoomMaster` introduces an unexplained/undeclared concept; `FlightInstance *-- WeatherReport` attaches weather directly to the flight instead of modeling weather influence on `FlightPlan` and `RouteSegment`; and `FlightLog -- CrewMember` omits the required relationship to the specific `FlightInstance`. Model 2 also uses strong composition for `FlightInstance *-- CrewMember`, which over-constrains crew ownership because crew members can participate across flight operations.
2. Complexity: Model 1 = 4, Model 2 = 3; Evidence: Model 1 has about 20 classes plus 3 useful enums (`ClearanceLevel`, `ConditionType`, `NavAidType`) and no inheritance tree, so inheritance depth is effectively 0. Its class count is higher but mostly justified by requirement concepts: `AirportTerminal`, `NavigationAid`, `CommunicationChannel`, `SystemDashboard`, `MaintenanceRecord`, and `FlightLog` are all traceable to stated requirements. Average method count is modest, with methods concentrated on behavior-bearing classes such as `CrewMember`, `FlightPlan`, `Runway`, `AirTrafficController`, `SystemDashboard`, `RadarSystem`, and `CommunicationChannel`. Model 2 has about 18 declared classes, no enums, and no inheritance tree, so it is superficially simpler. However, the lower complexity comes from omissions or conflations rather than a better abstraction: it omits `AirportTerminal` and `NavigationAid`, lacks sub-sector modeling for `AirspaceSector`, and folds navigation-aid attributes into `Waypoint`. It also introduces `RoomMaster`, which is not traceable to the requirement and adds unclear complexity. Model 1 is more complex but better calibrated to the domain; Model 2 is simpler but under-modeled.
3. Practicability: Model 1 = 4, Model 2 = 2; Evidence: Model 1 is more practical for implementation and testing because it represents most lifecycle entities and operational relationships: `FlightInstance` has identifying attributes and links to `AircraftStatus`, `PassengerManifest`, `EventLog`, `AirportTerminal`, `FlightPlan`, `FlightLog`, and `CrewMember`; `FlightPlan` has clearance and altitude behavior and is composed of `RouteSegment`; `RouteSegment` connects start/end `Waypoint`; `AirspaceSector` contains sub-sectors, manages `Runway`, and is equipped with `NavigationAid`; `Runway` is controlled by `ControlTower`; `ControlTower` employs `AirTrafficController` and houses `CommunicationChannel`; `SystemDashboard` integrates `RadarSystem` and displays traffic for `FlightInstance`. These associations support unit and acceptance tests around flight planning, weather influence, runway control, maintenance tracking, and controller workflows. Model 2 is less practical because several required structures are missing or vague: no `AirportTerminal` despite departure terminals and gate counts being required; no separate `NavigationAid`; no route segment connection to exactly two waypoints because `RouteSegment -- Waypoint` lacks multiplicity or start/end roles; no `FlightInstance` to `FlightLog` association; no dashboard display mode or real-time traffic association; no `RadarSystem` method or association to monitored `AirspaceSector`; and no `CommunicationChannel` operation to establish connections or association to the controller using it. Its multiplicities are largely absent, making implementation constraints and tests harder to derive.
Total: Model 1 = 12, Model 2 = 7
Choice: A
Reason:
1. Cohesion and Decoupling: Model 1 separates core concepts more cleanly. For example, it models `Waypoint` and `NavigationAid` separately and links them with `Waypoint --&gt; NavigationAid`, while Model 2 places navigation-aid-like fields directly on `Waypoint`. Model 1 also separates dashboard, radar, communication channel, control tower, controller, flight plan, route segment, and weather concerns with traceable associations. Model 2 has weaker cohesion and decoupling due to unclear `RoomMaster`, missing `NavigationAid`, direct `FlightInstance *-- WeatherReport`, and incomplete `FlightLog` relationships.
2. Complexity: Model 1 has more elements, but the added classes and enums are mostly justified by the requirement. Its complexity supports domain coverage without deep inheritance or excessive method counts. Model 2 is shorter, but that simplicity comes from dropping important required concepts such as `AirportTerminal`, `NavigationAid`, sub-sectors, and explicit weather influence on flight plans and route segments. Therefore, Model 1 has better-balanced complexity.
3. Practicability: Model 1 is more implementable and testable because it includes clearer multiplicities and associations for flight-to-status, flight-to-manifest, flight-to-plan, plan-to-segments, segment-to-two-waypoints, sector-to-runway, runway-to-tower, tower-to-controller, dashboard-to-radar, and maintenance records for both aircraft status and runways. Model 2 lacks many multiplicities and required relationships, making acceptance criteria such as “each route segment connects exactly two waypoints,” “each flight instance is associated with a departure terminal,” and “radar systems monitor specific airspace sectors” difficult to validate.
4. Rejected or checked issues: I did not penalize either model for visibility markers, comment/style differences, primitive type spellings such as `int` versus `Integer`, or equivalent multiplicity spellings. I also did not treat the absence of inheritance as a defect because the requirement does not require inheritance. The decision is based on semantic coverage, cohesion, appropriate abstraction, and practical implementability.
5. Overall judgment: Model 1 is clearly better. It is not perfect: `operationalStatus` is still stored as a string even though it should be derived from `AircraftStatus`, `MaintenanceRecord.targetComponent` remains string-based, and some multiplicities could be more precise. However, it captures far more required domain structure with clearer, more testable relationships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</si>
  <si>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</si>
  <si>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covers several core classes such as FlightInstance, AircraftStatusRecord, CrewMember, FlightPlan, RouteSegment, Runway, ControlTower, and AirTrafficController, but cohesion is weakened by mixing navigation-aid concepts into Waypoint via type, frequency, and locationCoordinates instead of modeling a separate NavigationAid. It also links FlightInstance directly to WeatherReport, while the requirement says weather influences FlightPlan and RouteSegment. FlightLog is associated only with CrewMember and not with FlightInstance, despite the requirement that flight logs record events related to specific flight instances. Model 1 also has FlightInstance -- RoomMaster, where the required AirportTerminal concept is not represented. Model 2 has stronger separation of concerns: Waypoint contains geographicCoordinates, NavigationAid separately contains type, frequency, and locationCoordinates, AirportTerminal is modeled with gateCount, FlightPlan and RouteSegment are both associated with WeatherReport, and FlightLog is linked to both FlightInstance and CrewMember. Model 2 also connects SystemDashboard to RadarSystem and FlightInstance, matching dashboard integration and traffic display responsibilities.
2. Complexity: Model 1 = 3, Model 2 = 4; Evidence: Model 1 has fewer classes and no inheritance tree, which keeps the diagram superficially simple, but some of that simplicity comes from under-modeling or conflation: AirportTerminal is absent, NavigationAid is folded into Waypoint, sub-sectors are absent, and clearance/weather/nav-aid categories are represented as plain strings. The undefined RoomMaster relation adds ambiguity without useful domain structure. Model 2 has more classes and enums, including ClearanceLevel, ConditionType, NavAidType, NavigationAid, AirportTerminal, SystemDashboard, and AircraftStatus. This increases class count but most additions directly trace to requirement concepts such as Ground/Tower clearance, Clear/Cloudy/Storm/Fog weather, VOR/ILS navigation aids, and airport terminals. It avoids deep inheritance and keeps method counts moderate. Its complexity is therefore more justified by requirement coverage rather than unnecessary noun extraction.
3. Practicability: Model 1 = 2, Model 2 = 4; Evidence: Model 1 is less practical for implementation and testing because many important multiplicities and constraints are missing: RouteSegment -- Waypoint does not express exactly two waypoints; FlightInstance associations do not specify one passenger manifest, multiple event logs, one departure terminal, or crew assignment multiplicities; AirspaceSector lacks recursive sub-sector containment; and controller monitoring of flight plans is absent. Several required behaviors are also vague or incomplete, such as Runway.allocateRunway() lacking request time, FlightPlan.calculateAltitude() lacking emergency status, Dashboard lacking displayMode and real-time traffic display, RadarSystem lacking processScanData(), and CommunicationChannel lacking establishConnection(). Model 2 is more practical because it uses explicit multiplicities for many domain relationships: FlightInstance "1" --&gt; "1" PassengerManifest, FlightInstance "1" --&gt; "*" EventLog, FlightInstance "*" --&gt; "1" AirportTerminal, FlightPlan "1" --&gt; "*" RouteSegment, RouteSegment has startWaypoint and endWaypoint associations, AirspaceSector recursively contains sub-sectors, and Runway is connected to MaintenanceRecord. It also includes more testable operations such as calculateAltitude(emergencyStatus), allocate(requestTime), processScanData(), establishConnection(), and generateClearanceMessage(flightPlan). Some details remain imperfect, such as RouteSegment using two separate 1-to-1 waypoint associations rather than a direct “exactly two” multiplicity constraint, and WeatherReport associations being many-to-many without further qualification, but the model is substantially more implementable.
Total: Model 1 = 7, Model 2 = 12
Choice: B
Reason:
1. Cohesion and Decoupling: Model 2 is better because it separates major domain concepts cleanly. In particular, it distinguishes Waypoint from NavigationAid, represents AirportTerminal explicitly, and connects FlightLog to FlightInstance as well as CrewMember. Model 1 conflates navigation-aid data into Waypoint, omits AirportTerminal in favor of an unexplained RoomMaster association, and leaves FlightLog disconnected from FlightInstance.
2. Complexity: Model 2 is more complex, but the added elements are mostly justified by the requirement. Its enums and additional classes directly encode stated concepts such as clearance levels, weather condition types, navigation aid types, terminals, dashboards, and navigation aids. Model 1 is shorter, but its lower complexity comes partly from missing or vague domain structure rather than better abstraction.
3. Practicability: Model 2 is significantly more practical because it provides clearer multiplicities, more complete associations, and more testable method signatures. Model 1 lacks many key constraints and operational links, including terminal gate count, sub-sector containment, dashboard traffic display, radar monitoring of sectors, and controller monitoring of flight plans.
4. Rejected or checked issues: I did not penalize either model for primitive type spelling such as int versus Integer, DateTime versus Date, or Boolean versus boolean. I also did not penalize association direction style itself. The decision is based on domain semantics, missing concepts, weak or incorrect associations, and practical implementability.
5. Overall judgment: Model 2 is better. It covers substantially more of the required air traffic control domain with clearer class responsibilities, more accurate relationships, and better support for implementation and testing.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</si>
  <si>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</si>
  <si>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</si>
  <si>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</si>
  <si>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GPT5.5</t>
  </si>
  <si>
    <t>```result
Scores:
1. Strict requirement alignment / no unsupported additions: Model 1 = 4, Model 2 = 5; Evidence: Model 1 covers the required bank, branch, customer, account, current account, and savings account concepts, but adds `bankName: String` and `branchName: String`, which are not stated in the requirement. Model 2 stays closer to the requirement by defining `class Bank` and `class Branch` without extra attributes, while including the required customer and account attributes.
2. Conceptual classes and account specialization: Model 1 = 5, Model 2 = 5; Evidence: Model 1 includes `Bank`, `Branch`, `Customer`, abstract `Account`, `CurrentAccount`, and `SavingsAccount`, with `CurrentAccount --|&gt; Account` and `SavingsAccount --|&gt; Account`. Model 2 includes the same core classes and inheritance via `Account &lt;|-- CurrentAccount` and `Account &lt;|-- SavingsAccount`. Both correctly represent the two basic account types.
3. Required attributes and types: Model 1 = 5, Model 2 = 5; Evidence: Model 1 has `Customer.firstName: String`, `Customer.lastName: String`, `Account.accountNumber: int`, `Account.balance: double`, and `CurrentAccount.overdraftLimit: double`. Model 2 has the same required attributes: `firstName : String`, `lastName : String`, `accountNumber : int`, `balance : double`, and `overdraftLimit : double`. Primitive aliases such as `int` and `double` are acceptable.
4. Associations, multiplicities, and relationship semantics: Model 1 = 5, Model 2 = 5; Evidence: Model 1 models `Bank *-- "0..*" Branch`, `Bank --&gt; "0..*" Customer`, `Customer --&gt; "1" Bank`, `Customer --&gt; "1..5" Account`, and `Account --&gt; "1" Customer`, which captures any number of branches/customers, each customer belonging to one bank, each customer having 1 to 5 accounts, and each account having one owner. Model 2 models `Bank "1" -- "0..*" Customer`, `Bank "1" -- "0..*" Branch`, and `Customer "1" -- "1..5" Account`, which captures the same key multiplicities. Model 1 explicitly names the inverse role `owner`, while Model 2 uses `owns`; both are semantically adequate.
5. Clarity of class names and UML readability: Model 1 = 5, Model 2 = 5; Evidence: Model 1 uses clear requirement-aligned class names: `Bank`, `Branch`, `Customer`, `Account`, `CurrentAccount`, and `SavingsAccount`. Model 2 uses the same clear class names. Model 1’s comments such as `'opposite bank` are PlantUML comments and are ignored for scoring; they do not reduce readability or semantic correctness.
Total: Model 1 = 24, Model 2 = 25
Choice: C
Reason:
1. Strict requirement alignment / no unsupported additions: Model 2 is slightly cleaner because it avoids unstated attributes on `Bank` and `Branch`, while Model 1 adds `bankName` and `branchName`. This is a minor issue because those additions do not contradict the domain.
2. Conceptual classes and attributes: Both models fully cover the required classes and required attributes. Both correctly separate `CurrentAccount` and `SavingsAccount` as subclasses of `Account`, and both place `overdraftLimit` only on `CurrentAccount`.
3. Associations and multiplicities: Both models correctly express that a bank has `0..*` customers and `0..*` branches, and that a customer owns `1..5` accounts. Model 1 is slightly more explicit about `Account --&gt; "1" Customer: owner`, but Model 2’s `Customer "1" -- "1..5" Account : owns` is also sufficient.
4. Rejected or checked issues: I did not penalize Model 1 for using two opposite unidirectional associations instead of one bidirectional association. I also did not penalize comments such as `'opposite bank`, use of `int`/`double`, or marking `Account` as abstract, since these are allowed or neutral under the instructions.
5. Overall judgment: Model 2 has a very small edge for avoiding extra unstated attributes, but both diagrams are semantically complete and accurately model the requirement. The meaningful quality difference is small, so the appropriate final choice is Tie.
```</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</si>
  <si>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</si>
  <si>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</si>
  <si>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5; Evidence: Model 1 includes Bank, Branch, Customer, Account, CurrentAccount, and SavingsAccount, covering all required concepts. Model 2 includes the same required concepts and also covers the same banking/account structure.
2. Classes and attributes: Model 1 = 5, Model 2 = 4; Evidence: Model 1 gives Customer firstName:String and lastName:String, Account accountNumber:int and balance:double, and CurrentAccount overdraftLimit:double. Model 2 includes all of these required attributes too, but also adds bankName:String and branchName:String, which are not stated in the requirement.
3. Associations and multiplicities: Model 1 = 5, Model 2 = 5; Evidence: Model 1 has Bank "1" -- "0..*" Customer, Bank "1" -- "0..*" Branch, and Customer "1" -- "1..5" Account, meaning each account has exactly one customer owner. Model 2 has Bank --&gt; "0..*" Customer plus Customer --&gt; "1" Bank, Bank *-- "0..*" Branch, Customer --&gt; "1..5" Account, and Account --&gt; "1" Customer. The opposite unidirectional associations are semantically acceptable and express the required ownership and bank-customer relationships.
4. Account specialization: Model 1 = 5, Model 2 = 5; Evidence: Model 1 models Account as a superclass with CurrentAccount and SavingsAccount inheriting from it. Model 2 does the same using CurrentAccount --|&gt; Account and SavingsAccount --|&gt; Account. Both correctly capture the two basic account types.
5. Relationship type accuracy: Model 1 = 4, Model 2 = 5; Evidence: Model 1 uses a plain association labeled “consists of” between Bank and Branch, which is understandable for the requirement. Model 2 uses composition Bank *-- "0..*" Branch, which more directly represents “A bank consists of any number of branches.” Both are acceptable, but Model 2 is slightly stronger here.
Total: Model 1 = 24, Model 2 = 24
Choice: C
Reason:
1. Requirement coverage: Both models contain the required core domain classes and required account subclasses.
2. Associations and multiplicities: Both correctly represent a bank managing 0..* customers, a bank having 0..* branches, each customer having 1..5 accounts, and each account having exactly one customer owner.
3. Rejected or checked issues: I did not penalize Model 2 for using opposite unidirectional associations or PlantUML comments, since those are explicitly forbidden penalties. I also did not reward Model 1 merely for being shorter.
4. Overall judgment: Model 1 is cleaner because it avoids unstated attributes, while Model 2 better captures bank-branch composition. These differences offset each other, so the meaningful quality difference is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</si>
  <si>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</si>
  <si>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CurrentAccount and SavingsAccount specializing Account. Model 2 includes the same required conceptual classes and the same account-type specialization structure. Model 1 additionally gives Bank and Branch attributes, but this does not change the conceptual class coverage.
2. Associations/Multiplicities between classes for domain reasoning: Model 1 = 5, Model 2 = 5; Evidence: Model 1 models Bank *-- "0..*" Branch for a bank consisting of any number of branches, Bank --&gt; "0..*" Customer plus Customer --&gt; "1" Bank for bank-customer management, Customer --&gt; "1..5" Account, and Account --&gt; "1" Customer with role owner. Model 2 models Bank "1" -- "0..*" Customer, Bank "1" -- "0..*" Branch, and Customer "1" -- "1..5" Account : owns, which also implies each Account has exactly one Customer owner. Both models correctly represent the two account subtypes through inheritance.
3. Model attributes with appropriate data types: Model 1 = 5, Model 2 = 5; Evidence: Model 1 correctly includes Customer.firstName: String, Customer.lastName: String, Account.accountNumber: int, Account.balance: double, and CurrentAccount.overdraftLimit: double. Model 2 includes the same required attributes with appropriate types: firstName : String, lastName : String, accountNumber : int, balance : double, and overdraftLimit : double. Model 1 adds bankName: String and branchName: String, which are not required but are plausible and not contradictory.
4. Consistencies of Terminology with given context: Model 1 = 5, Model 2 = 5; Evidence: Model 1 uses terminology directly aligned with the requirement: Bank, Branch, Customer, Account, CurrentAccount, SavingsAccount, firstName, lastName, accountNumber, balance, overdraftLimit, owner, and manages. Model 2 uses the same core terms and association labels such as manages, consists of, and owns, all consistent with the description.
5. Adherence of UML class diagram standards: Model 1 = 5, Model 2 = 5; Evidence: Model 1 uses valid PlantUML class declarations, attributes, abstract class syntax, composition, directed associations, multiplicities, and inheritance. The comments such as 'opposite bank are valid PlantUML comments and do not affect scoring. Model 2 also uses valid class declarations, attributes, associations with multiplicities, and inheritance notation Account &lt;|-- CurrentAccount and Account &lt;|-- SavingsAccount.
Total: Model 1 = 25, Model 2 = 25
Choice: C
Reason:
1. Appropriate conceptual classes aligned with the domain: Both models identify all essential classes from the requirement: Bank, Branch, Customer, Account, CurrentAccount, and SavingsAccount. Neither model omits a required class or introduces a contradictory conceptual class.
2. Associations/Multiplicities between classes for domain reasoning: Both models correctly capture the key relationships: a Bank has 0..* Customers and 0..* Branches, each Customer has 1..5 Accounts, and each Account is associated with exactly one Customer. Model 1 expresses some relationships with opposite directed associations, while Model 2 uses single bidirectional associations; these are semantically equivalent here.
3. Model attributes with appropriate data types: Both models include all required attributes with suitable data types. Model 1 has extra Bank.bankName and Branch.branchName, but these are not harmful or contradictory, and they are not used as a basis for preferring it.
4. Rejected or checked issues: I did not penalize Model 1 for using two opposite unidirectional associations or PlantUML comments, and I did not penalize either model for using int/double rather than Integer/Double. I also did not reward either model for marking Account as abstract, since the requirement does not explicitly require or forbid direct Account instances.
5. Overall judgment: The meaningful semantic quality difference is negligible. Both diagrams fully satisfy the required classes, attributes, inheritance, associations, and multiplicities. Therefore, the result is a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</si>
  <si>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</si>
  <si>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required domain classes `Bank`, `Branch`, `Customer`, abstract `Account`, `CurrentAccount`, and `SavingsAccount`. Model 2 includes the same required conceptual classes: `Bank`, `Branch`, `Customer`, abstract `Account`, `CurrentAccount`, and `SavingsAccount`. Neither model omits a required class or introduces an irrelevant class.
2. Associations/Multiplicities between classes for domain reasoning: Model 1 = 5, Model 2 = 5; Evidence: Model 1 models `Bank "1" -- "0..*" Customer : manages`, `Bank "1" -- "0..*" Branch : consists of`, `Customer "1" -- "1..5" Account : owns`, and inheritance from `Account` to `CurrentAccount` and `SavingsAccount`. This captures that a bank manages any number of customers, consists of any number of branches, and each customer has 1 to 5 accounts with each account tied to one customer. Model 2 models `Bank *-- "0..*" Branch`, `Bank --&gt; "0..*" Customer` plus `Customer --&gt; "1" Bank`, `Customer --&gt; "1..5" Account` plus `Account --&gt; "1" Customer : owner`, and inheritance from `CurrentAccount`/`SavingsAccount` to `Account`. The explicit `owner` association in Model 2 is clear, but Model 1’s `Customer "1" -- "1..5" Account : owns` is semantically sufficient.
3. Model attributes with appropriate data types: Model 1 = 5, Model 2 = 4; Evidence: Model 1 exactly models the required attributes: `Customer` has `firstName : String` and `lastName : String`; `Account` has `accountNumber : int` and `balance : double`; `CurrentAccount` has `overdraftLimit : double`; `SavingsAccount`, `Bank`, and `Branch` have no unsupported attributes. Model 2 also correctly includes `firstName: String`, `lastName: String`, `accountNumber: int`, `balance: double`, and `overdraftLimit: double`, but adds `bankName: String` and `branchName: String`, which are plausible but not stated in the requirement and do not improve coverage of a stated fact.
4. Consistencies of Terminology with given context: Model 1 = 5, Model 2 = 4; Evidence: Model 1 closely follows the requirement terminology through class and relationship names such as `Bank`, `Branch`, `Customer`, `Account`, `CurrentAccount`, `SavingsAccount`, `manages`, `consists of`, and `owns`. Model 2 uses the same main class names and required attribute names, but `operatesBranch` is less directly aligned with the requirement phrase “consists of branches,” and the added terms `bankName` and `branchName` are not given in the context. The comments such as `'opposite bank` are ignored and not penalized.
5. Adherence of UML class diagram standards: Model 1 = 5, Model 2 = 5; Evidence: Model 1 uses valid PlantUML class declarations, attributes with types, multiplicities, associations, and generalization syntax `Account &lt;|-- CurrentAccount` / `Account &lt;|-- SavingsAccount`. Model 2 also uses valid PlantUML syntax, including class attributes, multiplicities, composition `*--`, navigable associations, comments, and generalization syntax `CurrentAccount --|&gt; Account` / `SavingsAccount --|&gt; Account`. The use of two opposite unidirectional associations in Model 2 is treated as semantically equivalent to a bidirectional association and is not penalized.
Total: Model 1 = 25, Model 2 = 23
Choice: A
Reason:
1. Appropriate conceptual classes aligned with the domain: Both models identify all required conceptual classes: `Bank`, `Branch`, `Customer`, `Account`, `CurrentAccount`, and `SavingsAccount`. There is no meaningful difference here.
2. Associations/Multiplicities between classes for domain reasoning: Both models correctly represent the essential multiplicities. Model 1 uses `Customer "1" -- "1..5" Account : owns`, while Model 2 uses `Customer --&gt; "1..5" Account` and `Account --&gt; "1" Customer : owner`; these are both adequate for the owner/account relationship. Model 2’s explicit `owner` role is clear, but Model 1’s association is also semantically correct.
3. Model attributes with appropriate data types: Model 1 is stronger because it includes exactly the stated attributes with suitable types. Model 2 includes all required attributes but adds `bankName: String` and `branchName: String`, which are not specified by the requirement.
4. Consistencies of Terminology with given context: Model 1 is slightly better because it directly uses requirement wording such as `manages`, `consists of`, and `owns`. Model 2 is mostly consistent but uses `operatesBranch`, which is less faithful to “consists of,” and introduces additional unstated terms.
5. Rejected or checked issues: I did not penalize Model 2 for using opposite unidirectional associations, for PlantUML comments like `'opposite bank`, or for using lowercase primitive types such as `int` and `double`. These are acceptable under the scoring instructions.
6. Overall judgment: Model 1 is better because both models capture the core classes and relationships correctly, but Model 1 is more faithful to the requirement in attributes and terminology, avoiding unsupported extra attributes while preserving all required domain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</si>
  <si>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</si>
  <si>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keeps the core concepts cohesive: `Bank`, `Branch`, `Customer`, abstract `Account`, `CurrentAccount`, and `SavingsAccount`; customer identity is modeled in `Customer` with `firstName` and `lastName`, account data is in `Account`, and `overdraftLimit` is only in `CurrentAccount`. Model 2 uses the same cohesive class separation: `Customer` contains `firstName` and `lastName`, `Account` contains `accountNumber` and `balance`, and `CurrentAccount` alone contains `overdraftLimit`. Both models decouple account subtypes through inheritance from `Account`, and both connect `Bank`, `Customer`, `Branch`, and `Account` with direct domain associations. Model 1’s opposite-direction associations such as `Customer --&gt; Account` and `Account --&gt; Customer` are treated as semantically equivalent to a bidirectional association and are not penalized.
2. Complexity: Model 1 = 4, Model 2 = 5; Evidence: Both models use the same six conceptual classes required by the domain: `Bank`, `Branch`, `Customer`, `Account`, `CurrentAccount`, and `SavingsAccount`. Both have a shallow inheritance tree: `CurrentAccount` and `SavingsAccount` inherit directly from `Account`. Model 1 adds `bankName: String` and `branchName: String`, which are not required by the prompt; these additions are not harmful, but they add minor unnecessary detail. Model 2 avoids extra attributes and models only the required information: customer names, account number, balance, and overdraft limit.
3. Practicability: Model 1 = 5, Model 2 = 5; Evidence: Model 1 is practical and implementable: `Bank *-- "0..*" Branch` captures that a bank consists of any number of branches; `Bank --&gt; "0..*" Customer` and `Customer --&gt; "1" Bank` capture that a bank manages customers and each customer belongs to one bank; `Customer --&gt; "1..5" Account` and `Account --&gt; "1" Customer` capture the one-to-five account constraint and the account owner. Model 2 is also practical and readable: `Bank "1" -- "0..*" Customer : manages`, `Bank "1" -- "0..*" Branch : consists of`, and `Customer "1" -- "1..5" Account : owns` directly express the required multiplicities. Both models support straightforward implementation and testing of customer-account limits, account ownership, branch membership, and account subtype behavior.
Total: Model 1 = 14, Model 2 = 15
Choice: C
Reason:
1. Cohesion and Decoupling: Both models are essentially equivalent. Each separates bank, branch, customer, account, current account, and savings account into appropriate classes. Both correctly place `overdraftLimit` only on `CurrentAccount` and common account data on `Account`.
2. Complexity: Model 2 is slightly cleaner because it avoids the extra `bankName` and `branchName` attributes that are not required. Model 1 is still well within reasonable complexity because it uses the same conceptual class set and the same shallow inheritance structure.
3. Practicability: Both models are highly practical. Model 1 is more explicit about the `owner` and `bank` roles, while Model 2 expresses the same required multiplicities more compactly through bidirectional associations. Neither model has a practical defect that would materially affect implementation.
4. Rejected or checked issues: I did not penalize Model 1 for using two opposite unidirectional associations instead of one bidirectional association, for using comments such as `'opposite owner`, or for using primitive aliases such as `int` and `double`. I also did not reward or penalize either model for marking `Account` as abstract, since the requirement does not require or forbid direct `Account` instances.
5. Overall judgment: Model 2 has a very small complexity advantage because it is more minimal, but the meaningful quality difference is small. Both diagrams satisfy the requirement well, so the fair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</si>
  <si>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</si>
  <si>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domain classes: Bank, Branch, Customer with firstName and lastName, Account with accountNumber and balance, and specialized CurrentAccount with overdraftLimit plus SavingsAccount. Associations are minimal and directly match the domain: Bank manages Customer, Bank consists of Branch, Customer owns Account, and Account is generalized into CurrentAccount and SavingsAccount. Model 2 has the same cohesive core: Bank, Branch, Customer, Account, CurrentAccount, and SavingsAccount, with the same account specialization. Its explicit Customer --&gt; Bank and Account --&gt; Customer associations clarify ownership and bank membership. The opposite-direction associations are treated as semantically equivalent to bidirectional associations and are not penalized.
2. Complexity: Model 1 = 5, Model 2 = 4; Evidence: Model 1 uses exactly six conceptual classes required by the problem: Bank, Branch, Customer, Account, CurrentAccount, and SavingsAccount. It has a shallow inheritance tree with Account as the superclass and CurrentAccount/SavingsAccount as direct subclasses. Attribute placement is concise and requirement-driven. Model 2 also uses the same six conceptual classes and the same shallow inheritance tree, so its structural complexity is appropriate. However, it adds bankName to Bank and branchName to Branch, which are not required by the description and do not improve coverage of any stated requirement. The duplicated opposite associations are not counted as a penalty because they are semantically equivalent to bidirectional links under the rules.
3. Practicability: Model 1 = 5, Model 2 = 5; Evidence: Model 1 is readable and directly implementable: Customer has firstName and lastName, Account has accountNumber and balance, CurrentAccount has overdraftLimit, and the Customer "1" -- "1..5" Account association captures that each customer owns one to five accounts while each account has one customer owner. Bank "1" -- "0..*" Customer and Bank "1" -- "0..*" Branch clearly model bank management and branch containment. Model 2 is also practical and understandable: Customer --&gt; "1..5" Account plus Account --&gt; "1" Customer explicitly models the owner relationship, Bank --&gt; "0..*" Customer plus Customer --&gt; "1" Bank models bank membership, and Bank *-- "0..*" Branch strengthens the “consists of branches” relation. The extra bankName and branchName attributes are unnecessary but do not make the design impractical.
Total: Model 1 = 15, Model 2 = 14
Choice: C
Reason:
1. Cohesion and Decoupling: Both models have strong cohesion and low coupling. Model 1 keeps each class focused on one banking concept. Model 2 does the same and explicitly models reverse navigability for Customer-Bank and Account-Customer, which is semantically acceptable.
2. Complexity: Model 1 is slightly cleaner because it includes only requirement-backed attributes and classes. Model 2 adds bankName and branchName, which are not stated in the requirement and do not improve required coverage. This is only a minor issue because the class count, inheritance depth, and core domain structure remain appropriate.
3. Rejected or checked issues: I did not penalize Model 2 for using two opposite unidirectional associations instead of one bidirectional association. I also did not penalize either model for using int instead of Integer, double instead of Double, or for marking Account as abstract, since the requirement supports account subtypes but does not require a penalty or reward for abstractness.
4. Overall judgment: The meaningful quality difference is small. Model 1 is marginally more minimal and requirement-focused, while Model 2 is equally domain-faithful and practical with only minor extra attributes. Therefore, the fairest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</si>
  <si>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</si>
  <si>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bank-to-customers with `Bank --&gt; "0..*" Customer`, bank-to-branches with `Bank *-- "0..*" Branch`, customer accounts with `Customer --&gt; "1..5" Account`, account ownership with `Account --&gt; "1" Customer`, account subtypes with `CurrentAccount --|&gt; Account` and `SavingsAccount --|&gt; Account`, and required attributes on `Customer`, `Account`, and `CurrentAccount`. Model 2 also covers these core elements with `Bank "1" --- "0..*" Customer`, `Bank "1" *-- "0..*" Branch`, `Customer "1" --- "1..5" Account`, inheritance to `CurrentAccount` and `SavingsAccount`, and the required attributes; however, it also has a second `Account "0..*" --- "1" Customer : owner` association that weakens the required `1..5` customer-account constraint by separately allowing `0..*` accounts for a customer.
2. Avoidance of hallucinations or unsupported additions: Model 1 = 4, Model 2 = 5; Evidence: Model 1 adds `bankName: String` to `Bank` and `branchName: String` to `Branch`, neither of which is stated in the requirement. These additions are not contradictory, but they are unsupported. Model 2 keeps `Bank` and `Branch` empty and includes only the required attributes: `Customer` has `firstName` and `lastName`, `Account` has `accountNumber` and `balance`, and `CurrentAccount` has `overdraftLimit`.
3. Conceptual classes and class naming: Model 1 = 5, Model 2 = 5; Evidence: Model 1 includes the required conceptual classes `Bank`, `Branch`, `Customer`, `Account`, `CurrentAccount`, and `SavingsAccount`, with clear names matching the domain. Model 2 includes the same required conceptual classes with the same clear domain-aligned names.
4. Attributes and types: Model 1 = 5, Model 2 = 5; Evidence: Model 1 correctly models `Customer.firstName: String`, `Customer.lastName: String`, `Account.accountNumber: int`, `Account.balance: double`, and `CurrentAccount.overdraftLimit: double`. Model 2 also correctly models `Customer` with `firstName: String` and `lastName: String`, `Account` with `accountNumber: int` and `balance: double`, and `CurrentAccount` with `overdraftLimit: double`. The use of `int` and `double` is acceptable.
5. Associations and multiplicities: Model 1 = 5, Model 2 = 3; Evidence: Model 1 accurately represents “a bank manages any number of customers” through `Bank --&gt; "0..*" Customer` and each customer belonging to one bank through `Customer --&gt; "1" Bank`; it represents “a bank consists of any number of branches” through `Bank *-- "0..*" Branch`; it represents “a customer has at least one and at most five accounts” through `Customer --&gt; "1..5" Account`; and it represents “each account has an owner who is a customer” through `Account --&gt; "1" Customer`. Model 2 correctly models `Bank "1" --- "0..*" Customer`, `Bank "1" *-- "0..*" Branch`, and `Customer "1" --- "1..5" Account`, but then adds `Account "0..*" --- "1" Customer : owner`, which creates a second customer-account relationship where a customer may have `0..*` owned accounts. Because this is labeled `owner`, it conflicts with the required `1..5` account ownership constraint.
6. Inheritance and account specialization: Model 1 = 5, Model 2 = 5; Evidence: Model 1 models `CurrentAccount --|&gt; Account` and `SavingsAccount --|&gt; Account`, correctly representing the two basic account types. Model 2 uses the same inheritance relationships, also correctly representing current and savings accounts as account subtypes.
7. Relationship type suitability: Model 1 = 5, Model 2 = 4; Evidence: Model 1 uses composition `Bank *-- "0..*" Branch`, which is suitable for “a bank consists of branches,” and regular associations for customer management and account ownership. Model 2 also uses composition for `Bank "1" *-- "0..*" Branch` and regular associations elsewhere, but the duplicated customer-account/owner association makes the relationship structure less precise.
Total: Model 1 = 34, Model 2 = 31
Choice: A
Reason:
1. Requirement functionality coverage: Both models include the required classes, attributes, account subtypes, and bank/branch/customer/account relationships. Model 1 more cleanly satisfies the full requirement because its customer-account and owner relationships jointly enforce one owner per account and `1..5` accounts per customer.
2. Associations and multiplicities: The main meaningful difference is Model 2’s additional `Account "0..*" --- "1" Customer : owner` association. Since it is explicitly labeled `owner`, it separately permits a customer to own `0..*` accounts, which contradicts or at least weakens the requirement that a customer has at least one and at most five accounts. Model 1’s opposite-direction associations for `Customer`/`Account` and `Bank`/`Customer` are treated as semantically acceptable and not penalized.
3. Rejected or checked issues: I did not penalize Model 1 for using two opposite unidirectional associations instead of one bidirectional association, because the guidelines require these to be treated as equivalent when they do not contradict the requirements. I also did not penalize either model for using `int` instead of `Integer`, or for Model 1 marking `Account` as `abstract`, because abstractness is not specified and should not affect the score.
4. Overall judgment: Model 1 is better because it captures the required account ownership cardinality more precisely. Model 2 is slightly cleaner regarding unsupported attributes, but its duplicate owner association with `0..*` accounts is a more significant semantic issue.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</si>
  <si>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</si>
  <si>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classes Bank, Branch, Customer, Account, CurrentAccount, and SavingsAccount, and includes the required attributes Customer firstName:String/lastName:String, Account accountNumber:int/balance:double, and CurrentAccount overdraftLimit:double. It slightly overstates the owner relation by adding Account "0..*" --- "1" Customer in addition to Customer "1" --- "1..5" Account, which creates a duplicate and potentially inconsistent account-customer association. Model 2 also includes all required classes and required attributes, but adds unstated Bank bankName:String and Branch branchName:String, which are not supported by the requirement.
2. Conceptual classes and relationships: Model 1 = 4, Model 2 = 5; Evidence: Model 1’s conceptual classes are correct, and it models Bank "1" --- "0..*" Customer : manages, Bank "1" *-- "0..*" Branch : consists of, Customer "1" --- "1..5" Account : has, and inheritance from Account to CurrentAccount/SavingsAccount. However, the separate Account "0..*" --- "1" Customer : owner association duplicates the Customer-Account relation and gives the account-side multiplicity as 0..*, which conflicts with each customer having 1..5 accounts if interpreted as a separate association. Model 2’s relationships are coherent: Bank *-- "0..*" Branch, Bank --&gt; "0..*" Customer plus Customer --&gt; "1" Bank, Customer --&gt; "1..5" Account plus Account --&gt; "1" Customer, and CurrentAccount/SavingsAccount inherit from Account.
3. Associations, cardinalities, and relationship types: Model 1 = 4, Model 2 = 5; Evidence: Model 1 correctly uses Bank "1" to "0..*" Customer, Bank "1" composition to "0..*" Branch, and Customer "1" to "1..5" Account. Its extra Account "0..*" --- "1" Customer : owner association is semantically weaker because it repeats the same ownership relationship with an account-end multiplicity of 0..*, rather than clearly being the inverse of the 1..5 account ownership. Model 2 correctly captures Bank-Branch as composition with 0..*, Bank-Customer as 1 to 0..* through opposite associations, Customer-Account as 1 to 1..5 through opposite associations, and Account owner as exactly 1 Customer.
4. Class names and attributes: Model 1 = 5, Model 2 = 4; Evidence: Model 1 uses clear requirement-matching class names and required attributes only: Customer firstName/lastName, Account accountNumber/balance, CurrentAccount overdraftLimit. Model 2 uses the same clear required class names and attributes, but adds bankName and branchName, which are not stated in the requirement.
Total: Model 1 = 17, Model 2 = 18
Choice: B
Reason:
1. Conceptual classes and relationships: Both models identify the same core domain classes, but Model 2’s Bank-Customer and Customer-Account/Account-owner associations form coherent inverse relationships. Model 1 has both Customer "1" --- "1..5" Account and Account "0..*" --- "1" Customer as separate associations, which can imply two distinct relationships and weakens the ownership cardinality.
2. Associations, cardinalities, and relationship types: Model 1 correctly captures most multiplicities, including Bank-Branch composition and Customer 1..5 Account, but its added owner line introduces ambiguity. Model 2 uses composition for Bank-Branch, 0..* customers per bank, 1 bank per customer, 1..5 accounts per customer, and 1 owner per account.
3. Rejected or checked issues: I did not penalize Model 2 for using opposite unidirectional associations, PlantUML comments, primitive type spellings, or marking Account abstract. I also did not reward either model merely for being shorter or more detailed.
4. Overall judgment: Model 2 is slightly better because its association structure more consistently represents the domain, despite its small issue of adding unsupported bankName and branchName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</si>
  <si>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</si>
  <si>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abstract Account, CurrentAccount, and SavingsAccount, matching all required domain concepts. Model 2 also includes Bank, Branch, Customer, Account, CurrentAccount, and SavingsAccount, likewise covering all required conceptual classes. The fact that Model 1 marks Account as abstract and Model 2 does not is not penalized because the requirement does not explicitly require or forbid direct Account instances.
2. Associations/Multiplicities between classes for domain reasoning: Model 1 = 5, Model 2 = 3; Evidence: Model 1 correctly models Bank *-- "0..*" Branch for any number of branches, Bank --&gt; "0..*" Customer plus Customer --&gt; "1" Bank for bank-customer ownership, Customer --&gt; "1..5" Account, and Account --&gt; "1" Customer for each account owner. Model 2 correctly models Bank "1" --- "0..*" Customer and Bank "1" *-- "0..*" Branch. It also has Customer "1" --- "1..5" Account, which correctly captures each customer having 1..5 accounts and each account belonging to one customer. However, it adds a second Account "0..*" --- "1" Customer association, which implies each customer can have 0..* accounts, contradicting the required 1..5 accounts and its own earlier association.
3. Model attributes with appropriate data types: Model 1 = 5, Model 2 = 5; Evidence: Model 1 includes Customer.firstName: String, Customer.lastName: String, Account.accountNumber: int, Account.balance: double, and CurrentAccount.overdraftLimit: double. Model 2 includes the same required attributes with appropriate types: Customer firstName/lastName as String, Account accountNumber as int and balance as double, and CurrentAccount overdraftLimit as double. Model 1 also adds bankName and branchName, but these do not undermine the required attribute modeling.
4. Consistencies of Terminology with given context: Model 1 = 5, Model 2 = 5; Evidence: Model 1 uses domain terms Bank, Branch, Customer, Account, CurrentAccount, SavingsAccount, owner, manages, and overdraftLimit, all consistent with the requirement. Model 2 uses the same core terminology: Bank, Branch, Customer, Account, CurrentAccount, SavingsAccount, manages, consists of, has, owner, and overdraftLimit. Both use balance for “current account balance,” which is a reasonable concise naming choice.
5. Adherence of UML class diagram standards: Model 1 = 5, Model 2 = 5; Evidence: Model 1 uses valid class declarations, attributes, composition, associations with multiplicities, and generalization via CurrentAccount --|&gt; Account and SavingsAccount --|&gt; Account. Model 2 also uses valid UML/PlantUML class declarations, attributes, associations with multiplicities, composition, and inheritance. The duplicated Customer-Account relationship in Model 2 is a domain/multiplicity consistency issue, not a UML syntax issue.
Total: Model 1 = 25, Model 2 = 23
Choice: A
Reason:
1. Appropriate conceptual classes aligned with the domain: Both models identify the required classes: Bank, Branch, Customer, Account, CurrentAccount, and SavingsAccount. Neither model misses a core domain class.
2. Associations/Multiplicities between classes for domain reasoning: Model 1 is stronger because it consistently models a customer as having 1..5 accounts and each account as having exactly one customer owner. Model 2 includes the correct Customer "1" --- "1..5" Account association, but also includes Account "0..*" --- "1" Customer, which weakens the model by contradicting the required lower bound of at least one account per customer.
3. Model attributes with appropriate data types: Both models fully cover the required attributes and types: customer names as String, account number as int, balance as double, and overdraft limit as double for CurrentAccount.
4. Consistencies of Terminology with given context: Both models use terminology that closely matches the requirement, including “Customer,” “Account,” “CurrentAccount,” “SavingsAccount,” “Branch,” “owner,” and “overdraftLimit.”
5. Adherence of UML class diagram standards: Both models are syntactically and notationally understandable UML class diagrams. No deduction is made for Model 1’s comments, primitive type spellings, or Account being abstract.
6. Rejected or checked issues: I did not penalize Model 1 for using opposite unidirectional associations instead of a single bidirectional association, because those are semantically equivalent when multiplicities and roles are consistent. I also did not penalize either model for using int/double instead of Integer/Double, or for Model 1 marking Account abstract.
7. Overall judgment: Model 1 is better because it preserves all required domain multiplicities without contradiction. Model 2 is otherwise strong, but its second Customer-Account association introduces an inconsistent 0..* account multiplicity for Customer, while the requirement explicitly states that a customer has at least one and at most five accounts.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</si>
  <si>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</si>
  <si>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the required domain classes `Bank`, `Branch`, `Customer`, `Account`, `CurrentAccount`, and `SavingsAccount`, with `CurrentAccount --|&gt; Account` and `SavingsAccount --|&gt; Account`. Model 2 includes the same required conceptual classes and the same specialization structure, with `abstract class Account`, `CurrentAccount --|&gt; Account`, and `SavingsAccount --|&gt; Account`. Marking `Account` abstract is not penalized or rewarded because the requirement does not specify whether direct `Account` instances are allowed.
2. Associations/Multiplicities between classes for domain reasoning: Model 1 = 4, Model 2 = 5; Evidence: Model 1 correctly models `Bank "1" --- "0..*" Customer : manages`, `Bank "1" *-- "0..*" Branch : consists of`, and `Customer "1" --- "1..5" Account : has`. It also models ownership with `Account "0..*" --- "1" Customer : owner`, but this second Customer-Account association uses `0..*` accounts per customer, which is weaker than the required `1..5` if interpreted as the inverse of ownership. Model 2 correctly models `Bank *-- "0..*" Branch: operatesBranch`, `Bank --&gt; "0..*" Customer: manages`, `Customer --&gt; "1" Bank: bank`, `Customer --&gt; "1..5" Account: account`, and `Account --&gt; "1" Customer: owner`. The two opposite unidirectional associations between `Customer` and `Account` are treated as semantically equivalent to a bidirectional association and do not contradict the required multiplicities.
3. Model attributes with appropriate data types: Model 1 = 5, Model 2 = 4; Evidence: Model 1 exactly includes the required attributes: `Customer` has `firstName: String` and `lastName: String`; `Account` has `accountNumber: int` and `balance: double`; `CurrentAccount` has `overdraftLimit: double`. Model 2 also includes these required attributes with appropriate types: `firstName: String`, `lastName: String`, `accountNumber: int`, `balance: double`, and `overdraftLimit: double`. However, Model 2 additionally includes `bankName: String` and `branchName: String`, which are plausible but not stated in the requirement, so they do not improve requirement coverage.
4. Consistencies of Terminology with given context: Model 1 = 5, Model 2 = 4; Evidence: Model 1 uses terminology directly aligned with the requirement: `Bank`, `Branch`, `Customer`, `Account`, `CurrentAccount`, `SavingsAccount`, `manages`, `consists of`, `has`, and `owner`. Model 2 also uses the main required terms, including `Bank`, `Branch`, `Customer`, `Account`, `CurrentAccount`, `SavingsAccount`, `manages`, and `owner`. Its association label `operatesBranch` is understandable but less directly aligned with the requirement phrase “consists of branches,” and added terms such as `bankName` and `branchName` are not given in the context.
5. Adherence of UML class diagram standards: Model 1 = 5, Model 2 = 5; Evidence: Model 1 uses valid UML/PlantUML class declarations, attributes, multiplicities, composition, associations, and generalization arrows. Model 2 also uses valid UML/PlantUML notation, including `abstract class Account`, associations with multiplicities, composition, and inheritance. The inline single-quote comments in Model 2 are valid PlantUML comments and are ignored for scoring.
Total: Model 1 = 24, Model 2 = 23
Choice: A
Reason:
1. Appropriate conceptual classes aligned with the domain: Both models identify all core classes required by the banking domain: bank, branch, customer, account, current account, and savings account. Both correctly model current and savings accounts as specializations of account.
2. Associations/Multiplicities between classes for domain reasoning: Model 2 is slightly stronger because it cleanly represents a customer having `1..5` accounts and each account having `1` owner. Model 1 captures the same essential idea through `Customer "1" --- "1..5" Account : has`, but its additional `Account "0..*" --- "1" Customer : owner` association weakens the account-count constraint if read as the inverse ownership relationship.
3. Model attributes with appropriate data types: Model 1 is more precise because it includes exactly the required attributes and data types. Model 2 includes all required attributes but adds unsupported `bankName` and `branchName` attributes, which are plausible but not required by the prompt.
4. Consistencies of Terminology with given context: Model 1 more directly mirrors the prompt terminology, especially with `consists of` for the bank-branch relation. Model 2 remains mostly consistent, but `operatesBranch` and the added name attributes are less directly grounded in the given description.
5. Rejected or checked issues: I did not penalize Model 2 for using opposite unidirectional associations, inline PlantUML comments, lowercase primitive aliases such as `int` and `double`, or marking `Account` as abstract. These are acceptable under the evaluation rules.
6. Overall judgment: Model 1 is slightly better overall because it is more faithful to the stated attributes and terminology. Although Model 2 has a cleaner ownership association, the total independent criterion scores give Model 1 a small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</si>
  <si>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</si>
  <si>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core concepts cleanly separated: Bank, Branch, Customer, Account, CurrentAccount, and SavingsAccount. Customer has only firstName and lastName, Account has accountNumber and balance, and CurrentAccount has overdraftLimit. Its Account hierarchy is cohesive, and the Bank-Customer, Bank-Branch, and Customer-Account relationships are clear. Model 2 also uses the same cohesive core classes and places firstName/lastName, accountNumber/balance, and overdraftLimit in appropriate classes. However, Model 2 introduces two separate Customer-Account associations: `Customer "1" --- "1..5" Account : has` and `Account "0..*" --- "1" Customer : owner`. These appear to represent the same domain relationship but with inconsistent multiplicities, increasing coupling/ambiguity between Customer and Account.
2. Complexity: Model 1 = 4, Model 2 = 4; Evidence: Both models have a suitable number of conceptual classes: Bank, Branch, Customer, Account, CurrentAccount, and SavingsAccount. Both use a shallow inheritance tree with CurrentAccount and SavingsAccount inheriting from Account, which matches the requirement. Model 1 adds extra attributes `bankName: String` and `branchName: String`, which are not required by the prompt and add minor unnecessary detail, though not enough to make the design overly complex. Model 2 avoids those extra attributes, but its duplicated Customer-Account relationships add semantic complexity because one relation says a Customer has `1..5` Accounts while another says the Customer side can relate to `0..*` Accounts through owner.
3. Practicability: Model 1 = 5, Model 2 = 3; Evidence: Model 1 is directly implementable from the requirement: Bank consists of `0..*` Branch, Bank manages `0..*` Customer, each Customer has `1..5` Account, and each Account has exactly `1` Customer owner. It also models the two account subtypes and the CurrentAccount overdraftLimit. Model 2 is mostly readable and includes the required classes and attributes, but the Customer-Account multiplicity is practically problematic: `Customer "1" --- "1..5" Account : has` enforces the required 1-to-5 accounts per customer, while `Account "0..*" --- "1" Customer : owner` separately suggests a customer may own `0..*` accounts. This weakens validation and testing because the account ownership constraint is ambiguous or contradictory.
Total: Model 1 = 14, Model 2 = 11
Choice: A
Reason:
1. Cohesion and Decoupling: Model 1 has a clearer single semantic Customer-Account ownership structure using `Customer --&gt; "1..5" Account` and `Account --&gt; "1" Customer`. Model 2 has the same main classes but models both `has` and `owner` as separate associations with inconsistent account multiplicities.
2. Complexity: Both models are appropriately small and use the same inheritance depth. Model 1 has minor extra attributes on Bank and Branch, while Model 2 has fewer attributes but more semantic complexity due to the duplicated Customer-Account association.
3. Practicability: Model 1 better supports implementation and testing of the hard rule that each customer has at least one and at most five accounts, and each account has exactly one customer owner. Model 2 includes the correct `1..5` relationship but also includes a conflicting `0..*` ownership multiplicity.
4. Rejected or checked issues: I did not penalize Model 1 for using two opposite unidirectional associations instead of a single bidirectional association, and I ignored the PlantUML comments such as `'opposite bank`. I also did not penalize either model for using `int`/`double`, visibility markers, or whether Account is marked abstract.
5. Overall judgment: Model 1 is better because it more faithfully and consistently represents the required bank, customer, branch, and account constraints. Model 2 covers most required elements but has a meaningful multiplicity inconsistency in the Customer-Account ownership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</si>
  <si>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</si>
  <si>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classes cohesive at the attribute level: Customer has firstName/lastName, Account has accountNumber/balance, and CurrentAccount has overdraftLimit. However, it introduces two separate Customer-Account associations: Customer "1" --- "1..5" Account : has and Account "0..*" --- "1" Customer : owner. Because these are distinct associations, they create unnecessary coupling and inconsistent ownership semantics. Model 2 also keeps the same core classes cohesive and uses Customer --&gt; "1..5" Account plus Account --&gt; "1" Customer as protected opposite unidirectional associations expressing one logical ownership relation. It adds bankName to Bank and branchName to Branch, but those additions do not significantly harm class cohesion.
2. Complexity: Model 1 = 3, Model 2 = 4; Evidence: Model 1 has six classes and one inheritance level, which is appropriately small, but the extra Account "0..*" --- "1" Customer : owner association creates avoidable semantic complexity because it duplicates the Customer "1" --- "1..5" Account relationship with a different customer-side multiplicity. Model 2 also has six classes and one inheritance level. It has more association lines because it uses opposite unidirectional associations, but that style is semantically equivalent to bidirectional associations and must not be penalized. Its extra bankName and branchName attributes add slight detail, but less harmful complexity than Model 1’s contradictory second ownership association.
3. Practicability: Model 1 = 3, Model 2 = 4; Evidence: Model 1 is readable and contains all required classes and attributes, but implementation/testing would be awkward because one association says every Customer has 1..5 Accounts, while the separate owner association says a Customer may own 0..* Accounts. This ambiguity complicates enforcing the domain rule. Model 2 is practical because it directly supports validation of the main rules: Bank manages 0..* Customer, Bank operates/composes 0..* Branch, Customer has 1..5 Account, and Account has exactly 1 Customer owner. The extra bankName/branchName attributes are unsupported by the requirement, but they do not obstruct implementation of the required behavior.
Total: Model 1 = 9, Model 2 = 12
Choice: B
Reason:
1. Cohesion and Decoupling: Model 2 is better because its account ownership relationship is coherent. Model 1’s separate Customer-Account and Account-Customer associations introduce inconsistent coupling between the same concepts.
2. Complexity and Practicability: Model 1 looks compact, but the duplicate account ownership association makes the design harder to reason about and test. Model 2 has slightly more attribute detail, but its cardinalities are more practical for enforcing the requirement.
3. Rejected or checked issues: I did not penalize Model 2 for opposite unidirectional associations or PlantUML comments, as required. I also did not penalize primitive type aliases or optional abstractness of Account.
4. Overall judgment: Under cohesion, complexity, and practicability, the inconsistent duplicate ownership association in Model 1 is more damaging than Model 2’s small unsupported attributes.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</si>
  <si>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</si>
  <si>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5, Model 2 = 4; Evidence: Model 1 covers Bank, Branch, Customer, Account, CurrentAccount, SavingsAccount, customer names, account number, balance, overdraft limit, bank-customer, bank-branch, customer-account ownership, and account specializations. Model 2 also covers all required classes and attributes, but it models Customer-Account twice: `Customer "1" --- "1..5" Account : has` and `Account "0..*" --- "1" Customer : owner`, creating redundant and potentially inconsistent ownership semantics.
2. Conceptual classes and naming alignment: Model 1 = 5, Model 2 = 5; Evidence: Model 1 uses the required domain classes directly: `Bank`, `Branch`, `Customer`, `Account`, `CurrentAccount`, `SavingsAccount`. Model 2 uses the same direct class names. Neither model introduces unrelated domain classes.
3. Attribute correctness: Model 1 = 5, Model 2 = 5; Evidence: Model 1 gives `Customer` attributes `firstName : String`, `lastName : String`; `Account` attributes `accountNumber : int`, `balance : double`; and `CurrentAccount` attribute `overdraftLimit : double`. Model 2 gives the same required attributes with equivalent primitive type spelling and visibility markers: `- firstName: String`, `- lastName: String`, `- accountNumber: int`, `- balance: double`, `- overdraftLimit: double`.
4. Bank-to-Customer association and multiplicity: Model 1 = 5, Model 2 = 5; Evidence: Model 1 models `Bank "1" -- "0..*" Customer : manages`, matching “a bank manages any number of customers.” Model 2 models `Bank "1" --- "0..*" Customer : manages`, also matching the same requirement.
5. Bank-to-Branch association and multiplicity/type: Model 1 = 4, Model 2 = 5; Evidence: Model 1 models `Bank "1" -- "0..*" Branch : consists of`, correctly capturing that a bank consists of any number of branches, though only as a plain association. Model 2 models `Bank "1" *-- "0..*" Branch : consists of`, also with correct multiplicity and with composition, which is a reasonable stronger fit for “consists of.”
6. Customer-to-Account ownership and multiplicity: Model 1 = 5, Model 2 = 3; Evidence: Model 1 models `Customer "1" -- "1..5" Account : owns`, meaning each customer owns one to five accounts and each account is linked to exactly one customer, matching both “A customer has at least one and at most five accounts” and “Each account has an owner who is a customer of the bank.” Model 2 has `Customer "1" --- "1..5" Account : has`, which matches the one-to-five requirement, but also separately has `Account "0..*" --- "1" Customer : owner`, which says a customer can be associated with zero or more accounts under the owner relation. This weakens or contradicts the stated one-to-five account constraint and creates two separate Customer-Account associations.
7. Account specialization / inheritance: Model 1 = 5, Model 2 = 5; Evidence: Model 1 models `Account &lt;|-- CurrentAccount` and `Account &lt;|-- SavingsAccount`, correctly representing current and savings accounts as account types. Model 2 models `CurrentAccount --|&gt; Account` and `SavingsAccount --|&gt; Account`, which is semantically equivalent inheritance. Model 1 marks `Account` as abstract, while Model 2 does not; this is not scored positively or negatively because the requirement does not specify abstractness.
8. Avoidance of hallucinated or unsupported additions: Model 1 = 5, Model 2 = 4; Evidence: Model 1 adds no unsupported domain elements beyond marking `Account` abstract, which is optional and not penalized. Model 2 adds no extra classes or attributes, but it adds a second Customer-Account association `Account "0..*" --- "1" Customer : owner` in addition to `Customer "1" --- "1..5" Account : has`; this is not a new class, but it introduces unsupported duplication and ambiguity in the ownership model.
Total: Model 1 = 39, Model 2 = 36
Choice: A
Reason:
1. Requirement functionality coverage: Both models include the required classes and attributes, but Model 1 expresses the account ownership requirement cleanly with `Customer "1" -- "1..5" Account : owns`. Model 2 covers the same idea but duplicates it through both `has` and `owner`, making the functional semantics less precise.
2. Relationship and multiplicity accuracy: Model 1’s customer-account association directly enforces one customer per account and one to five accounts per customer. Model 2’s separate `owner` association allows `Customer` to have `0..*` accounts on that relation, which conflicts with or at least weakens the required `1..5` account constraint.
3. Rejected or checked issues: I did not penalize Model 2 for using `---` rather than `--`, visibility markers, empty class bodies, or inheritance arrow direction. I also did not penalize Model 1 for marking `Account` as `abstract`, because abstractness is not specified in the requirement. Primitive types such as `int` and `double` are treated as acceptable in both models.
4. Overall judgment: Model 1 is better because it satisfies all required concepts with fewer semantic ambiguities, especially around customer-account ownership and multiplicity. Model 2 has a slightly stronger branch composition relation, but that benefit is outweighed by the duplicated and partially inconsistent ownership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</si>
  <si>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</si>
  <si>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5; Evidence: Model 1 includes all required concepts and attributes: Bank, Branch, Customer firstName:String/lastName:String, Account accountNumber:int/balance:double, CurrentAccount overdraftLimit:double, and SavingsAccount. However, it adds a separate Account "0..*" --- "1" Customer : owner association in addition to Customer "1" --- "1..5" Account : has, which can be read as a duplicate customer-account relationship with a weaker 0..* account count. Model 2 includes the same required concepts and attributes without extra attributes or duplicate associations: Bank, Branch, Customer, Account, CurrentAccount, SavingsAccount, Customer firstName/lastName, Account accountNumber/balance, and CurrentAccount overdraftLimit.
2. Conceptual classes and essential relationships: Model 1 = 4, Model 2 = 5; Evidence: Model 1 correctly models Bank "1" --- "0..*" Customer : manages, Bank "1" *-- "0..*" Branch : consists of, Customer "1" --- "1..5" Account : has, and CurrentAccount/SavingsAccount inheriting from Account. Its separate Account "0..*" --- "1" Customer : owner association is semantically unclear because it appears to be a second owner/has relationship rather than an inverse of the first. Model 2 cleanly models Bank "1" -- "0..*" Customer : manages, Bank "1" -- "0..*" Branch : consists of, Customer "1" -- "1..5" Account : owns, and inheritance from Account to CurrentAccount/SavingsAccount.
3. Associations, cardinalities, and relationship types: Model 1 = 4, Model 2 = 5; Evidence: Model 1 has correct Bank-Customer and Bank-Branch multiplicities, and uses composition for Bank "1" *-- "0..*" Branch, which fits “consists of.” It also models Customer "1" --- "1..5" Account, but the additional Account "0..*" --- "1" Customer : owner line can contradict or weaken the required “customer has at least one and at most five accounts” constraint if treated as separate. Model 2 has Bank "1" -- "0..*" Customer, Bank "1" -- "0..*" Branch, and Customer "1" -- "1..5" Account, so an Account is associated with exactly one Customer and each Customer owns 1..5 Accounts. Model 2 uses a plain association rather than composition for Bank-Branch, but the label “consists of” and multiplicity still capture the requirement adequately.
4. Class names and attributes: Model 1 = 5, Model 2 = 5; Evidence: Model 1 uses clear class names Bank, Branch, Customer, Account, CurrentAccount, and SavingsAccount, and required attributes only: firstName:String, lastName:String, accountNumber:int, balance:double, and overdraftLimit:double. Model 2 uses the same clear class names and required attributes only, with equivalent primitive data types.
Total: Model 1 = 17, Model 2 = 20
Choice: B
Reason:
1. Requirement alignment: Both models cover the required banking concepts and attributes, but Model 2 stays closer to the requirement by modeling only the necessary relationships. Model 1 adds a second Account-Customer owner association that is not clearly tied as an inverse of the Customer-Account association.
2. Associations, cardinalities, and relationship types: Model 2 cleanly expresses a customer owning 1..5 accounts, with each account having one customer owner through the same association. Model 1 has Customer "1" --- "1..5" Account plus Account "0..*" --- "1" Customer, which can be read as two separate associations with inconsistent customer-side account multiplicities.
3. Rejected or checked issues: I did not penalize Model 2 for using a plain association instead of composition on Bank-Branch, since the requirement does not mandate composition notation and the “consists of” label is semantically clear. I also did not reward or penalize either model for optional abstractness of Account, visibility markers, or primitive type spelling.
4. Overall judgment: Model 2 is better because it represents the required classes, attributes, inheritance, and cardinalities without introducing the duplicate and potentially conflicting Account-Customer owner association found in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</si>
  <si>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</si>
  <si>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required conceptual classes: Bank, Branch, Customer, Account, CurrentAccount, and SavingsAccount. Both correctly specialize Account into CurrentAccount and SavingsAccount. Model 1 marks Account as abstract, while Model 2 does not, but the requirement does not specify whether direct Account instances are allowed, so this does not affect the score.
2. Associations/Multiplicities between classes for domain reasoning: Model 1 = 5, Model 2 = 4; Evidence: Model 1 correctly models Bank "1" -- "0..*" Customer : manages, Bank "1" -- "0..*" Branch : consists of, and Customer "1" -- "1..5" Account : owns, which implies each Account has exactly one Customer and each Customer has 1 to 5 Accounts. Model 2 correctly models Bank "1" --- "0..*" Customer : manages, Bank "1" *-- "0..*" Branch : consists of, and Customer "1" --- "1..5" Account : has. However, it also adds Account "0..*" --- "1" Customer : owner, which separately allows a Customer to own 0..* Accounts, weakening or contradicting the required 1..5 account constraint despite correctly stating each Account has one Customer.
3. Model attributes with appropriate data types: Model 1 = 5, Model 2 = 5; Evidence: Model 1 gives Customer firstName : String and lastName : String, Account accountNumber : int and balance : double, and CurrentAccount overdraftLimit : double. Model 2 gives the same attributes and types: firstName: String, lastName: String, accountNumber: int, balance: double, and overdraftLimit: double. The use of visibility markers in Model 2 does not affect semantic correctness.
4. Consistencies of Terminology with given context: Model 1 = 5, Model 2 = 5; Evidence: Both models use the domain terms Bank, Branch, Customer, Account, CurrentAccount, SavingsAccount, accountNumber, balance, and overdraftLimit. Model 1 uses association labels manages, consists of, and owns; Model 2 uses manages, consists of, has, and owner. These terms are consistent with the requirement.
5. Adherence of UML class diagram standards: Model 1 = 5, Model 2 = 5; Evidence: Model 1 uses valid UML/PlantUML class declarations, attributes, inheritance via Account &lt;|-- CurrentAccount and Account &lt;|-- SavingsAccount, and valid association multiplicities. Model 2 also uses valid class declarations, attributes with visibility markers, inheritance via CurrentAccount --|&gt; Account and SavingsAccount --|&gt; Account, composition for Bank to Branch, and valid multiplicity notation.
Total: Model 1 = 25, Model 2 = 24
Choice: A
Reason:
1. Appropriate conceptual classes aligned with the domain: Both models are equally strong. Each includes Bank, Branch, Customer, Account, CurrentAccount, and SavingsAccount, matching all required domain concepts.
2. Associations/Multiplicities between classes for domain reasoning: Model 1 is slightly better. Its Customer "1" -- "1..5" Account : owns association cleanly captures both that each Customer has 1 to 5 Accounts and each Account has exactly one Customer owner. Model 2 includes the correct Customer "1" --- "1..5" Account : has association, but its additional Account "0..*" --- "1" Customer : owner association introduces a second Customer-Account relationship that permits 0..* Accounts per Customer, which conflicts with the required 1..5 constraint.
3. Rejected or checked issues: I did not penalize Model 2 for using composition between Bank and Branch, visibility markers, or `---` association style. I also did not penalize Model 1 for marking Account as abstract or reward it for doing so, because the requirement does not specify abstractness.
4. Overall judgment: Model 1 is better by a small but meaningful margin because it represents the Customer-Account ownership multiplicity without contradictory duplication, while both models are otherwise complete and UML-compliant.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</si>
  <si>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</si>
  <si>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matching all stated domain concepts. Model 2 includes the same conceptual classes: Bank, Branch, Customer, abstract Account, CurrentAccount, and SavingsAccount. Marking Account as abstract is not penalized because the requirement only says there are two basic account types and does not clarify whether direct Account instances are allowed.
2. Associations/Multiplicities between classes for domain reasoning: Model 1 = 4, Model 2 = 5; Evidence: Model 1 correctly models Bank "1" --- "0..*" Customer : manages, Bank "1" *-- "0..*" Branch : consists of, Customer "1" --- "1..5" Account : has, and inheritance from CurrentAccount/SavingsAccount to Account. However, it also adds a second Account "0..*" --- "1" Customer : owner association. This is semantically redundant with Customer-Account and weakens clarity because the owner-side relationship allows a customer to be linked to 0..* accounts on that separate association, while the requirement says each customer has 1..5 accounts. Model 2 models Bank "1" -- "0..*" Customer : manages, Bank "1" -- "0..*" Branch : consists of, Customer "1" -- "1..5" Account : owns, and Account inheritance to both account subtypes. The Customer-Account multiplicity also implies each Account has exactly one Customer owner.
3. Model attributes with appropriate data types: Model 1 = 5, Model 2 = 5; Evidence: Model 1 gives Customer firstName: String and lastName: String, Account accountNumber: int and balance: double, and CurrentAccount overdraftLimit: double. Model 2 gives the same attributes and data types: Customer firstName : String, lastName : String; Account accountNumber : int, balance : double; CurrentAccount overdraftLimit : double.
4. Consistencies of Terminology with given context: Model 1 = 5, Model 2 = 5; Evidence: Model 1 uses the domain terms Bank, Branch, Customer, Account, CurrentAccount, SavingsAccount, manages, consists of, has, and owner, all traceable to the requirement. Model 2 uses the same class terminology and association labels manages, consists of, and owns, which is a direct synonym for the described account ownership relationship.
5. Adherence of UML class diagram standards: Model 1 = 5, Model 2 = 5; Evidence: Model 1 uses valid class declarations, attributes with types, multiplicities, composition, associations, and generalization arrows. Model 2 also uses valid UML/PlantUML notation with class declarations, an abstract class, attributes with types, multiplicities, associations, and generalization arrows. Visibility markers in Model 1 and the absence of visibility markers in Model 2 are presentation-level differences and do not affect UML correctness.
Total: Model 1 = 24, Model 2 = 25
Choice: B
Reason:
1. Appropriate conceptual classes aligned with the domain: Both models fully identify the required domain classes: Bank, Branch, Customer, Account, CurrentAccount, and SavingsAccount. Neither model omits a core conceptual class.
2. Associations/Multiplicities between classes for domain reasoning: Model 2 is slightly stronger because it represents the Customer-Account ownership constraint once, with Customer "1" -- "1..5" Account : owns, which captures both “a customer has at least one and at most five accounts” and “each account has an owner.” Model 1 also includes the correct Customer "1" --- "1..5" Account : has relation, but its additional Account "0..*" --- "1" Customer : owner relation introduces redundant and potentially inconsistent ownership semantics.
3. Model attributes with appropriate data types: Both models are equally complete. They correctly assign String to customer names, int to accountNumber, double to balance, and double to overdraftLimit.
4. Consistencies of Terminology with given context: Both models are consistent with the banking domain. Model 2’s “owns” is acceptable as a synonym for the requirement’s “has” and “owner.”
5. Adherence of UML class diagram standards: Both models are syntactically and semantically understandable UML class diagrams. The composition used by Model 1 for Bank-Branch is acceptable, while Model 2’s plain association is also sufficient for the stated “consists of” relationship.
6. Rejected or checked issues: I did not penalize Model 2 for marking Account as abstract, because optional abstractness must not affect scoring without explicit requirement evidence. I also did not penalize primitive type spellings such as int and double, or differences in association line style.
7. Overall judgment: Model 2 is better by a small margin because it captures the account ownership relationship more cleanly and avoids Model 1’s redundant second Customer-Account association with weaker 0..* multiplicity on the customer side.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</si>
  <si>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</si>
  <si>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core domain concepts cohesive and minimally coupled: `Bank -- Customer`, `Bank -- Branch`, `Customer -- Account`, and inheritance from `Account` to `CurrentAccount` / `SavingsAccount`. The single `Customer "1" -- "1..5" Account : owns` association represents both account ownership and the required account-count constraint cleanly. Model 2 also has cohesive classes with appropriate attributes, but it models both `Customer "1" --- "1..5" Account : has` and `Account "0..*" --- "1" Customer : owner`, creating two separate Customer–Account associations. This adds coupling and semantic ambiguity because the “has” accounts and “owner” accounts may be interpreted as different relationships.
2. Complexity: Model 1 = 5, Model 2 = 4; Evidence: Model 1 uses six classes: `Bank`, `Branch`, `Customer`, `Account`, `CurrentAccount`, and `SavingsAccount`, exactly matching the main requirement concepts without unnecessary classes or duplicate relationships. Model 2 also uses the same six classes and the same inheritance depth, but adds an extra Customer–Account association. The extra `owner` association is not inherently wrong, since the requirement says each account has an owner, but together with the existing `has` association it increases diagram complexity without clearly improving the domain model.
3. Practicability: Model 1 = 5, Model 2 = 4; Evidence: Model 1 is straightforward to implement and test: a `Bank` manages `0..*` customers and consists of `0..*` branches; each `Customer` owns `1..5` accounts; each `Account` has `accountNumber : int` and `balance : double`; `CurrentAccount` adds `overdraftLimit : double`; `SavingsAccount` is a subtype. Model 2 is also mostly practical and includes all required attributes and account subtypes, but the simultaneous `Customer "1" --- "1..5" Account : has` and `Account "0..*" --- "1" Customer : owner` associations can make implementation and validation less clear: should account count constraints apply to “has”, “owner”, or both?
Total: Model 1 = 15, Model 2 = 12
Choice: A
Reason:
1. Cohesion and Decoupling: Model 1 represents the Customer–Account relationship with one clear association, `Customer "1" -- "1..5" Account : owns`, which captures both ownership and the 1-to-5 account constraint. Model 2 separates this into `has` and `owner`, which introduces avoidable coupling and ambiguity between two associations over the same domain concepts.
2. Complexity: Both models use the same required conceptual classes and no unnecessary noun-to-class inflation. However, Model 2 adds a redundant Customer–Account relationship, while Model 1 remains simpler without losing required semantics.
3. Practicability: Model 1 is easier to translate into code, constraints, and tests because each required fact has one clear place in the model. Model 2 is still largely correct, but its duplicate Customer–Account associations could lead to inconsistent implementation rules.
4. Rejected or checked issues: I did not penalize Model 2 for using `---` instead of `--`, for visibility markers, or for `int` / `double` primitive spelling. I also did not reward or penalize Model 1 for marking `Account` as `abstract`, because the requirement does not explicitly state whether direct `Account` instances are allowed.
5. Overall judgment: Model 1 is better because it covers the requirement fully with clearer semantics and less redundant structure. Model 2 is close, but the duplicate Customer–Account associations create a meaningful, though not catastrophic, design weakness.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</si>
  <si>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</si>
  <si>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has cohesive classes: Customer stores firstName and lastName, Account stores accountNumber and balance, CurrentAccount stores overdraftLimit, and CurrentAccount/SavingsAccount inherit from Account. However, it models both Customer "1" --- "1..5" Account : has and Account "0..*" --- "1" Customer : owner, creating two separate Customer-Account associations for what is likely the same ownership concept. This increases coupling and may imply duplicate relationships. Model 2 keeps the same cohesive class responsibilities and uses one clear Customer "1" -- "1..5" Account : owns association, which captures both “customer has accounts” and “account has owner” more cleanly.
2. Complexity: Model 1 = 4, Model 2 = 5; Evidence: Both models use the same six conceptual classes required by the domain: Bank, Branch, Customer, Account, CurrentAccount, and SavingsAccount. Both keep inheritance depth shallow with CurrentAccount and SavingsAccount as Account subtypes. Model 1 is slightly more complex because it adds a second Customer-Account association, Account "0..*" --- "1" Customer : owner, in addition to Customer "1" --- "1..5" Account : has. This is not a transparent refinement; it duplicates the same domain relationship and introduces potentially inconsistent multiplicities. Model 2 has the same class count and inheritance structure but avoids the duplicate association.
3. Practicability: Model 1 = 4, Model 2 = 5; Evidence: Model 1 is mostly practical and implementable: it includes Bank-to-Customer, Bank-to-Branch, Customer-to-Account multiplicity 1..5, account subtypes, and all required attributes. But implementation and testing would need to clarify whether “has” and “owner” are two separate relationships or one relationship, especially because Customer "1" --- "1..5" Account and Account "0..*" --- "1" Customer differ in the customer-side account count. Model 2 is more directly readable and testable: Bank "1" -- "0..*" Customer : manages, Bank "1" -- "0..*" Branch : consists of, Customer "1" -- "1..5" Account : owns, and Account inheritance clearly express the requirement with fewer ambiguities.
Total: Model 1 = 12, Model 2 = 15
Choice: B
Reason:
1. Cohesion and Decoupling: Model 2 is cleaner because the Customer-Account ownership relation is represented once as Customer "1" -- "1..5" Account : owns. Model 1 represents the same concept twice with Customer "1" --- "1..5" Account : has and Account "0..*" --- "1" Customer : owner, which reduces decoupling and semantic clarity.
2. Complexity: Both models use the correct core classes and a shallow inheritance tree. Model 1 adds unnecessary relational complexity through the duplicate Customer-Account association, while Model 2 remains appropriately minimal without omitting required concepts.
3. Practicability: Model 2 is easier to implement, test, and maintain because each requirement maps to a single clear structure. Model 1 is still largely valid, but the two Customer-Account associations would require additional interpretation in implementation.
4. Rejected or checked issues: I did not penalize Model 1 for using composition between Bank and Branch, since “consists of” can reasonably support composition. I did not reward or penalize Model 2 for marking Account as abstract, because the requirement does not explicitly say whether direct Account instances are allowed. I also did not penalize either model for primitive type spelling such as int/double or for association line style differences.
5. Overall judgment: Model 2 is better because it satisfies the domain requirements with equivalent coverage and less ambiguity. The meaningful difference is the cleaner single ownership association between Customer and Account.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</si>
  <si>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</si>
  <si>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</si>
  <si>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</si>
  <si>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users, organizers, attendees, event kind, location, event date/time, invitations with RsvpStatus, checklist tasks with TaskStatus, and attendee task volunteering via `Attendee "0..*" --&gt; "0..*" EventTask : volunteersFor`. However, its `Invitation "*" --&gt; "1" Attendee` assumes every invitation already has an attendee account, which is weaker for the requirement that an invitee may create an account only after receiving the email. Model 2 also covers the core flow with `EventType`, `Location`, `Invitation`, `TaskTemplate`, and `EventTask`; it better represents pre-account invitations through `Invitation.invitedEmail` and `Invitation "*" -- "0..1" Attendee : claimed by`, but it omits invited first/last name on Invitation.
2. Conceptual classes and domain representation: Model 1 = 4, Model 2 = 4; Evidence: Model 1 has recognizable classes for `User`, `Organizer`, `Attendee`, `EventKind`, `Location`, `Event`, `TaskTemplate`, `EventTask`, and `Invitation`, matching most core nouns in the requirement. Model 2 has equivalent core concepts with `EventType` instead of `EventKind`, plus `Invitation.invitedEmail`, which better captures email-based invitations before account creation. Both models represent organizer and attendee as subclasses of `User`, but neither explicitly models a per-event role that cleanly captures that an organizer may or may not attend the same event.
3. Associations and multiplicities: Model 1 = 3, Model 2 = 4; Evidence: Model 1 correctly allows one or more organizers per event through `Organizer "1..*" --&gt; "1..*" Event : manages`, and models events having invitations and tasks with `Event "1" *-- "0..*" Invitation` and `Event "1" *-- "0..*" EventTask`. However, `Invitation "*" --&gt; "1" Attendee` is too strict for invitees without accounts, and `TaskTemplate "0..*" --&gt; "0..*" EventTask` is too loose because an event checklist item should normally instantiate one template. Model 2 better models invitations as optionally claimed by an account with `Invitation "*" -- "0..1" Attendee`, and each `EventTask` instantiates exactly one `TaskTemplate` via `EventTask "*" -- "1" TaskTemplate`. It also links attendee task selection to the event invitation through `EventTask "*" -- "0..1" Invitation : assigned to`, but `Event "1" -- "1..*" Organizer` implies each organizer is associated with exactly one event, which is over-restrictive if organizers can manage multiple events.
4. Relationship types: Model 1 = 4, Model 2 = 3; Evidence: Model 1 uses composition where lifecycle ownership is plausible: `EventKind "1" *-- "0..*" TaskTemplate`, `Event "1" *-- "0..*" EventTask`, and `Event "1" *-- "0..*" Invitation`. This makes event-specific checklist items and invitations clearly part of an event. Model 2 uses plain associations for all relationships, such as `Event "1" -- "*" Invitation` and `Event "1" -- "*" EventTask`; this is still understandable, but it is less explicit about whole-part ownership for event tasks and invitations.
5. Attributes and data requirements: Model 1 = 4, Model 2 = 4; Evidence: Model 1 includes `User.firstName`, `User.lastName`, `User.email`, `User.password`, `Organizer.postalAddress`, `Organizer.phoneNumber`, `Event.startDateTime`, `Event.endDateTime`, `Event.occasion`, and `Location.name/address`, matching most required data. It also notes that email serves as username. Model 2 includes the same essential user, organizer, event, and location attributes, and adds `Invitation.invitedEmail`, which supports email invitations. Both models omit first and last name directly on `Invitation`, even though the organizer invites attendees by entering first name, last name, and email.
6. Checklist, reusable task templates, and attendee task assignment: Model 1 = 3, Model 2 = 4; Evidence: Model 1 captures reusable checklist items with `EventKind "1" *-- "0..*" TaskTemplate : defines` and event-specific checklist instances with `EventTask.status` and `EventTask.isAttendeeDesignated`. It also allows attendee selection through `Attendee "0..*" --&gt; "0..*" EventTask : volunteersFor`, but this is not tied to a confirmed RSVP or even clearly to that attendee’s invitation for the event. Model 2 similarly models reusable templates through `EventType "1" -- "*" TaskTemplate` and event-specific tasks through `Event "1" -- "*" EventTask`, and it more directly ties attendee assignment to the event invitation using `EventTask "*" -- "0..1" Invitation : assigned to`, making it easier to know who is bringing what for a specific event.
7. Avoidance of unsupported additions or contradictions: Model 1 = 4, Model 2 = 4; Evidence: Model 1 does not add major unsupported business concepts; its enums `RsvpStatus` and `TaskStatus` directly reflect the requirement. Its main weakness is not hallucination but over/under-specific modeling, especially requiring every invitation to point to an `Attendee`. Model 2 also avoids major unsupported concepts; `invitedEmail` is a reasonable refinement of the invitation requirement. Its main questionable constraint is the association multiplicity that appears to limit an `Organizer` to one `Event`.
Total: Model 1 = 26, Model 2 = 27
Choice: B
Reason:
1. Functional coverage of stated requirements: Both models cover the main celebration organization flow, but Model 2 better represents the invitation lifecycle because `Invitation "*" -- "0..1" Attendee : claimed by` allows an invited person to exist before creating an account. Model 1’s `Invitation "*" --&gt; "1" Attendee` prematurely requires an attendee account.
2. Associations and multiplicities: Model 2 is stronger for invitations and task assignment because `EventTask "*" -- "0..1" Invitation : assigned to` connects “who is bringing what” to a specific event invitation. Model 1’s `Attendee "0..*" --&gt; "0..*" EventTask` is more weakly constrained and does not clearly ensure the attendee has confirmed attendance for that event.
3. Relationship types: Model 1 is slightly stronger here because it uses composition for event-owned invitations and event tasks, while Model 2 uses plain associations. This advantage does not outweigh Model 2’s better handling of invitations and attendee task assignment.
4. Rejected or checked issues: I did not penalize either model for primitive type spelling such as `boolean` versus `Boolean`, for comment syntax, or for using association styles differently. I also did not reward or penalize either model for abstractness because the requirement does not state whether `User` must be abstract.
5. Overall judgment: Model 2 is slightly better overall. The quality difference is modest, but Model 2 more faithfully captures two important lifecycle facts: invitees may not yet have accounts, and attendee task selection should be traceable through the event invitation. Therefore, the final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</si>
  <si>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</si>
  <si>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the requirement: Model 1 = 4, Model 2 = 3; Evidence: Model 1 covers organizers, attendees, events, event types, locations, invitations with `rsvpStatus`, checklist templates via `TaskTemplate`, event-specific tasks via `EventTask`, task status via `TaskStatus`, and attendee-designated tasks through `isForAttendees` plus assignment to `Invitation`. Model 2 also covers most major functions with `EventKind`, `Location`, `Invitation`, `TaskTemplate`, `EventTask`, and `volunteersFor`, but its `Invitation "*" --&gt; "1" Attendee` makes every invitation require an existing attendee account, conflicting with the requirement that invitees may create an account after receiving the email invitation.
2. Conceptual classes and attributes: Model 1 = 4, Model 2 = 4; Evidence: Both models include `User` with `firstName`, `lastName`, `email`, and `password`; `Organizer` with `postalAddress` and `phoneNumber`; event type/kind via `EventType` or `EventKind`; `Location` with `name` and `address`; `Event` with start/end time and occasion; `TaskTemplate`; `EventTask`; and `Invitation`. Model 1 adds `invitedEmail` on `Invitation`, which helps represent invitations before account creation, but neither model stores invited first and last names directly on `Invitation`, even though organizers invite attendees by first name, last name, and email.
3. Associations and multiplicities: Model 1 = 4, Model 2 = 3; Evidence: Model 1 correctly models an event having `1..* Organizer`, one `EventType`, one `Location`, many `Invitation`s, many `EventTask`s, and each `EventTask` instantiating one `TaskTemplate`. Its main weakness is `Event "1" -- "1..*" Organizer`, which also implies each organizer is associated with exactly one event, likely too restrictive. Model 2 correctly allows many organizers and many events through `Organizer "1..*" --&gt; "1..*" Event`, but has weaker invitation semantics because each `Invitation` must be sent to exactly one `Attendee`, and weaker task-template semantics because `TaskTemplate "0..*" --&gt; "0..*" EventTask` allows an `EventTask` to relate to zero or many templates instead of clearly instantiating exactly one template.
4. Relationship types: Model 1 = 4, Model 2 = 4; Evidence: Both models use inheritance with `User &lt;|-- Organizer` and `User &lt;|-- Attendee`, which is suitable for shared identity/account data. Model 1 uses plain associations for event tasks and invitations, which is semantically acceptable. Model 2 uses compositions such as `Event "1" *-- "0..*" EventTask` and `Event "1" *-- "0..*" Invitation`, which reasonably indicate event-owned tasks and invitations, and `EventKind "1" *-- "0..*" TaskTemplate`, which reasonably indicates templates belonging to an event kind. Neither model fully resolves the requirement that an organizer may or may not also attend the event; both rely on separate `Organizer` and `Attendee` specializations without an explicit participation relationship between an organizer and an event invitation.
5. RSVP and invitation status modeling: Model 1 = 4, Model 2 = 3; Evidence: Model 1 has `RsvpStatus { PENDING, ATTENDING, MAYBE, DECLINED }`, `Invitation` with `rsvpStatus`, and `Invitation "*" -- "0..1" Attendee : claimed by`, which supports invited people who have not yet created accounts. Model 2 has equivalent status values through `PENDING`, `CONFIRMED`, `MAYBE`, and `DECLINED`, but `Invitation "*" --&gt; "1" Attendee : sentTo` does not support an invitation existing before an attendee account exists.
6. Checklist and reusable task modeling: Model 1 = 5, Model 2 = 4; Evidence: Model 1 clearly separates reusable `TaskTemplate` from event-specific `EventTask`, with `EventType "1" -- "*" TaskTemplate : defines`, `Event "1" -- "*" EventTask : tracks`, and `EventTask "*" -- "1" TaskTemplate : instantiates`, matching the requirement that new tasks added for a birthday party are available for later birthday parties. Model 2 also has `EventKind "1" *-- "0..*" TaskTemplate` and `Event "1" *-- "0..*" EventTask`, but `TaskTemplate "0..*" --&gt; "0..*" EventTask` is less precise because an event task should normally instantiate one reusable template.
7. Attendee task selection and “who is bringing what”: Model 1 = 4, Model 2 = 3; Evidence: Model 1 uses `EventTask.isForAttendees` and `EventTask "*" -- "0..1" Invitation : assigned to`, which ties attendee task selection to an event invitation and therefore to RSVP status. Model 2 uses `EventTask.isAttendeeDesignated` and `Attendee "0..*" --&gt; "0..*" EventTask : volunteersFor`, which directly represents attendees selecting tasks, but it is not connected to the invitation or confirmed RSVP status, so it cannot enforce or clearly express that only confirmed attendees see/select attendee-designated tasks.
8. Avoidance of unsupported additions or hallucinations: Model 1 = 5, Model 2 = 5; Evidence: Model 1 adds only reasonable domain concepts such as `RsvpStatus`, `TaskStatus`, `TaskTemplate`, and `EventTask`, all traceable to the requirements. Model 2 similarly adds only traceable concepts and uses `EventKind` instead of `EventType`, which is synonymous. Neither model introduces unrelated business features, implementation services, payment concepts, notifications beyond invitations, or other unsupported additions.
9. Naming clarity and semantic readability: Model 1 = 5, Model 2 = 5; Evidence: Model 1 uses clear names such as `Organizer`, `Attendee`, `Event`, `EventType`, `Location`, `Invitation`, `TaskTemplate`, and `EventTask`. Model 2 uses similarly clear names such as `EventKind`, `Location`, `Invitation`, `TaskTemplate`, and `EventTask`. Attribute names such as `startDateTime`, `endDateTime`, `isAttendeeDesignated`, and `rsvpStatus` are understandable. The difference between `ATTENDING` and `CONFIRMED`, or `TODO` and `TO_DO`, is not material.
Total: Model 1 = 39, Model 2 = 34
Choice: A
Reason:
1. Functional alignment with the requirement: Model 1 better supports the full invitation lifecycle because `Invitation` can exist with `invitedEmail` and only optionally be `claimed by` an `Attendee`. Model 2’s mandatory `Invitation` to `Attendee` association contradicts the requirement that an invitee may not yet have an account when invited.
2. Associations and cardinalities: Model 1 has a clearer event-task-template structure with each `EventTask` instantiating one `TaskTemplate`. Model 2’s many-to-many `TaskTemplate` to `EventTask` relation is less faithful to the idea of an event-specific checklist item derived from a reusable template.
3. Attendee task selection: Model 1’s task assignment to `Invitation` better connects “who is bringing what” to the event invitation and RSVP status. Model 2’s direct `Attendee` to `EventTask` volunteering association captures selection but does not connect it to confirmed attendance.
4. Rejected or checked issues: I did not penalize Model 2 for using directed associations instead of bidirectional associations, for using PlantUML end-of-line comments, for using `boolean` instead of `Boolean`, or for using `0..*` where `*` would be equivalent. I also did not penalize either model for not marking `User` abstract, since the requirement does not specify abstractness.
5. Overall judgment: Model 1 is better because it more accurately represents the invitation lifecycle and reusable checklist/task mechanics, which are central to the requirement. Model 2 is still broadly aligned, but its mandatory attendee account for invitations and less precise task-template cardinality make it meaningfully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</si>
  <si>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</si>
  <si>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User, Organizer, Attendee, EventKind, Location, Event, TaskTemplate, EventTask, Invitation, plus RsvpStatus and TaskStatus. This covers organizers, attendees, event kinds, locations, invitations/RSVPs, reusable checklist tasks, and event-specific task instances. Model 2 likewise includes User, Organizer, Attendee, Event, EventType, Location, Invitation, TaskTemplate, EventTask, RsvpStatus, and TaskStatus. Its Invitation concept is especially clear for representing invited people before/after account creation. Both models identify the essential conceptual classes, with no major domain concept absent.
2. Associations/Multiplicities between classes for domain reasoning: Model 1 = 3, Model 2 = 4; Evidence: Model 1 correctly links EventKind to TaskTemplate, EventKind to Event, Event to Location, Event to EventTask, Event to Invitation, Invitation to Attendee, and Organizer to Event. However, TaskTemplate "0..*" --&gt; "0..*" EventTask is too weak because each EventTask should normally instantiate one reusable template. Also, Attendee "0..*" --&gt; "0..*" EventTask : volunteersFor does not tie task selection to a specific event invitation or confirmed RSVP, so it weakly represents “who is bringing what to this event.” Model 2 better models event-specific task assignment through EventTask "*" -- "0..1" Invitation : assigned to, making the selected attendee/event invitation traceable. It also correctly has Event "1" -- "1..*" Organizer, Event "1" -- "*" Invitation, EventTask "*" -- "1" TaskTemplate, and Invitation "*" -- "0..1" Attendee. Minor issues remain: the Organizer/Event multiplicity may imply each Organizer is tied to exactly one Event, and the Location association is exactly one-to-one from both ends, which is restrictive if locations are reused.
3. Model attributes with appropriate data types: Model 1 = 4, Model 2 = 4; Evidence: Model 1 includes User.firstName, lastName, email, password; Organizer.postalAddress and phoneNumber; Event.startDateTime, endDateTime, occasion; Location.name and address; EventKind.name; TaskTemplate.description; EventTask.status and isAttendeeDesignated; Invitation.rsvpStatus. This covers most required data, though Event uses Date rather than DateTime despite the requirement specifying date/time, and Invitation does not separately store invitee first/last/email before account creation. Model 2 includes the same core User and Organizer attributes, Event.startDate and endDate typed as DateTime, Location.name/address, EventType.name, TaskTemplate.description, EventTask.status and isForAttendees, plus Invitation.invitedEmail and rsvpStatus. Model 2 better captures invited email before account creation, but still lacks invited first and last name on Invitation, which the requirement explicitly says organizers enter.
4. Consistencies of Terminology with given context: Model 1 = 5, Model 2 = 5; Evidence: Model 1 uses domain-consistent terms such as Organizer, Attendee, EventKind, Location, Invitation, RsvpStatus with PENDING/CONFIRMED/MAYBE/DECLINED, TaskTemplate, EventTask, and TaskStatus with TO_DO/DONE/NOT_APPLICABLE. These align closely with “kind of event,” “invitation status,” and checklist task states. Model 2 uses similarly consistent terminology: Organizer, Attendee, EventType, Location, Invitation, RsvpStatus with PENDING/ATTENDING/MAYBE/DECLINED, TaskTemplate, EventTask, and TaskStatus with TODO/DONE/NOT_APPLICABLE. “EventType” is a direct synonym of “kind of event,” and “ATTENDING” maps clearly to “will attend.”
5. Adherence of UML class diagram standards: Model 1 = 5, Model 2 = 5; Evidence: Model 1 uses valid UML/PlantUML constructs: classes, enums, attributes with types, inheritance User &lt;|-- Organizer and User &lt;|-- Attendee, associations with multiplicities, composition between EventKind and TaskTemplate and between Event and EventTask/Invitation, and a note explaining email as username. The end-of-line comments do not affect UML semantics. Model 2 also uses valid UML/PlantUML notation: classes, enums, typed attributes, inheritance, associations with multiplicities, and role labels. No major UML syntax or notation problems make either diagram difficult to interpret.
Total: Model 1 = 22, Model 2 = 23
Choice: B
Reason:
1. Appropriate conceptual classes aligned with the domain: Both models are strong and essentially complete. Model 1 uses EventKind while Model 2 uses EventType; both represent the requirement that organizers select or create a kind of event. Both include reusable TaskTemplate and event-specific EventTask, which is important for the checklist behavior.
2. Associations/Multiplicities between classes for domain reasoning: Model 2 is meaningfully stronger. Its EventTask -- Invitation association directly supports the requirement that attendees confirmed for an event can select tasks and organizers can see who is bringing what. Model 1 only has Attendee -- EventTask, which loses the invitation/event-specific RSVP context. Model 2 also models Invitation -- 0..1 Attendee, which better supports account creation after receiving an invitation.
3. Model attributes with appropriate data types: Both are good but incomplete. Model 1 captures most personal, event, location, RSVP, and task-status attributes, but uses Date for date/time fields and does not store invitee email independently on Invitation. Model 2 uses DateTime and includes Invitation.invitedEmail, but still omits invited first and last names on Invitation.
4. Rejected or checked issues: I did not penalize Model 1 for using PlantUML comments after associations, nor did I penalize either model for primitive type spelling such as boolean versus Boolean, or for using equivalent terminology such as EventKind versus EventType. I also did not treat opposite-direction or navigability style as inherently better or worse.
5. Overall judgment: Model 2 is slightly better because its associations represent the invitation/account-claiming flow and event-specific attendee task assignment more accurately. The margin is small because both models identify the main classes and attributes well, but Model 2 has the stronger domain reasoning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</si>
  <si>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</si>
  <si>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concepts: `User`, `Organizer`, `Attendee`, `Event`, event kind/type (`EventType` in Model 1, `EventKind` in Model 2), `Location`, `Invitation`, `TaskTemplate`, and `EventTask`. Model 1 better captures invitation/account separation with `Invitation` linked to `0..1 Attendee`, reflecting that an attendee may not yet have an account. Model 2 includes the same main classes, but `Invitation "*" --&gt; "1" Attendee` makes every invitation require an existing attendee account, which is weaker for the stated invitation flow. Both models miss invitation first/last name attributes explicitly required when organizers invite attendees.
2. Associations/Multiplicities between classes for domain reasoning: Model 1 = 4, Model 2 = 3; Evidence: Model 1 has strong core associations: `Event "1" -- "1..*" Organizer`, `Event "1" -- "*" Invitation`, `Invitation "*" -- "0..1" Attendee`, `EventType "1" -- "*" TaskTemplate`, `Event "1" -- "*" EventTask`, and `EventTask "*" -- "0..1" Invitation : assigned to`, which supports RSVP tracking and attendee task assignment through invitations. Model 2 also has useful associations such as `Organizer "1..*" --&gt; "1..*" Event`, `EventKind "1" *-- "0..*" TaskTemplate`, `Event "1" *-- "0..*" Invitation`, and `Attendee "0..*" --&gt; "0..*" EventTask : volunteersFor`. However, Model 2’s `Invitation "*" --&gt; "1" Attendee` contradicts the requirement that invitees may create accounts only after receiving invitations, and `Attendee` volunteering directly for `EventTask` is less precise because it is not tied to the specific invitation/RSVP status for that event. Model 1’s `EventTask` assigned to `Invitation` better supports “who is bringing what” for confirmed invitees.
3. Model attributes with appropriate data types: Model 1 = 4, Model 2 = 3; Evidence: Model 1 includes appropriate attributes: `User.firstName`, `lastName`, `email`, `password`; `Organizer.postalAddress`, `phoneNumber`; `Event.startDate: DateTime`, `endDate: DateTime`, `occasion`; `Location.name`, `address`; `EventType.name`; `Invitation.invitedEmail`, `rsvpStatus`; `TaskTemplate.description`; and `EventTask.status`, `isForAttendees`. It still misses attendee invitation first/last names on `Invitation`, unless relying indirectly on `User` after account creation. Model 2 similarly includes user, organizer, event kind, location, task, and RSVP/status attributes, but `Event.startDateTime: Date` and `endDateTime: Date` are weaker because the requirement specifies date/time, not date-only. Model 2 also omits `Invitation.invitedEmail`, making it harder to model the email invitation and username creation flow, and it also lacks invited first/last names.
4. Consistencies of Terminology with given context: Model 1 = 4, Model 2 = 4; Evidence: Model 1 uses terms closely aligned with the requirement: `Organizer`, `Attendee`, `Event`, `EventType`, `Location`, `Invitation`, `TaskTemplate`, `EventTask`, `RsvpStatus`, and `TaskStatus`. Its RSVP values `PENDING`, `ATTENDING`, `MAYBE`, `DECLINED` map well to not replied, will attend, maybe, and cannot attend. Model 2 also uses consistent terminology: `Organizer`, `Attendee`, `Event`, `EventKind`, `Location`, `Invitation`, `TaskTemplate`, `EventTask`, and `volunteersFor`. Its `CONFIRMED` value is acceptable for “will attend,” though Model 1’s `ATTENDING` is slightly closer to the requirement wording. Both models use domain-recognizable names overall.
5. Adherence of UML class diagram standards: Model 1 = 5, Model 2 = 5; Evidence: Model 1 uses valid UML/PlantUML class, enum, inheritance, association, multiplicity, and attribute syntax. Model 2 also uses valid UML/PlantUML notation, including enums, classes, inheritance, multiplicities, composition, directed associations, and a note. Per the instructions, comments such as `'opposite eventKind`, lowercase primitive aliases such as `boolean`, and equivalent multiplicity forms are not penalized.
Total: Model 1 = 21, Model 2 = 19
Choice: A
Reason:
1. Appropriate conceptual classes aligned with the domain: Both models cover the main domain classes, including users, organizers, attendees, events, event kind/type, locations, invitations, task templates, and event-specific tasks. Model 1 has a small conceptual advantage because `Invitation` can exist without a linked `Attendee` account via `0..1 Attendee`, matching the requirement that invitees may create accounts after receiving invitations. Model 2’s mandatory `Invitation`-to-`Attendee` link weakens that flow.
2. Associations/Multiplicities between classes for domain reasoning: Model 1 is stronger because it models event organization, invitation status, task template instantiation, and attendee task assignment through `Invitation`. Model 2 models volunteering with `Attendee "0..*" --&gt; "0..*" EventTask`, but this is less precise because it does not connect the selected task to the attendee’s invitation or confirmed attendance for the specific event.
3. Model attributes with appropriate data types: Model 1 is better because it uses `DateTime` for `startDate` and `endDate`, while Model 2 uses `Date` for `startDateTime` and `endDateTime`, losing the time component required by the specification. Model 1 also includes `Invitation.invitedEmail`, while Model 2’s `Invitation` only has `rsvpStatus`.
4. Consistencies of Terminology with given context: Both are mostly consistent. Model 1’s `EventType` and `ATTENDING` are slightly closer to the requirement wording, while Model 2’s `EventKind` and `CONFIRMED` are still acceptable synonyms.
5. Adherence of UML class diagram standards: Both models are valid and understandable UML/PlantUML diagrams. No score difference is based on association direction style, comments, primitive type spelling, or equivalent multiplicity notation.
6. Rejected or checked issues: I did not penalize Model 2 for using directed associations or end-of-line PlantUML comments, and I did not penalize either model for using `*` versus `0..*` or lowercase primitive aliases. I also did not reward either model for being shorter or more detailed unless the detail improved requirement coverage.
7. Overall judgment: Model 1 is better because it more accurately represents the invitation lifecycle and attendee task assignment semantics, and it models event date/time and invited email more faithfully. The difference is meaningful but not large, since both models capture most major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</si>
  <si>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</si>
  <si>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separate core concepts well: User/Organizer/Attendee, Event/EventKind or EventType, Location, Invitation, TaskTemplate, and EventTask. Model 1 has cohesive entities such as EventTask(status, isAttendeeDesignated) and Invitation(rsvpStatus), but it weakens decoupling and semantic precision with TaskTemplate "0..*" --&gt; "0..*" EventTask and Attendee "0..*" --&gt; "0..*" EventTask, which makes task instantiation and attendee task selection broad many-to-many relationships rather than tying a selected event task to a specific invitation/attendance context. Model 2 is more cohesive around workflow concepts: Invitation(invitedEmail, rsvpStatus) is claimed by 0..1 Attendee, and EventTask is assigned to 0..1 Invitation, which better separates invitation/account claiming from task assignment and keeps “who is bringing what” connected to the event invitation. Both models have Organizer and Attendee as User subclasses, which is acceptable but only indirectly supports the case where an organizer may also attend.
2. Complexity: Model 1 = 4, Model 2 = 4; Evidence: Both models use a balanced number of classes and enums for the requirement: User, Organizer, Attendee, Event, event type/kind, Location, Invitation, TaskTemplate, EventTask, plus RsvpStatus and TaskStatus. Both use a shallow inheritance tree User &lt;|-- Organizer and User &lt;|-- Attendee, so inheritance depth is low. Model 1 is slightly more complex semantically because TaskTemplate to EventTask is many-to-many and Attendee to EventTask is many-to-many, which can create ambiguity in implementation. Model 2 has a clearer one-template-per-event-task structure via EventTask "*" -- "1" TaskTemplate and a single optional assignment to Invitation. However, Model 2 adds invitedEmail to Invitation, which is justified by the requirement because invitations are entered before an attendee account may exist. Overall, neither model over-classifies ordinary attributes into unnecessary classes, and both keep complexity appropriate.
3. Practicability: Model 1 = 3, Model 2 = 4; Evidence: Model 1 is readable and covers many required structures: Organizer has postalAddress and phoneNumber, User has firstName, lastName, email, password, Event has startDateTime, endDateTime, occasion, Location has name and address, EventKind defines reusable TaskTemplate objects, and EventTask tracks TaskStatus. However, it is less practical for the invitation lifecycle because Invitation "*" --&gt; "1" Attendee requires an attendee object for every invitation, while the requirement says attendees may create an account only after receiving an email invitation. Model 1 also lacks first/last name or invited email on Invitation, relying on Attendee/User instead, which is weaker for unregistered invitees. Model 2 is more practical because Invitation stores invitedEmail and can be claimed by 0..1 Attendee, matching the pre-account invitation flow. Its EventTask "*" -- "0..1" Invitation : assigned to relation also directly supports attendees selecting tasks and organizers seeing who is bringing what. Model 2 still misses invited first and last names on Invitation and does not explicitly constrain task assignment to confirmed attendees, but its structure is more testable and implementation-ready.
Total: Model 1 = 10, Model 2 = 12
Choice: B
Reason:
1. Cohesion and Decoupling: Model 2 has cleaner domain boundaries for the invitation and task-assignment workflow. Its Invitation can exist before an Attendee account is created through invitedEmail and claimed by 0..1 Attendee, while Model 1 forces each Invitation to be sentTo exactly 1 Attendee. Model 2 also ties EventTask assignment to Invitation, whereas Model 1 uses a broad Attendee-to-EventTask many-to-many volunteersFor relation.
2. Complexity: Both models are similarly balanced in class count, method-free simplicity, and shallow inheritance. Model 2’s extra invitedEmail attribute is not unnecessary implementation detail because the requirement explicitly involves email invitations before account creation. Model 1’s many-to-many TaskTemplate/EventTask relation is less precise than Model 2’s one TaskTemplate per EventTask relation.
3. Practicability: Model 2 better supports real implementation and testing of key use cases: creating an invitation before account creation, claiming the invitation after account creation, tracking RSVP status, instantiating event-specific tasks from reusable templates, and assigning attendee tasks through the invitation. Model 1 covers reusable task templates and RSVP/task statuses but is weaker for unregistered invitees and for connecting selected tasks to attendance.
4. Rejected or checked issues: I did not penalize either model for association line style, PlantUML comments such as 'opposite eventKind, primitive spelling such as boolean versus Boolean, or enum naming differences such as CONFIRMED versus ATTENDING. I also did not reward or penalize either model for not marking User abstract, since the requirement does not state whether direct User instances are allowed.
5. Overall judgment: Model 2 is better because it captures the invitation/account-claiming lifecycle and attendee task assignment more accurately, while maintaining comparable complexity and clarity.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</si>
  <si>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</si>
  <si>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well separated: `User` holds common identity data, `Organizer` adds `postalAddress` and `phoneNumber`, `Invitation` holds `invitedEmail` and `rsvpStatus`, `EventTask` holds event-specific task state, and `TaskTemplate` represents reusable checklist definitions. Its `EventTask "*" -- "0..1" Invitation : assigned to` ties attendee task selection to the event invitation, which is cohesive for “who is bringing what.” Model 2 also separates `User`, `Organizer`, `Attendee`, `EventKind`, `Location`, `Invitation`, `TaskTemplate`, and `EventTask`, but `Invitation "*" --&gt; "1" Attendee : sentTo` couples invitations to existing attendee accounts, which weakens the required invitation-before-account workflow. Its `Attendee "0..*" --&gt; "0..*" EventTask : volunteersFor` is less scoped to a specific invitation or RSVP status, so task volunteering is more weakly connected to the event attendance workflow.
2. Complexity: Model 1 = 4, Model 2 = 3; Evidence: Model 1 uses a balanced number of conceptual classes and enums: `User`, `Organizer`, `Attendee`, `Event`, `EventType`, `Location`, `Invitation`, `TaskTemplate`, `EventTask`, plus `RsvpStatus` and `TaskStatus`. Its inheritance depth is shallow (`User &lt;|-- Organizer`, `User &lt;|-- Attendee`), and most classes have focused attributes. Model 2 has a similar number of classes and the same shallow inheritance, but introduces broader many-to-many relationships such as `TaskTemplate "0..*" --&gt; "0..*" EventTask` and `Attendee "0..*" --&gt; "0..*" EventTask`, which add semantic complexity without clearly improving coverage of the stated requirements. In particular, an `EventTask` being linked to `0..*` templates is less precise than Model 1’s `EventTask "*" -- "1" TaskTemplate`.
3. Practicability: Model 1 = 4, Model 2 = 2; Evidence: Model 1 is more directly implementable for the main workflows: events have `1..* Organizer`, one `EventType`, one `Location`, and many `Invitation`; `Invitation` has `rsvpStatus` including pending/attending/maybe/declined states; `EventType "1" -- "*" TaskTemplate` supports reusable checklists for future events; `Event "1" -- "*" EventTask` supports event-specific task status; and `EventTask` can be assigned to an `Invitation`, supporting organizer visibility into who brings what. Its main weakness is that `Invitation` stores only `invitedEmail` and not the invited first and last names required when organizers invite attendees. Model 2 is readable, but less practical for the stated lifecycle: `Invitation` lacks invited first name, last name, and email, and `Invitation "*" --&gt; "1" Attendee` implies the invitee already exists as an `Attendee`, contradicting the requirement that attendees may create an account after receiving the email invitation. Its `Attendee`-to-`EventTask` volunteering association also does not clearly restrict task selection to confirmed attendees for that specific event.
Total: Model 1 = 12, Model 2 = 8
Choice: A
Reason:
1. Cohesion and Decoupling: Model 1 better aligns related responsibilities. `Invitation` combines RSVP state with the invited email and is used as the assignment target for attendee-designated tasks, keeping attendance and contribution tracking together. Model 2 separates volunteering through `Attendee "0..*" --&gt; "0..*" EventTask`, but that relation is not clearly tied to the event invitation or RSVP state.
2. Complexity: Both models are similarly sized and use appropriate conceptual classes, but Model 1 has more precise relationships, especially `EventTask` to exactly one `TaskTemplate`. Model 2’s many-to-many `TaskTemplate` to `EventTask` relation and many-to-many `Attendee` to `EventTask` relation make the design harder to reason about.
3. Practicability: Model 1 supports the core implementation flows more effectively: organizer management, event type/location selection, invitation status tracking, reusable checklist templates, event-specific task status, and attendee task assignment. Model 2 has a significant workflow issue because invitations require an existing `Attendee` and omit the invitation email/name details needed before account creation.
4. Rejected or checked issues: I did not penalize Model 2 for using comments such as `'opposite kind`, for using `boolean` instead of `Boolean`, or for using directed associations where an undirected association could also be used. I also did not reward or penalize either model based on whether `User` is marked abstract.
5. Overall judgment: Model 1 is better because it more accurately captures the invitation lifecycle and event-specific checklist/task assignment workflow while maintaining comparable simplicity and clearer domain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</si>
  <si>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</si>
  <si>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covers User/Organizer/Attendee, EventKind, Location, Event, TaskTemplate, EventTask, Invitation, RsvpStatus, and TaskStatus. It represents reusable event-kind tasks and event-specific checklist tasks well, but does not explicitly model that an organizer may also attend an event. Model 2 covers Person/Organizer/Attendee, Event, EventType, Location, Task, Invitation, EventTask, InvitationStatus, and TaskStatus. It explicitly models Organizer "0..*" attends "0..*" Event, but its Attendee "0..*" receives "0..*" Invitation association is too loose for invitations sent to specific invitees.
2. Conceptual classes and relationships: Model 1 = 5, Model 2 = 4; Evidence: Model 1’s TaskTemplate and EventTask distinction directly captures reusable checklist tasks versus event-specific task states. EventKind "1" *-- "0..*" TaskTemplate and Event "1" *-- "0..*" EventTask support the requirement that newly added tasks become available for future events of that kind. Model 2 has EventType *-- "0..*" Task and EventTask -- "1" Task, which is also reasonable, but the generic Task class is less explicit than TaskTemplate for reusable checklist items.
3. Associations, cardinalities, and relationship types: Model 1 = 4, Model 2 = 3; Evidence: Model 1 models Event "1" *-- "0..*" Invitation and Invitation "*" --&gt; "1" Attendee : sentTo, so each invitation is sent to one attendee. It also models Event "1" *-- "0..*" EventTask and Attendee "0..*" --&gt; "0..*" EventTask : volunteersFor. Model 2 models Event *-- "0..*" Invitation, but Attendee "0..*" receives "0..*" Invitation allows one invitation to be received by multiple attendees, which weakens invitation-status tracking. Model 2 does better on organizer attendance with Organizer "0..*" attends "0..*" Event, which Model 1 lacks.
4. Class names and attributes: Model 1 = 4, Model 2 = 5; Evidence: Model 1 includes User firstName/lastName/email/password, Organizer postalAddress/phoneNumber, Event startDateTime/endDateTime/occasion, EventKind name, Location name/address, Invitation rsvpStatus, TaskTemplate description, and EventTask status/isAttendeeDesignated. However, it uses Date for startDateTime/endDateTime, while the requirement says date/time. Model 2 uses DateTime for Event startDateTime/endDateTime and has closely aligned InvitationStatus values Attending, Maybe, NotAttending, and NotReplied.
Total: Model 1 = 17, Model 2 = 16
Choice: A
Reason:
1. Conceptual classes and relationships: Model 1 better captures reusable checklist design through TaskTemplate and EventTask, and it ties invitations to individual attendees more cleanly.
2. Associations and cardinalities: Model 2 has the useful Organizer-attends-Event association, but its many-to-many Attendee-Invitation relation is weaker for tracking individual invitation status.
3. Rejected or checked issues: I ignored Model 1’s PlantUML comments and note as required. I did not penalize primitive aliases or association direction style.
4. Overall judgment: Both models are close, but Model 1 is slightly better because its invitation and reusable checklist structures are more faithful to the main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</si>
  <si>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</si>
  <si>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Person/Organizer/Attendee, Event, EventType, Location, Invitation, Task, EventTask, InvitationStatus, and TaskStatus concepts. It also models organizer attendance separately with Organizer "0..*" attends "0..*" Event, matching the requirement that organizers may or may not attend. Model 2 includes User/Organizer/Attendee, EventKind, Location, Event, TaskTemplate, EventTask, Invitation, RsvpStatus, and TaskStatus. It does not explicitly model an organizer attending an event separately from managing it. Neither model enforces that only confirmed attendees can select attendee-designated tasks.
2. Conceptual classes and relationships: Model 1 = 4, Model 2 = 4; Evidence: Model 1 cleanly separates reusable Task under EventType from event-specific EventTask, and links Event to EventType and Location. It also represents invitations and task selections. However, Attendee "0..*" receives "0..*" Invitation is semantically weak because an individual invitation should be sent to one attendee. Model 2 uses TaskTemplate and EventTask similarly, and Invitation "*" --&gt; "1" Attendee : sentTo is more precise. However, it lacks a relationship showing organizers can attend events independently of managing them.
3. Associations, cardinalities, and relationship types: Model 1 = 3, Model 2 = 4; Evidence: Model 1 correctly models Organizer "1..*" organizes "0..*" Event, meaning each event can have one or more organizers, and Event *-- "0..*" Invitation/EventTask. But Attendee "0..*" receives "0..*" Invitation allows an invitation to have multiple attendees, which conflicts with invitations entered for specific attendees. Model 2 correctly has Event "1" *-- "0..*" Invitation and Invitation "*" --&gt; "1" Attendee, and Organizer "1..*" --&gt; "1..*" Event ensures events have several or at least one organizer. It is slightly over-constrained because each Organizer must manage at least one Event, and it omits organizer-as-attendee participation.
4. Class names and attributes: Model 1 = 5, Model 2 = 5; Evidence: Model 1 includes firstName, lastName, email, password, Organizer postalAddress and phoneNumber, Event occasion/startDateTime/endDateTime, EventType name, Location name/address, Task description, Invitation status, and EventTask status/isForAttendees. Model 2 includes equivalent attributes: User firstName/lastName/email/password, Organizer postalAddress/phoneNumber, Event startDateTime/endDateTime/occasion, EventKind name, Location name/address, TaskTemplate description, Invitation rsvpStatus, and EventTask status/isAttendeeDesignated. Date vs DateTime is a minor type weakness in Model 2, but not enough to lower the score under common UML typing.
Total: Model 1 = 16, Model 2 = 17
Choice: B
Reason:
1. Associations and cardinalities: Model 2 is stronger because each Invitation is sent to exactly one Attendee, while Model 1’s Attendee-to-Invitation many-to-many association allows one invitation to belong to multiple attendees.
2. Requirement alignment: Model 1 is better at representing that organizers may attend or not attend via a separate attends association. Model 2 misses that distinction, but its invitation and task-template structure is cleaner overall.
3. Rejected or checked issues: I ignored Model 2’s PlantUML comments and did not penalize opposite association style. I also did not count Model 2’s note about email as username, since notes are ignored, though the email attribute itself is present.
4. Overall judgment: Both models are close. Model 2’s more accurate Invitation-to-Attendee relationship gives it a small edge, despite Model 1’s useful organizer-attendance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</si>
  <si>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</si>
  <si>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User, Organizer, Attendee, EventKind, Location, Event, TaskTemplate, EventTask, and Invitation. This cleanly distinguishes reusable event-kind checklist tasks from event-specific checklist items. Model 2 also includes the core concepts: Person, Organizer, Attendee, Event, EventType, Location, Task, Invitation, and EventTask. Its Task/EventTask split similarly captures reusable tasks versus event-specific task instances. Both models cover organizers, attendees, invitations, event kinds/types, locations, events, reusable tasks, and per-event checklist tasks.
2. Associations/Multiplicities between classes for domain reasoning: Model 1 = 4, Model 2 = 3; Evidence: Model 1 correctly models key relationships such as EventKind "1" to "0..*" Event, Event "1" to "1" Location, Event "1" composition to "0..*" Invitation, Invitation "*" to "1" Attendee, Event "1" composition to "0..*" EventTask, and Organizer "1..*" to "1..*" Event. However, TaskTemplate "0..*" to "0..*" EventTask is weaker than the domain suggests, because each EventTask should normally instantiate exactly one reusable task template. It also does not explicitly model organizer attendance except indirectly through the Organizer/Attendee subclasses. Model 2 correctly models Organizer/Event organization as one-or-more organizers per event and zero-or-more events per organizer, Event to EventType, Event to Location, EventType composition to reusable Task, Event composition to EventTask, and EventTask to exactly one Task. However, Attendee "0..*" receives "0..*" Invitation implies an Invitation may be associated with multiple attendees, while the requirement describes an invitation being sent to a particular attendee. Model 2 also separates Organizer attends Event, which addresses organizer attendance, but does not connect that attendance to InvitationStatus/Rsvp semantics.
3. Model attributes with appropriate data types: Model 1 = 4, Model 2 = 5; Evidence: Model 1 captures firstName, lastName, email, password on User; postalAddress and phoneNumber on Organizer; name/address on Location; name on EventKind; occasion plus startDateTime/endDateTime on Event; description on TaskTemplate; status and isAttendeeDesignated on EventTask; and rsvpStatus on Invitation. The main type weakness is that Event.startDateTime and Event.endDateTime are typed as Date even though the requirement explicitly requires date/time. Model 2 captures the same required personal/account attributes on Person and Organizer, uses DateTime for Event.startDateTime and Event.endDateTime, includes Location.name/address, EventType.name, Task.description, Invitation.status, and EventTask.status/isForAttendees. Its attribute coverage and data typing are slightly stronger.
4. Consistencies of Terminology with given context: Model 1 = 5, Model 2 = 5; Evidence: Model 1 uses domain-aligned terms such as Organizer, Attendee, EventKind, Location, Event, Invitation, TaskTemplate, EventTask, RsvpStatus, and TaskStatus. RsvpStatus values PENDING, CONFIRMED, MAYBE, and DECLINED map clearly to not yet replied, will attend, maybe attend, and cannot attend. Model 2 uses similarly consistent terms: Organizer, Attendee, EventType, Location, Event, Invitation, Task, EventTask, InvitationStatus, and TaskStatus. InvitationStatus values Attending, Maybe, NotAttending, and NotReplied closely match the requirement wording.
5. Adherence of UML class diagram standards: Model 1 = 5, Model 2 = 3; Evidence: Model 1 uses standard class, enum, inheritance, association, composition, multiplicity, and attribute notation. Its inline PlantUML comments after associations are valid annotations and are ignored for scoring. Model 2 uses valid class, enum, inheritance, composition, and some association notation, such as Person &lt;|-- Organizer, Event *-- "0..*" Invitation, Event -- "1" EventType, and EventTask -- "1" Task. However, several intended associations are not written with standard UML/PlantUML relationship symbols, for example Organizer "1..*" organizes "0..*" Event, Organizer "0..*" attends "0..*" Event, Attendee "0..*" receives "0..*" Invitation, and Attendee "0..*" selects "0..*" EventTask. These are understandable semantically but are weaker UML/PlantUML notation.
Total: Model 1 = 23, Model 2 = 21
Choice: A
Reason:
1. Appropriate conceptual classes aligned with the domain: Both models are strong. Model 1 uses User/EventKind/TaskTemplate/EventTask, while Model 2 uses Person/EventType/Task/EventTask. These are mostly synonymous and both cover the required concepts, including reusable checklist items and event-specific task instances.
2. Associations/Multiplicities between classes for domain reasoning: Model 1 is stronger because Invitation is tied to exactly one Attendee and Event to Invitation composition is clear. Model 2 has useful organizer-attendance modeling, but its Attendee-to-Invitation multiplicity allows multiple attendees per invitation, which conflicts with the requirement that invitations are entered and sent per attendee.
3. Model attributes with appropriate data types: Model 2 is slightly stronger because it uses DateTime for startDateTime/endDateTime, matching the requirement’s date/time wording. Model 1 otherwise has strong attribute coverage but uses Date for those fields.
4. Consistencies of Terminology with given context: Both models use terminology that is consistent with the requirement. EventKind/EventType and TaskTemplate/Task are acceptable domain-equivalent terms.
5. Adherence of UML class diagram standards: Model 1 is better because its relationships use standard UML/PlantUML notation throughout. Model 2 has several readable but non-standard association lines using words like organizes, attends, receives, and selects without a UML relationship connector.
6. Rejected or checked issues: I did not penalize Model 1 for using inline single-quote comments, because these are valid PlantUML comments. I also did not penalize either model for using boolean versus Boolean, or for using synonymous terms such as EventKind versus EventType. I did not reward Model 2 merely for being slightly shorter, nor penalize Model 1 for using the more explicit TaskTemplate refinement.
7. Overall judgment: Model 1 is better overall. Model 2 has a small advantage in DateTime typing and explicitly models organizer attendance, but Model 1 has stronger invitation multiplicity, clearer event-task/checklist relationships, and substantially better UML notation compliance.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</si>
  <si>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</si>
  <si>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4; Evidence: Model 1 includes Person, Organizer, Attendee, Event, EventType, Location, Task, Invitation, and EventTask, covering the main account, event, invitation, and checklist concepts. Model 2 includes User, Organizer, Attendee, EventKind, Location, Event, TaskTemplate, EventTask, and Invitation. Model 2’s TaskTemplate is a clearer reusable checklist concept than Model 1’s generic Task, but Model 1 explicitly models organizer attendance separately with Organizer "0..*" attends "0..*" Event.
2. Associations/Multiplicities between classes for domain reasoning: Model 1 = 3, Model 2 = 4; Evidence: Model 1 correctly models Organizer "1..*" organizes "0..*" Event, Event -- "1" EventType, Event -- "1" Location, Event *-- "0..*" Invitation, EventType *-- "0..*" Task, Event *-- "0..*" EventTask, and EventTask -- "1" Task. It also captures organizer attendance independently through Organizer "0..*" attends "0..*" Event. However, Attendee "0..*" receives "0..*" Invitation is too loose because an invitation should be for one invited attendee/account or invited email, not many attendees; Attendee "0..*" selects "0..*" EventTask also does not ensure that task selection is tied to confirmed attendance for that event. Model 2 correctly models Event "1" *-- "0..*" Invitation and Invitation "*" --&gt; "1" Attendee, EventKind "1" *-- "0..*" TaskTemplate, Event "1" *-- "0..*" EventTask, and Attendee "0..*" --&gt; "0..*" EventTask. It also has Organizer "1..*" --&gt; "1..*" Event, which ensures each event has at least one organizer but over-constrains every organizer to manage at least one event and does not separately model organizers who attend as attendees.
3. Model attributes with appropriate data types: Model 1 = 5, Model 2 = 4; Evidence: Model 1 includes the required user/person attributes firstName, lastName, email, password; Organizer postalAddress and phoneNumber; Event occasion, startDateTime, endDateTime; EventType name; Location name/address; Invitation status; Task description; and EventTask status/isForAttendees. Model 2 includes equivalent core attributes: User firstName/lastName/email/password, Organizer postalAddress/phoneNumber, Event startDateTime/endDateTime/occasion, EventKind name, Location name/address, TaskTemplate description, EventTask status/isAttendeeDesignated, and Invitation rsvpStatus. However, Model 2 uses Date rather than DateTime for Event startDateTime/endDateTime despite the requirement explicitly asking for start date/time and end date/time.
4. Consistencies of Terminology with given context: Model 1 = 5, Model 2 = 4; Evidence: Model 1 uses terminology close to the requirement: Organizer, Attendee, Event, EventType, Location, InvitationStatus with Attending/Maybe/NotAttending/NotReplied, TaskStatus with NeedsToBeDone/HasBeenDone/NotApplicable, Task, and EventTask. Model 2 uses mostly consistent terms, but EventKind is a less direct synonym for “kind of event,” TaskTemplate is a useful refinement for reusable checklist tasks, and RsvpStatus uses CONFIRMED/DECLINED rather than the requirement’s “will attend/cannot attend” wording. Model 2’s note that email serves as username is ignored under the guidelines.
5. Adherence of UML class diagram standards: Model 1 = 5, Model 2 = 5; Evidence: Model 1 uses valid PlantUML class and enum declarations, attributes, inheritance, associations, multiplicities, and composition. Model 2 also uses valid PlantUML class and enum declarations, attributes, inheritance, associations, multiplicities, and composition. PlantUML comments such as 'opposite eventKind are ignored and not penalized.
Total: Model 1 = 22, Model 2 = 21
Choice: A
Reason:
1. Associations/Multiplicities between classes for domain reasoning: Model 2 is stronger for Invitation-to-Attendee because each Invitation is sentTo exactly one Attendee, while Model 1 uses an overly broad many-to-many. Model 1 is stronger for organizer attendance because it separately models Organizer attends Event, capturing that an organizer may manage without attending or may also attend.
2. Attributes and terminology: Model 1 is stronger because it uses DateTime for start/end date-time, has status names closer to the requirement, and uses EventType directly. Model 2’s TaskTemplate is a useful refinement, but it uses Date for date-time fields and less exact RSVP terminology.
3. Rejected or checked issues: I did not penalize Model 2 for PlantUML comments or association direction style, and I did not reward either model for notes or layout. I also did not treat TaskTemplate as an unsupported class because it transparently refines reusable checklist tasks.
4. Overall judgment: The models are close, but Model 1 is slightly better overall because it captures organizer attendance and uses more accurate attributes and terminology, despite Model 2’s better invitation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</si>
  <si>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</si>
  <si>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User stores identity/account data, Organizer stores organizer-only contact data, EventKind groups reusable TaskTemplate items, EventTask stores event-specific checklist status, and Invitation stores RSVP status. Its Invitation "*" --&gt; "1" Attendee is focused, but it lacks a separate organizer-attendance relationship. Model 2 also has cohesive classes: Person, Organizer, Attendee, Event, EventType, Location, Task, Invitation, and EventTask. It explicitly separates Organizer "0..*" attends "0..*" Event from Organizer organizes Event, but its Attendee "0..*" receives "0..*" Invitation and Attendee "0..*" selects "0..*" EventTask associations are looser and couple attendees to invitations/tasks without precise event participation context.
2. Complexity: Model 1 = 4, Model 2 = 4; Evidence: Model 1 has a moderate class set with two enums and a shallow inheritance tree User &lt;|-- Organizer/Attendee. The TaskTemplate/EventTask split is justified by the reusable checklist requirement, not excessive. Model 2 has a similarly moderate class set with two enums and shallow inheritance Person &lt;|-- Organizer/Attendee. It is slightly simpler with generic Task, but this loses some clarity about reusable templates versus event-specific checklist instances. Neither model has methods, deep inheritance, or excessive conceptual classes.
3. Practicability: Model 1 = 4, Model 2 = 3; Evidence: Model 1 is more practical for invitation tracking because Event composes Invitation and each Invitation is sentTo exactly one Attendee. It also supports reusable event-kind tasks through EventKind *-- TaskTemplate and event-specific task states through Event *-- EventTask. This makes it easier to validate RSVP counts and reusable checklist generation. Model 2 is practical in showing organizers who manage and may attend events, and it uses DateTime for event times, but the many-to-many Attendee receives Invitation association allows one invitation to be associated with many attendees, making RSVP counting and “who has replied” less reliable. Its Attendee selects EventTask association also does not tie task selection to a confirmed invitation.
Total: Model 1 = 12, Model 2 = 11
Choice: A
Reason:
1. Cohesion and Decoupling: Both designs are reasonably cohesive, but Model 1’s Invitation and TaskTemplate/EventTask structure gives cleaner responsibility boundaries for RSVP and checklist behavior.
2. Complexity and Practicability: Model 1’s slightly richer task-template structure is justified by the requirement that new tasks become available for future events. Model 2 is simpler in places, but its many-to-many invitation association makes key workflows harder to implement and test.
3. Rejected or checked issues: I did not penalize Model 1 for PlantUML comments or notes, and I did not penalize primitive type choices. I also did not treat Model 2 as worse merely because it uses a generic Person/Task naming style.
4. Overall judgment: Model 1 is slightly better under these design-quality criteria because it is more practical for RSVP tracking and reusable checklist management, even though Model 2 captures organizer attendance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</si>
  <si>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</si>
  <si>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classes such as Person for firstName/lastName/email/password, Organizer for postalAddress/phoneNumber, Event for occasion/startDateTime/endDateTime, Invitation for status, and EventTask for event-specific task status. However, Attendee "0..*" receives "0..*" Invitation and Attendee "0..*" selects "0..*" EventTask are loose many-to-many links that make invitation/task responsibility less precise. Model 2 also has cohesive classes: User, Organizer, Attendee, EventKind, Location, Event, TaskTemplate, EventTask, and Invitation. TaskTemplate and EventTask are especially cohesive because they separate reusable checklist tasks from event-specific checklist items.
2. Complexity: Model 1 = 4, Model 2 = 4; Evidence: Model 1 has a moderate number of classes/enums and one inheritance level, Person &lt;|-- Organizer and Person &lt;|-- Attendee. Its complexity is mostly appropriate, though the separate Organizer attends Event association adds useful nuance for organizer participation. Model 2 has a similar number of classes/enums and the same shallow inheritance structure, User &lt;|-- Organizer and User &lt;|-- Attendee. Its TaskTemplate/EventTask split is justified by reusable task requirements, and opposite-direction associations/comments are not penalized.
3. Practicability: Model 1 = 3, Model 2 = 4; Evidence: Model 1 is readable and captures organizer attendance separately with Organizer "0..*" attends "0..*" Event, which is useful because organizers may or may not attend. But it is less practical for invitation handling because Attendee "0..*" receives "0..*" Invitation allows one invitation to relate to multiple attendees, and task selection is not tied to invitation/confirmed attendance. Model 2 is more practical for implementation because Event issues Invitations, each Invitation is sentTo exactly one Attendee, EventKind defines reusable TaskTemplate items, Event schedules EventTask instances, and Attendee volunteersFor EventTask. It still omits the organizer-as-attendee distinction and slightly over-constrains Organizer "1..*" --&gt; "1..*" Event by requiring every organizer to manage at least one event.
Total: Model 1 = 11, Model 2 = 12
Choice: B
Reason:
1. Cohesion and Decoupling: Both are fairly cohesive, but Model 2’s TaskTemplate/EventTask split better separates reusable checklist items from event-specific task status.
2. Complexity and Practicability: Model 2 is more practical for the invitation and checklist workflow because Invitation belongs to one Attendee and EventTask derives from reusable TaskTemplate. Model 1’s many-to-many Invitation-Attendee and Attendee-EventTask links are too loose for tracking who replied and who is bringing what.
3. Rejected or checked issues: I did not penalize Model 2 for PlantUML comments, primitive type choices, or association direction style. I also did not ignore Model 1’s useful Organizer-attends-Event association.
4. Overall judgment: Model 2 is slightly better under these design-quality criteria. Model 1 captures organizer attendance better, but Model 2 gives a cleaner and more testable invitation/task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</si>
  <si>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</si>
  <si>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organizers, event type, event date/time, occasion, location, invitations with `rsvpStatus`, event checklist via `EventTask`, reusable checklist items via `TaskTemplate`, and attendee task assignment via `EventTask -- Invitation`. However, it only stores `invitedEmail` on `Invitation` and omits invited first/last names. Model 2 also covers organizers, event type, location, invitation status, checklist status, reusable `Task`, and attendee task selection, but its `Invitation` lacks invited first name, last name, and email, even though the requirement says organizers invite attendees by entering those fields.
2. Conceptual classes and domain coverage: Model 1 = 4, Model 2 = 4; Evidence: Model 1 has clear domain classes: `User`, `Organizer`, `Attendee`, `Event`, `EventType`, `Location`, `Invitation`, `TaskTemplate`, and `EventTask`. This cleanly separates reusable checklist definitions from event-specific task instances. Model 2 has similarly relevant classes: `Person`, `Organizer`, `Attendee`, `Event`, `EventType`, `Location`, `Task`, `Invitation`, and `EventTask`. Model 2 also models organizer attendance explicitly through `Organizer "0..*" attends "0..*" Event`, but this is not integrated with invitation/RSVP semantics.
3. Associations, multiplicities, and relationship correctness: Model 1 = 4, Model 2 = 3; Evidence: Model 1 correctly models `Event "1" -- "1..*" Organizer`, satisfying the requirement that small events may have one organizer and larger events several. It also models `Event "1" -- "*" Invitation`, `Invitation "*" -- "0..1" Attendee`, and `EventTask "*" -- "0..1" Invitation`, which supports invited attendees claiming invitations and being associated with selected attendee tasks. Model 2 correctly models `Organizer "1..*" organizes "0..*" Event`, `Event *-- "0..*" Invitation`, and `Event *-- "0..*" EventTask`, but `Attendee "0..*" receives "0..*" Invitation` allows one invitation to be received by multiple attendees, which is weak for an invitation addressed to a specific person. `Attendee "0..*" selects "0..*" EventTask` also permits multiple attendees selecting the same task without an assignment/claim constraint.
4. RSVP and attendance status modeling: Model 1 = 4, Model 2 = 3; Evidence: Model 1 defines `RsvpStatus` with `PENDING`, `ATTENDING`, `MAYBE`, and `DECLINED`, and attaches it to `Invitation.rsvpStatus`, which directly supports viewing who has replied, who has not replied, who is coming, and who may come. Model 2 defines `InvitationStatus` with `Attending`, `Maybe`, `NotAttending`, and `NotReplied`, which is semantically appropriate, but the invitation is not tied to invited identity data and is only loosely associated with attendees through a many-to-many `receives` relation.
5. Checklist and reusable task modeling: Model 1 = 5, Model 2 = 4; Evidence: Model 1 strongly distinguishes reusable checklist items from event-specific task instances using `EventType "1" -- "*" TaskTemplate : defines`, `Event "1" -- "*" EventTask : tracks`, and `EventTask "*" -- "1" TaskTemplate : instantiates`. This directly supports adding a new task to a party type so it appears for future events of that type. Model 2 similarly models reusable tasks with `EventType *-- "0..*" Task` and event-specific instances with `Event *-- "0..*" EventTask` plus `EventTask -- "1" Task`, but the naming `Task` is slightly less explicit than `TaskTemplate` for reusable checklist definitions.
6. Attendee task assignment / “who is bringing what”: Model 1 = 4, Model 2 = 3; Evidence: Model 1 uses `EventTask.isForAttendees: Boolean` and `EventTask "*" -- "0..1" Invitation : assigned to`, which supports attendee-facing tasks and lets the organizer infer who is bringing what through the assigned invitation. Model 2 uses `EventTask.isForAttendees: boolean` and `Attendee "0..*" selects "0..*" EventTask`, which captures attendee task selection but does not tie the selection to the attendee’s event invitation or confirmed attendance status, and allows a task to be selected by many attendees.
7. Required attributes and naming clarity: Model 1 = 4, Model 2 = 4; Evidence: Model 1 includes `firstName`, `lastName`, `email`, and `password` on `User`, with `postalAddress` and `phoneNumber` on `Organizer`; it also includes `Event.startDate`, `Event.endDate`, `occasion`, `EventType.name`, and `Location.name/address`. Model 2 includes equivalent attributes on `Person`, `Organizer`, `Event`, `EventType`, and `Location`. Both use clear class names and appropriate primitive type aliases. Both omit explicit username but represent it through `email`, consistent with the requirement that email is used as username.
Total: Model 1 = 29, Model 2 = 24
Choice: A
Reason:
1. Strict functional alignment: Model 1 better supports the core workflow from event organization to invitation status to attendee task assignment. Model 2 covers many of the same concepts, but its `Invitation` lacks invited identity fields and its attendee-invitation relationship is weaker.
2. Relationships and multiplicities: Model 1 has stronger domain cardinalities, especially `Event "1" -- "1..*" Organizer` and `Invitation "*" -- "0..1" Attendee`. Model 2’s `Attendee "0..*" receives "0..*" Invitation` is less faithful because a single invitation should normally correspond to one invited person.
3. Checklist and task semantics: Model 1’s `TaskTemplate` plus `EventTask` separation more directly captures reusable event-type checklist items and event-specific task status. Model 2 also models this reasonably through `Task` and `EventTask`, but with less semantic precision.
4. Rejected or checked issues: I did not penalize either model for association line style, composition versus plain association where not contradictory, lowercase `boolean`, equivalent multiplicities such as `*`, or optional abstractness of the superclass. I also did not reward Model 2 merely for being shorter or penalize Model 1 for having the extra `TaskTemplate` refinement, because that refinement directly supports the reusable checklist requirement.
5. Overall judgment: Model 1 is better because it more accurately represents invitations, RSVP status, reusable checklist definitions, event-specific task tracking, and attendee task assignment. Model 2 is broadly plausible but has weaker invitation identity modeling and less precise attendee/task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</si>
  <si>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</si>
  <si>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requirements: Model 1 = 4, Model 2 = 4; Evidence: Model 1 covers organizers, attendees, event type, location, invitations with InvitationStatus, event-specific EventTask status, reusable Task under EventType, and attendee task selection via Attendee selects EventTask. It also explicitly models Organizer attends Event for the requirement that an organizer may or may not attend. However, its Invitation does not carry invited first/last name or invited email before account creation. Model 2 covers users, organizers, attendees, EventType, Location, Invitation with invitedEmail and RsvpStatus, reusable TaskTemplate under EventType, EventTask status, and assignment of EventTask to Invitation. It better supports pre-account invitations through Invitation.invitedEmail and Invitation claimed by 0..1 Attendee, but it does not explicitly model an organizer attending or not attending the event.
2. Avoidance of unsupported hallucinations or additions: Model 1 = 5, Model 2 = 5; Evidence: Model 1’s additions are traceable to the requirement: InvitationStatus includes Attending, Maybe, NotAttending, NotReplied; TaskStatus includes NeedsToBeDone, HasBeenDone, NotApplicable; EventTask.isForAttendees represents tasks designated for attendees. Model 2’s refinements are also traceable: RsvpStatus, TaskTemplate, EventTask, Invitation.invitedEmail, and Invitation claimed by Attendee all support stated workflow concepts. Neither model introduces materially unsupported business domains or unrelated entities.
3. Conceptual classes and attributes: Model 1 = 4, Model 2 = 4; Evidence: Model 1 has Person with firstName, lastName, email, password; Organizer with postalAddress and phoneNumber; Event with occasion, startDateTime, endDateTime; EventType with name; Location with name and address; Task with description; Invitation with status. This matches most core concepts, but Invitation lacks the entered invitee first/last names and email as invitation data. Model 2 has User with firstName, lastName, email, password; Organizer with postalAddress and phoneNumber; Event with startDate, endDate, occasion; EventType, Location, Invitation.invitedEmail, TaskTemplate, and EventTask. It captures invited email better, but also lacks invited first/last names on Invitation and uses User/Attendee account data rather than modeling invited person details directly.
4. Associations, multiplicities, and relationship types: Model 1 = 3, Model 2 = 4; Evidence: Model 1 correctly shows each Event having 1..* Organizer through Organizer "1..*" organizes "0..*" Event, Event having one EventType and one Location, Event composed of EventTask, and EventTask linked to one Task. It also explicitly models Organizer "0..*" attends "0..*" Event. However, Attendee "0..*" receives "0..*" Invitation makes an Invitation potentially associated with multiple Attendees, which is weak for a single email invitation. Also, Attendee selects EventTask is unconstrained by the attendee’s invitation or confirmed attendance. Model 2 correctly shows Event "1" -- "1..*" Organizer, Event "1" -- "*" Invitation, Invitation "*" -- "0..1" Attendee for pre-account claiming, EventType "1" -- "*" TaskTemplate, Event "1" -- "*" EventTask, and EventTask "*" -- "0..1" Invitation for who is bringing what. Its main weakness is the absence of an explicit organizer-attendance association.
5. Clarity of class names and optional attributes: Model 1 = 4, Model 2 = 5; Evidence: Model 1 uses clear domain names: Person, Organizer, Attendee, Event, EventType, Location, Task, Invitation, EventTask. Attributes are readable and domain-aligned, including startDateTime/endDateTime and postalAddress/phoneNumber. Model 2 is similarly clear and slightly stronger in workflow naming: User, Organizer, Attendee, Event, EventType, Location, Invitation, TaskTemplate, EventTask. The name TaskTemplate makes the reusable event-type checklist concept especially explicit, and Invitation.invitedEmail clarifies the invitation-before-account workflow.
Total: Model 1 = 20, Model 2 = 22
Choice: B
Reason:
1. Functional coverage: Both models cover the main system, including organizers, attendees, events, locations, event types, RSVP status, checklist status, reusable tasks, and attendee task selection. Model 1 is stronger on explicitly modeling that an organizer may also attend through Organizer attends Event. Model 2 is stronger on invitation/account workflow because Invitation.invitedEmail and Invitation claimed by 0..1 Attendee represent the requirement that an attendee is invited by email and may create an account later.
2. Associations and multiplicities: Model 2 has more faithful invitation and task-assignment relationships. Invitation "*" -- "0..1" Attendee allows invitations to exist before an attendee account is claimed, while EventTask "*" -- "0..1" Invitation ties “who is bringing what” to a specific invited attendee. Model 1’s Attendee "0..*" receives "0..*" Invitation is too loose because an individual invitation should not normally belong to multiple attendees, and Attendee selects EventTask is not tied to the attendee’s event invitation or attendance status.
3. Rejected or checked issues: I did not penalize either model for enum naming differences such as Attending versus ATTENDING, lowercase boolean versus Boolean, or using Task versus TaskTemplate where the reusable checklist concept is still recognizable. I also did not penalize either model for not marking User/Person abstract, because the requirement does not state whether direct instances are allowed.
4. Overall judgment: Model 2 is slightly better because it models the pre-account invitation lifecycle and attendee task assignment more precisely. Model 1 has an important advantage in explicitly representing organizer attendance, but its invitation-to-attendee and attendee-to-task associations are weaker. The meaningful quality difference is modest but sufficient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</si>
  <si>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</si>
  <si>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`Organizer`, `Attendee`, `Event`, `EventType`, `Location`, `Invitation`, `TaskTemplate`, and `EventTask`, which align well with event planning, reusable checklist tasks, invitations, and task tracking. Its main weakness is that the case where an `Organizer` also attends is not explicitly modeled except indirectly through the separate `Attendee` subclass. Model 2 also includes the core concepts `Organizer`, `Attendee`, `Event`, `EventType`, `Location`, `Invitation`, `Task`, and `EventTask`, and explicitly adds `Organizer attends Event`, which captures organizer attendance. However, its `Invitation` class is weaker as a concept because it has only `status` and does not preserve invited first name, last name, or email before an attendee account exists.
2. Associations/Multiplicities between classes for domain reasoning: Model 1 = 4, Model 2 = 3; Evidence: Model 1 correctly models `Event "1" -- "1..*" Organizer`, matching that events have one or more organizers; `Event "1" -- "*" Invitation`; `Invitation "*" -- "0..1" Attendee`, which supports invitations before account creation; `EventType "1" -- "*" TaskTemplate`; and `EventTask "*" -- "0..1" Invitation`, which clearly represents who is bringing what. Its weakness is the absence of an explicit association showing that an organizer may also attend an event. Model 2 correctly models `Organizer "1..*" organizes "0..*" Event`, `Event -- "1" EventType`, `Event -- "1" Location`, `EventType *-- "0..*" Task`, and `EventTask -- "1" Task`. It also explicitly has `Organizer "0..*" attends "0..*" Event`. However, `Attendee "0..*" receives "0..*" Invitation` allows an invitation to be associated with multiple attendees, which is semantically weak for an email invitation to a specific person. Also, `Attendee "0..*" selects "0..*" EventTask` allows multiple attendees per event task without tying the selection to the attendee’s invitation/RSVP status.
3. Model attributes with appropriate data types: Model 1 = 4, Model 2 = 3; Evidence: Model 1 models `User` with `firstName`, `lastName`, `email`, and `password`; `Organizer` with `postalAddress` and `phoneNumber`; `Event` with `startDate`, `endDate`, and `occasion`; `Location` with `name` and `address`; `Invitation` with `invitedEmail` and `rsvpStatus`; and task state through `EventTask.status` and `isForAttendees`. Its main omission is that the invited attendee’s first and last names are not stored on `Invitation`, even though the organizer enters them before account creation. Model 2 models `Person` with `firstName`, `lastName`, `email`, and `password`; `Organizer` with `postalAddress` and `phoneNumber`; `Event` with `occasion`, `startDateTime`, and `endDateTime`; `Location` with `name` and `address`; and task state through `EventTask.status` and `isForAttendees`. However, `Invitation` has only `status` and lacks `invitedEmail`, invited first name, and invited last name, which are important because invitations are created before an attendee may have an account.
4. Consistencies of Terminology with given context: Model 1 = 4, Model 2 = 5; Evidence: Model 1 uses mostly aligned terms such as `Organizer`, `Attendee`, `Event`, `EventType`, `Location`, `Invitation`, `TaskTemplate`, and `EventTask`. `RsvpStatus` values `PENDING`, `ATTENDING`, `MAYBE`, and `DECLINED` correspond to not replied, attending, maybe attending, and cannot attend. `TaskStatus` values `TODO`, `DONE`, and `NOT_APPLICABLE` correspond to needs to be done, has been done, and not applicable, though `TODO` is slightly less precise than the requirement wording. Model 2 uses highly consistent terminology: `InvitationStatus` values `Attending`, `Maybe`, `NotAttending`, and `NotReplied` closely match the requirement, and `TaskStatus` values `NeedsToBeDone`, `HasBeenDone`, and `NotApplicable` directly mirror the text. `Task` is an acceptable synonym for the reusable checklist task concept.
5. Adherence of UML class diagram standards: Model 1 = 5, Model 2 = 2; Evidence: Model 1 uses standard PlantUML class, enum, inheritance, association, multiplicity, and role-label notation, such as `User &lt;|-- Organizer`, `Event "1" -- "1..*" Organizer : organized by &gt;`, and `EventTask "*" -- "0..1" Invitation : assigned to &gt;`. Model 2 uses valid class, enum, inheritance, composition, and several association lines such as `Person &lt;|-- Organizer`, `Event *-- "0..*" Invitation`, and `EventTask -- "1" Task`. However, several important relationships omit UML/PlantUML association symbols, for example `Organizer "1..*" organizes "0..*" Event`, `Organizer "0..*" attends "0..*" Event`, `Attendee "0..*" receives "0..*" Invitation`, and `Attendee "0..*" selects "0..*" EventTask`, making the notation non-standard and likely invalid PlantUML.
Total: Model 1 = 21, Model 2 = 17
Choice: A
Reason:
1. Appropriate conceptual classes aligned with the domain: Both models identify most of the required conceptual classes. Model 1 has a stronger distinction between reusable checklist definitions through `TaskTemplate` and event-specific task instances through `EventTask`. Model 2 is also strong and explicitly represents organizer attendance through `Organizer attends Event`, but its `Invitation` class is conceptually thinner because it does not capture invited email or invited names before account creation.
2. Associations/Multiplicities between classes for domain reasoning: Model 1 better supports the invitation and task-assignment workflow. Its `Invitation "*" -- "0..1" Attendee` fits the requirement that an attendee may create an account after receiving an invitation, and `EventTask "*" -- "0..1" Invitation` clearly supports the organizer seeing who is bringing what. Model 2’s `Attendee receives Invitation` and `Attendee selects EventTask` associations are less precise because they do not tie task selection to a specific invitation/RSVP and allow an invitation to relate to multiple attendees.
3. Rejected or checked issues: I did not penalize Model 2 for using lowercase `boolean`, because primitive type aliases are acceptable. I also did not penalize either model for using `*` instead of `0..*`, or for using different but semantically equivalent status names such as `PENDING` versus `NotReplied`. I treated Model 2’s `Task` as a synonymous reusable task concept rather than claiming `TaskTemplate` was missing.
4. Overall judgment: Model 1 is better overall. Both models cover the main domain classes, but Model 1 has more accurate invitation-account linkage, clearer reusable task versus event-specific task modeling, stronger support for attendee task assignment, and valid UML/PlantUML notation. Model 2 has slightly better terminology and explicitly models organizer attendance, but its weaker invitation/task associations and substantial UML notation problems make it lower-scoring overall.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</si>
  <si>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</si>
  <si>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5; Evidence: Model 1 identifies Person, Organizer, Attendee, Event, EventType, Location, Task, Invitation, and EventTask, which cover most core concepts. However, its Invitation is not clearly modeled as an invitation to a specific entered email/person, and Task is less precise for reusable checklist items. Model 2 identifies User, Organizer, Attendee, Event, EventType, Location, Invitation, TaskTemplate, and EventTask. TaskTemplate better represents reusable tasks that remain available for future events, while EventTask represents event-specific checklist instances.
2. Associations/Multiplicities between classes for domain reasoning: Model 1 = 3, Model 2 = 5; Evidence: Model 1 correctly models Organizer "1..*" organizes "0..*" Event, Event -- "1" EventType, Event -- "1" Location, Event *-- "0..*" EventTask, and EventTask -- "1" Task. It also models Organizer "0..*" attends "0..*" Event, capturing that organizers may or may not attend. However, Attendee "0..*" receives "0..*" Invitation makes invitations many-to-many with attendees, so one invitation could be received by multiple attendees and an attendee could have invitations not tied to one event attendee identity. Model 1 also has Attendee "0..*" selects "0..*" EventTask, which does not tie task selection to that attendee’s invitation/confirmed attendance. Model 2 models Event "1" -- "1..*" Organizer, Event "1" -- "1" EventType, Event "1" -- "1" Location, Event "1" -- "*" Invitation, Invitation "*" -- "0..1" Attendee : claimed by, EventType "1" -- "*" TaskTemplate, Event "1" -- "*" EventTask, EventTask "*" -- "1" TaskTemplate, and EventTask "*" -- "0..1" Invitation : assigned to. This better captures invitation-before-account creation and ties attendee task assignment to an invitation, though it does not explicitly model organizer attendance as Model 1 does.
3. Model attributes with appropriate data types: Model 1 = 4, Model 2 = 5; Evidence: Model 1 includes Person firstName/lastName/email/password, Organizer postalAddress/phoneNumber, Event occasion/startDateTime/endDateTime, EventType name, Location name/address, Invitation status, Task description, and EventTask status/isForAttendees. It lacks an invitation-specific invitedEmail, which matters because attendees are initially invited by entered first name, last name, and email before possibly creating an account. Model 2 includes User firstName/lastName/email/password, Organizer postalAddress/phoneNumber, Event startDate/endDate/occasion, EventType name, Location name/address, Invitation invitedEmail/rsvpStatus, TaskTemplate description, and EventTask status/isForAttendees. The invitedEmail attribute directly supports the invitation/account-claiming flow.
4. Consistencies of Terminology with given context: Model 1 = 4, Model 2 = 5; Evidence: Model 1 uses mostly consistent terms: Organizer, Attendee, Event, EventType, Location, InvitationStatus, TaskStatus, Task, and EventTask. However, Task is less explicit than a reusable checklist/template task, and Person is a generic term rather than the account/user concept implied by login. Model 2 uses consistent terms or close equivalents: User, Organizer, Attendee, Event, EventType, Location, Invitation, RsvpStatus, TaskTemplate, and EventTask. TaskTemplate and EventTask clearly distinguish reusable event-type tasks from event-specific checklist tasks.
5. Adherence of UML class diagram standards: Model 1 = 5, Model 2 = 5; Evidence: Model 1 uses valid PlantUML class declarations, enums, attributes, inheritance, associations, multiplicities, and compositions. Model 2 also uses valid PlantUML class declarations, enums, attributes, inheritance, associations, and multiplicities. Both are understandable UML class diagrams; visibility markers and styling are irrelevant.
Total: Model 1 = 20, Model 2 = 25
Choice: B
Reason:
1. Associations/Multiplicities between classes for domain reasoning: Model 2 is substantially stronger because Invitation is tied to Event and optionally claimed by one Attendee, and EventTask can be assigned to an Invitation. Model 1’s many-to-many Attendee-Invitation and many-to-many Attendee-EventTask associations are too loose for the invitation and “who is bringing what” workflow.
2. Attributes and terminology: Model 2 includes invitedEmail on Invitation, which directly supports inviting attendees before account creation. It also uses TaskTemplate/EventTask to capture reusable checklist tasks versus event-specific task instances.
3. Rejected or checked issues: I did not penalize either model for primitive type spelling, arrow direction, or presentation. I also did not over-penalize Model 2 for omitting a separate organizer-attends association, because its invitation/task workflow coverage is much stronger overall.
4. Overall judgment: Model 2 better represents the event invitation, RSVP, reusable task, and attendee task assignment semantics.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</si>
  <si>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</si>
  <si>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event participation cohesive through `Invitation` with `rsvpStatus: RsvpStatus`, `Invitation "*" -- "0..1" Attendee : claimed by &gt;`, and `EventTask "*" -- "0..1" Invitation : assigned to &gt;`, which cleanly ties RSVP, invited attendee identity, and “who is bringing what” to the event invitation. It also separates reusable checklist items as `TaskTemplate` under `EventType` from event-specific `EventTask`. Model 2 also separates `Task` from `EventTask` and uses `Invitation.status`, but it couples task selection directly through `Attendee "0..*" selects "0..*" EventTask`, without connecting that selection to the attendee’s invitation or RSVP status. Model 2 also models `Organizer "0..*" attends "0..*" Event` separately from `Attendee`, which captures organizer attendance but weakens the unified invitation/attendance model.
2. Complexity: Model 1 = 4, Model 2 = 4; Evidence: Model 1 has 10 classes/enums: `User`, `Organizer`, `Attendee`, `Event`, `EventType`, `Location`, `Invitation`, `TaskTemplate`, `EventTask`, plus two enums. Its inheritance depth is shallow with `User &lt;|-- Organizer` and `User &lt;|-- Attendee`. It uses traceable intermediate classes, especially `Invitation` and `EventTask`, without turning every noun into a class. Model 2 has a very similar size and structure: `Person`, `Organizer`, `Attendee`, `Event`, `EventType`, `Location`, `Task`, `Invitation`, `EventTask`, plus two enums, also with shallow inheritance through `Person &lt;|-- Organizer` and `Person &lt;|-- Attendee`. Both models are appropriately balanced for the requirement; Model 2 is not meaningfully simpler because it has essentially the same conceptual count.
3. Practicability: Model 1 = 4, Model 2 = 3; Evidence: Model 1 is practical for implementation because `Event "1" -- "1..*" Organizer` directly supports one or multiple organizers; `Event "1" -- "1" EventType` and `EventType "1" -- "*" TaskTemplate` support event-specific reusable checklists; `Event "1" -- "*" EventTask` with `status: TaskStatus` supports per-event task state; and `EventTask "*" -- "0..1" Invitation : assigned to &gt;` supports organizer visibility into who brings what. It is weaker in not explicitly modeling organizer attendance as an invitation/attendee relationship, though the separate `Attendee` subclass and claimed invitation can partially support this. Model 2 is readable and implements several core needs: `Organizer "1..*" organizes "0..*" Event`, `Event -- "1" EventType`, `EventType *-- "0..*" Task`, and `Event *-- "0..*" EventTask`. It explicitly includes `Organizer "0..*" attends "0..*" Event`, but the practical semantics are weaker because `Attendee "0..*" selects "0..*" EventTask` is not constrained to attendees who confirmed attendance for that specific event, and `Invitation` lacks invited name/email fields even though organizers invite attendees by first name, last name, and email. Model 1 at least includes `Invitation.invitedEmail`, though it also omits invited first and last name on the invitation.
Total: Model 1 = 12, Model 2 = 10
Choice: A
Reason:
1. Cohesion and Decoupling: Model 1 better centralizes event attendance around `Invitation`, using it for RSVP and task assignment. This better matches the workflow where invitees respond and confirmed attendees select or receive attendee-accomplished tasks. Model 2’s direct `Attendee selects EventTask` association is less decoupled from the event invitation context and does not encode the requirement that only confirmed attendees see/select attendee tasks.
2. Complexity: The models are essentially tied. Both have shallow inheritance, comparable class counts, and appropriate conceptual classes such as `EventType`, `Location`, `Invitation`, and `EventTask`. Neither should be penalized for using `TaskTemplate` versus `Task`; both represent reusable event-type checklist items.
3. Practicability: Model 1 is more viable for real implementation and testing of the invitation/task workflow because `Invitation.rsvpStatus`, `Invitation`-to-`Attendee`, and `EventTask`-to-`Invitation` allow acceptance tests such as “show attendee tasks only to confirmed invitees” and “organizer sees who is bringing what.” Model 2 captures organizer attendance explicitly, which is a strength, but its task-selection model is too unconstrained relative to the event-specific RSVP workflow.
4. Rejected or checked issues: I did not penalize either model for association direction/style, enum naming style, lowercase `boolean`, or equivalent multiplicities such as `*` versus `0..*`. I also did not penalize either model for whether `Person`/`User` is abstract, since the requirement does not require that.
5. Overall judgment: Model 1 is better because it more faithfully models the core event invitation, RSVP, reusable checklist, event-specific task status, and attendee task-assignment workflow. Model 2 is close and has a useful explicit organizer-attendance association, but its weaker linkage between invitations, confirmed attendance, and selected event tasks makes it less practical and less semantically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</si>
  <si>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</si>
  <si>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reasonably: Person, Organizer, Attendee, Event, EventType, Location, Task, Invitation, and EventTask. Its EventTask class cleanly separates per-event task status from reusable Task definitions, and EventType *-- Task supports reusable event-specific checklists. However, Attendee "0..*" receives "0..*" Invitation weakens cohesion because an Invitation should normally belong to one invited person/email for one event, not many attendees. Also, Attendee "0..*" selects "0..*" EventTask is decoupled from InvitationStatus, so task selection is not tied to confirmed attendance. Model 2 also separates User, Organizer, Attendee, Event, EventType, Location, Invitation, TaskTemplate, and EventTask. It has stronger cohesion around invitations: Invitation includes invitedEmail and rsvpStatus and is optionally claimed by one Attendee, matching account creation after invitation. It also ties attendee task selection/assignment through EventTask "*" -- "0..1" Invitation. However, Model 2 does not directly model an Organizer attending an Event, while Model 1 has Organizer "0..*" attends "0..*" Event. Overall, both are cohesive, but each has a meaningful coupling/association weakness.
2. Complexity: Model 1 = 4, Model 2 = 4; Evidence: Model 1 has 9 classes plus 2 enums, with a shallow inheritance tree Person &lt;|-- Organizer and Person &lt;|-- Attendee. Its classes are mostly conceptual rather than over-modeled: EventType, Location, Invitation, Task, and EventTask are justified by the requirement. Model 2 also has 9 classes plus 2 enums, with a similarly shallow inheritance tree User &lt;|-- Organizer and User &lt;|-- Attendee. Its distinction between TaskTemplate and EventTask is a useful transparent refinement of reusable checklist tasks versus event-specific task instances. Model 2 adds invitedEmail on Invitation, which improves lifecycle modeling rather than adding unnecessary complexity. Neither model overuses implementation-only classes or deep inheritance. Model 1 is slightly simpler in attendee-task selection, while Model 2 is slightly more precise in invitation/task workflow; complexity is balanced for both.
3. Practicability: Model 1 = 3, Model 2 = 4; Evidence: Model 1 is readable and implements many required facts: Organizer has postalAddress and phoneNumber; Person has firstName, lastName, email, password; Event has occasion, startDateTime, endDateTime; Event links to exactly one EventType and one Location; InvitationStatus includes Attending, Maybe, NotAttending, and NotReplied; TaskStatus includes NeedsToBeDone, HasBeenDone, and NotApplicable. It also supports organizer attendance separately through Organizer attends Event. However, practical implementation of invitations is weaker: Invitation lacks invited first/last name/email, and Attendee receives Invitation with many-to-many multiplicity makes it unclear which invitation belongs to which invitee. Attendee task selection is also not constrained to confirmed attendees. Model 2 is also readable and maps well to implementation/testing: Event "1" -- "1..*" Organizer covers one or several organizers; Invitation has invitedEmail and rsvpStatus including PENDING, ATTENDING, MAYBE, DECLINED; Invitation "*" -- "0..1" Attendee supports an invited person later creating/claiming an account; EventType defines TaskTemplate and Event tracks EventTask, clearly supporting reusable checklists and event-specific statuses. EventTask assigned to Invitation gives organizers visibility into who is bringing what. Its main practical gaps are that it lacks invited first/last name on Invitation and does not directly model organizers who also attend or only manage without attending, except indirectly through separate Organizer/Attendee roles.
Total: Model 1 = 11, Model 2 = 12
Choice: B
Reason:
1. Cohesion and Decoupling: Model 1 and Model 2 are close. Model 1 has a useful explicit Organizer attends Event association, which captures the requirement that an organizer may attend or only manage. Model 2 is stronger around invitation lifecycle because Invitation has invitedEmail, rsvpStatus, and optional claiming by Attendee, whereas Model 1’s Attendee "0..*" receives "0..*" Invitation makes each invitation potentially connected to multiple attendees.
2. Complexity: Both models are appropriately balanced. Each has 9 classes and 2 enums, with only one inheritance level. Model 2’s TaskTemplate/EventTask split is not unnecessary complexity because it directly represents reusable event-type checklist tasks and per-event task instances. Model 1’s Task/EventTask split provides a similar idea, so neither model gains a decisive advantage here.
3. Practicability: Model 2 is slightly more practical overall. It better supports real workflows for invited people creating accounts later and for tracking who is bringing what through EventTask assigned to Invitation. Model 1 covers organizer attendance better, but its invitation and attendee-task modeling is less robust because task selection is not linked to RSVP/confirmed attendance and invitations lack invited contact details.
4. Rejected or checked issues: I did not penalize either model for enum naming style, Boolean/boolean spelling, use of "*" versus "0..*", or association direction/style. I also did not reward or penalize either model for not marking User/Person as abstract because the requirement does not require that.
5. Overall judgment: Model 2 is marginally better because its invitation/account-claiming and attendee task-assignment semantics are more faithful to the core event workflow. The difference is small, but Model 2 has the stronger practical design for implementation and testing.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</si>
  <si>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</si>
  <si>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</si>
  <si>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</si>
  <si>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requirements and avoidance of unsupported additions: Model 1 = 4, Model 2 = 4; Evidence: Both models include the required domain concepts: Provider, Cruise, Employee, Guest, Ship, TravelAgency, Booking, DestinationArea, Show, and Ticket. Model 1 adds `Ticket.ticketNumber`, while Model 2 adds `Ticket.ticketId`; the requirement says several tickets are issued but does not specify a ticket identifier, so these are extra but not harmful. Both models add a Booking–Guest link (`Booking --&gt; "1" Guest: bookedBy` in Model 1; `Booking "*" -- "1" Guest : bookedBy` in Model 2), which is plausible because guests take cruises and bookings exist, but the requirement only explicitly says a cruise is booked through a travel agency. Neither model explicitly enforces “only one ticket per cruise” for a guest.
2. Conceptual classes and required attributes: Model 1 = 5, Model 2 = 5; Evidence: Model 1 captures all required attributes: `Provider.name/location`, `Cruise.number/name/startDate/endDate`, `Employee.name/socialSecurityNumber`, `Guest.name/isVip`, `Ship.name/numberOfDecks/length/numberOfPassengers`, `TravelAgency.name/address`, `Booking.bookingNumber/bookingDate`, `DestinationArea.name/seaName`, and `Show.title/duration`. Model 2 also captures all required attributes with synonymous naming: `Ship.passengerCapacity` corresponds to number of passengers, `Guest.isVIP` corresponds to VIP status, and `Cruise.number`, `Booking.bookingNumber`, and `Show.duration` are present. Primitive spelling differences such as `int` vs `Integer` and `boolean` vs `Boolean` are not treated as negative evidence.
3. Associations and multiplicities: Model 1 = 4, Model 2 = 3; Evidence: Model 1 models a cruise as organized by exactly one provider (`Cruise --&gt; "1" Provider`) and a provider having many cruises (`Provider --&gt; "*" Cruise`), matching “organized by a specific provider.” Model 2 uses `Cruise "1" -- "1" Provider`, which incorrectly implies each provider is associated with exactly one cruise, whereas the requirement does not restrict a provider to only one cruise. For employees, Model 1 uses `Cruise --&gt; "1..*" Employee`, better reflecting “requires many employees”; Model 2 uses `Cruise "*" -- "*" Employee`, which permits zero employees for a cruise. For ships, both correctly allow one ship per cruise and multiple cruises per ship: Model 1 has `Cruise --&gt; "1" Ship` and `Ship --&gt; "*" Cruise`; Model 2 has `Cruise "*" -- "1" Ship`. For destination areas, both model one destination per cruise and many cruises per destination: Model 1 has `Cruise --&gt; "1" DestinationArea`; Model 2 has `Cruise "*" -- "1" DestinationArea`. For shows, Model 2 is somewhat stronger because `Cruise "1" -- "*" Show` makes each show belong to one cruise, while Model 1’s bidirectional `Cruise --&gt; "*" Show` and `Show --&gt; "*" Cruise` allows the same show instance to be offered by multiple cruises. However, both use `*` rather than `1..*`, so both understate “several shows.” For tickets, both model each ticket belonging to exactly one cruise and one guest: Model 1 has `Ticket --&gt; "1" Cruise` and `Ticket --&gt; "1" Guest`; Model 2 has `Ticket "*" -- "1" Cruise` and `Ticket "*" -- "1" Guest`. Both allow a guest to have many tickets but neither enforces the cross-constraint “only one ticket per cruise.”
4. Relationship type accuracy: Model 1 = 4, Model 2 = 4; Evidence: Neither model uses inappropriate inheritance, aggregation, or composition. Both rely on associations, which is suitable for provider–cruise, cruise–employee, cruise–guest, cruise–ship, booking–agency, booking–cruise, cruise–destination, cruise–show, ticket–cruise, and ticket–guest relationships. Model 1 uses paired opposite-direction associations, such as `Cruise --&gt; "1" Provider` and `Provider --&gt; "*" Cruise`; these are treated as semantically equivalent to a single bidirectional association and are not penalized. Model 2 uses single bidirectional lines throughout. The main relationship-type weakness in both is the absence of an association class or uniqueness constraint tying Ticket to the Guest–Cruise participation relationship for “only one ticket per cruise.”
5. Class naming and semantic clarity: Model 1 = 5, Model 2 = 5; Evidence: Both models use clear class names directly matching the requirement: `Provider`, `Cruise`, `Employee`, `Guest`, `Ship`, `TravelAgency`, `Booking`, `DestinationArea`, `Show`, and `Ticket`. Attribute names are also clear in both: Model 1 uses `numberOfPassengers`; Model 2 uses `passengerCapacity`, which is a reasonable synonym for the known number of passengers/capacity. Relationship labels are understandable in both: Model 1 uses labels such as `organizedBy`, `employs`, `headsFor`, `issuedFor`, and `ownedBy`; Model 2 uses `organizedBy`, `requires`, `participates`, `bookedThrough`, `issuedFor`, and `issuedTo`.
Total: Model 1 = 22, Model 2 = 21
Choice: A
Reason:
1. Strict alignment with requirements: Both models cover the required classes and attributes and include plausible associations. Both add minor ticket identifiers and both include Booking–Guest links, but these additions do not materially distort the domain. Neither model fully captures the “only one ticket per cruise” constraint for a guest.
2. Associations and multiplicities: Model 1 is better overall. It correctly allows one provider to organize multiple cruises and models each cruise as requiring `1..*` employees. Model 2 incorrectly constrains `Provider` to exactly one `Cruise` through `Cruise "1" -- "1" Provider`, and it allows zero employees through `Cruise "*" -- "*" Employee`. Model 2 is somewhat better for `Show` because each show is tied to one cruise, while Model 1 allows shows to be shared across cruises, but this does not outweigh Model 1’s stronger provider and employee multiplicities.
3. Rejected or checked issues: I did not penalize Model 1 for using paired opposite-direction associations instead of single bidirectional lines, and I ignored PlantUML comments such as `'opposite cruises`. I also did not penalize primitive type spellings such as `int`, `boolean`, `Integer`, or `Boolean`.
4. Overall judgment: Model 1 is slightly better because its multiplicities more faithfully represent key business facts, especially “a cruise is organized by a specific provider” without limiting providers to one cruise, and “a cruise requires many employees.” The meaningful difference is small, but Model 1 has the stronger domain model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</si>
  <si>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</si>
  <si>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concepts Provider, Cruise, Employee, Guest, Ship, TravelAgency, Booking, DestinationArea, Show, and Ticket, with mostly required attributes. It adds Ticket ticketId:String, although the requirement only states tickets are issued and constrained by cruise/guest, not that a ticket identifier is known. Model 2 includes the same required concepts and similarly adds Ticket ticketNumber:int, which is also not stated. Both add a ticket identifier, so neither is strictly perfect.
2. Conceptual classes and relationships: Model 1 = 4, Model 2 = 4; Evidence: Model 1 correctly models Cruise organizedBy Provider, Cruise requires Employee, Cruise participates Guest, Cruise uses Ship, Cruise headsFor DestinationArea, Cruise offers Show, Booking bookedThrough TravelAgency/books Cruise/bookedBy Guest, and Ticket issuedFor Cruise/issuedTo Guest. Model 2 models the same core relationships through opposite unidirectional associations, such as Cruise --&gt; Provider plus Provider --&gt; Cruise, Cruise --&gt; Employee plus Employee --&gt; Cruise, Cruise --&gt; Guest plus Guest --&gt; Cruise, Booking --&gt; Cruise/TravelAgency/Guest, and Ticket --&gt; Cruise/Guest. Both omit an explicit constraint that a guest may have only one ticket per cruise.
3. Associations, cardinalities, and relationship types: Model 1 = 3, Model 2 = 4; Evidence: Model 1 uses Cruise "*" -- "*" Employee even though the requirement says a cruise requires many employees, so the cruise-to-employee side should be at least many, e.g. 1..*. It uses Cruise "*" -- "*" Guest for several guests and repeat participation, which captures many-to-many but does not enforce “several” as 1..*. It uses Cruise "1" -- "*" Show, which captures several shows only weakly as 0..*. It also uses Ticket "*" -- "1" Cruise and Ticket "*" -- "1" Guest, so each ticket belongs to one cruise and one guest, but does not enforce several tickets per cruise or one ticket per guest per cruise. Model 2 improves several multiplicities: Cruise --&gt; "1..*" Employee captures many employees, Cruise --&gt; "1" Provider, Cruise --&gt; "1" Ship, Booking --&gt; "1" Cruise, Booking --&gt; "1" TravelAgency, Booking --&gt; "1" Guest, Cruise --&gt; "1" DestinationArea, and Ticket --&gt; "1" Cruise/Guest. However, it still uses Cruise --&gt; "*" Guest and Cruise --&gt; "*" Show instead of enforcing several/1..*, and it also omits the one-ticket-per-guest-per-cruise constraint.
4. Class names and attributes: Model 1 = 4, Model 2 = 5; Evidence: Model 1 uses clear class names and includes Provider name/location, Cruise number/name/startDate/endDate, Employee name/socialSecurityNumber, Guest name/isVIP, Ship name/numberOfDecks/length/passengerCapacity, TravelAgency name/address, Booking bookingNumber/bookingDate, DestinationArea name/seaName, and Show title/duration. The main weakness is Ship passengerCapacity, which is related but not the same term as “number of passengers are known.” Model 2 uses similarly clear class names and includes Provider name/location, Cruise number:int/name/startDate/endDate, Employee name/socialSecurityNumber, Guest name/isVip:boolean, Ship name/numberOfDecks/length/numberOfPassengers, TravelAgency name/address, Booking bookingNumber:int/bookingDate, DestinationArea name/seaName, and Show title/duration. Its Ship numberOfPassengers directly matches the requirement.
Total: Model 1 = 15, Model 2 = 17
Choice: B
Reason:
1. Associations, cardinalities, and relationship types: Model 2 is stronger because it captures “many employees” as Cruise --&gt; "1..*" Employee, while Model 1 uses "*" on the employee side. Both models miss the “only one ticket per cruise” constraint for a guest and both weaken “several guests/shows/tickets” with "*" rather than 1..*.
2. Class names and attributes: Model 2 is slightly more faithful on attributes because Ship numberOfPassengers matches the requirement wording. Model 1’s passengerCapacity is related but can mean maximum capacity rather than the known number of passengers.
3. Rejected or checked issues: I did not penalize Model 2 for opposite unidirectional associations or PlantUML comments, since those are explicitly forbidden penalties. I also did not penalize primitive aliases such as int, double, or boolean.
4. Overall judgment: Both diagrams cover the main cruise domain well, but Model 2 better represents key multiplicities and uses a more accurate ship passenger attribute,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</si>
  <si>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</si>
  <si>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central domain concepts: Provider, Cruise, Employee, Guest, Ship, TravelAgency, Booking, DestinationArea, Show, and Ticket. Model 1 includes these exact classes with relevant names. Model 2 also includes the same conceptual set. Neither model omits a required major class, and both include Booking and Ticket as separate concepts, which are important for the booking and ticket issuance requirements.
2. Associations/Multiplicities between classes for domain reasoning: Model 1 = 4, Model 2 = 3; Evidence: Model 1 correctly models many essential relationships: Cruise to exactly one Provider via `Cruise --&gt; "1" Provider`, Cruise to one or more Employees via `Cruise --&gt; "1..*" Employee`, Cruise to exactly one Ship via `Cruise --&gt; "1" Ship` with Ship to many Cruises, Booking to exactly one Cruise and one TravelAgency, Cruise to exactly one DestinationArea, and Ticket to exactly one Cruise and exactly one Guest. However, it uses `Cruise --&gt; "*" Guest` and `Cruise --&gt; "*" Show`, which allow zero guests/shows despite the requirement saying several guests and several shows. It also does not explicitly enforce “only one ticket per guest per cruise.” Model 2 captures the main associations but has more multiplicity weaknesses: `Cruise "1" -- "1" Provider` implies a provider is associated with exactly one cruise, which is too restrictive; `Cruise "*" -- "*" Employee` allows a cruise to require zero employees; `Cruise "*" -- "*" Guest` allows zero guests; `Cruise "1" -- "*" Show` allows zero shows; `Ticket "*" -- "1" Cruise` and `Ticket "*" -- "1" Guest` correctly model each ticket belonging to one cruise and one guest, but also do not enforce the one-ticket-per-guest-per-cruise constraint. Model 1 is stronger because it captures more required “exactly one” and “many” constraints accurately.
3. Model attributes with appropriate data types: Model 1 = 4, Model 2 = 4; Evidence: Model 1 includes the required attributes: Provider `name`, `location`; Cruise `number`, `name`, `startDate`, `endDate`; Employee `name`, `socialSecurityNumber`; Guest `name`, `isVip`; Ship `name`, `numberOfDecks`, `length`, `numberOfPassengers`; TravelAgency `name`, `address`; Booking `bookingNumber`, `bookingDate`; DestinationArea `name`, `seaName`; Show `title`, `duration`; Ticket `ticketNumber`. Types are mostly appropriate, though `Cruise.number` and `Booking.bookingNumber` as `int` may be less flexible than String identifiers, and `Show.duration: double` is acceptable but less semantically precise than a duration type. Model 2 also includes the required attributes with generally good types: `Cruise.number : String`, `bookingNumber : String`, `isVIP : Boolean`, `length : Double`, and `duration : Duration`. Its `Ship.passengerCapacity` corresponds to the required “number of passengers,” though the terminology is slightly shifted. Model 2’s `Ticket.ticketId` is an extra identifier rather than a stated required attribute, but tickets may reasonably have an identifier. Overall, both are strong with minor issues.
4. Consistencies of Terminology with given context: Model 1 = 5, Model 2 = 4; Evidence: Model 1 closely follows the requirement terminology: `numberOfPassengers`, `DestinationArea`, `seaName`, `bookingNumber`, `bookingDate`, `organizedBy`, `headsFor`, and `offers` all align directly with the text. Model 2 is also mostly consistent, using `Provider`, `Cruise`, `TravelAgency`, `DestinationArea`, `Show`, and relationships such as `bookedThrough`, `headsFor`, and `issuedFor`. Minor terminology shifts exist in Model 2: `passengerCapacity` is related to but not exactly the requirement’s “number of passengers,” `ticketId` is not the same as a stated ticket number, and the relationship label `participates` on `Cruise "*" -- "*" Guest` is less clear than “guests take part in a cruise.” These are minor but make Model 1 slightly more faithful.
5. Adherence of UML class diagram standards: Model 1 = 5, Model 2 = 5; Evidence: Model 1 uses valid PlantUML class declarations, attributes with types, and associations with multiplicities. The opposite-direction associations such as `Cruise --&gt; "1" Provider` and `Provider --&gt; "*" Cruise` are semantically acceptable and not penalized. The single-quote comments such as `'opposite cruises` are standard PlantUML comments and are ignored. Model 2 also uses valid PlantUML class notation, attributes with types, and binary associations with multiplicities such as `Booking "*" -- "1" TravelAgency` and `Ticket "*" -- "1" Cruise`. Both diagrams are readable and conform to UML/PlantUML standards.
Total: Model 1 = 23, Model 2 = 21
Choice: A
Reason:
1. Appropriate conceptual classes aligned with the domain: Both models are equally strong because both include all required conceptual classes: Provider, Cruise, Employee, Guest, Ship, TravelAgency, Booking, DestinationArea, Show, and Ticket.
2. Associations/Multiplicities between classes for domain reasoning: Model 1 is better. It correctly captures more required cardinalities, especially `Cruise --&gt; "1" Provider`, `Cruise --&gt; "1..*" Employee`, `Cruise --&gt; "1" Ship`, `Booking --&gt; "1" Cruise`, `Booking --&gt; "1" TravelAgency`, `Cruise --&gt; "1" DestinationArea`, and `Ticket --&gt; "1" Cruise`. Model 2 captures many relationships but has more multiplicity issues, especially `Cruise "1" -- "1" Provider`, which over-restricts each provider to exactly one cruise, and `Cruise "*" -- "*" Employee`, which allows a cruise with no employees despite the requirement saying a cruise requires many employees.
3. Model attributes with appropriate data types: The models are roughly tied. Model 1 uses nearly exact requirement terminology but less semantically precise numeric types for identifiers and duration. Model 2 uses stronger identifier and duration types such as `String` and `Duration`, but slightly shifts `numberOfPassengers` to `passengerCapacity` and `ticketNumber` to `ticketId`.
4. Consistencies of Terminology with given context: Model 1 is slightly better because its terms more directly mirror the requirement, especially `numberOfPassengers`, `bookingNumber`, `seaName`, and `organizedBy`. Model 2 remains mostly consistent but has minor terminology shifts such as `passengerCapacity` and `ticketId`.
5. Adherence of UML class diagram standards: Both models are valid and readable UML/PlantUML class diagrams. I did not penalize Model 1 for using paired opposite-direction associations or PlantUML comments, because those are explicitly acceptable and semantically equivalent when not contradictory.
6. Rejected or checked issues: I did not penalize either model for primitive type aliases such as `int`, `boolean`, `Integer`, or `Boolean`. I also did not treat Model 1’s opposite unidirectional associations as worse than Model 2’s bidirectional associations. The main difference is domain multiplicity accuracy, not notation style.
7. Overall judgment: Model 1 is better because both models cover the same conceptual classes and have similar attribute quality, but Model 1 models the core domain relationships and multiplicities more accurately, especially provider, employee, ship, booking, destination, and ticket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</si>
  <si>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</si>
  <si>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key domain classes: Provider, Cruise, Employee, Guest, Ship, TravelAgency, Booking, DestinationArea, Show, and Ticket. Model 1 uses `passengerCapacity` in Ship, while Model 2 uses `numberOfPassengers`; both still represent the required ship passenger-related concept. Neither model introduces irrelevant conceptual classes.
2. Associations/Multiplicities between classes for domain reasoning: Model 1 = 3, Model 2 = 4; Evidence: Model 1 correctly connects Cruise to Provider, Employee, Guest, Ship, DestinationArea, Show, Booking, and Ticket, but `Cruise "1" -- "1" Provider` over-constrains each Provider to exactly one Cruise, and `Cruise "*" -- "*" Employee` does not express that a cruise requires many employees as strongly as `1..*`. Model 2 better models `Cruise --&gt; "1" Provider` with `Provider --&gt; "*" Cruise`, and `Cruise --&gt; "1..*" Employee`, which better captures the provider and employee requirements. Both models correctly represent Guest-Cruise many-to-many participation and Ticket belonging to exactly one Cruise and one Guest, but neither explicitly enforces “only one ticket per guest per cruise,” and both use `*` rather than `1..*` for several guests, shows, and tickets.
3. Model attributes with appropriate data types: Model 1 = 4, Model 2 = 4; Evidence: Model 1 includes required attributes such as `Cruise.number`, `Cruise.name`, `startDate`, `endDate`, `Employee.socialSecurityNumber`, `Guest.isVIP`, `Booking.bookingNumber`, `bookingDate`, `DestinationArea.seaName`, and `Show.duration : Duration`. Its `Ship.passengerCapacity` is close but not exactly the requirement’s “number of passengers.” Model 2 includes the same required attributes and uses `Ship.numberOfPassengers`, which matches the requirement wording more directly, but `Show.duration: double` is less semantically precise than a duration type unless a unit is specified. Primitive spellings such as `int`, `double`, and `boolean` are treated as acceptable.
4. Consistencies of Terminology with given context: Model 1 = 4, Model 2 = 4; Evidence: Model 1 mostly uses requirement-aligned names and labels such as `organizedBy`, `requires`, `participates`, `uses`, `headsFor`, `offers`, and `bookedThrough`; minor terminology drift appears in `passengerCapacity` instead of “number of passengers” and `ticketId`, which is not specified by the requirement. Model 2 uses several clear requirement terms such as `organizedBy`, `headsFor`, `offers`, `issuedFor`, and `numberOfPassengers`, but some labels are less aligned, such as `employs` for a cruise requiring employees and `managedBy` for a booking through a travel agency. These are terminology weaknesses, not UML syntax issues.
5. Adherence of UML class diagram standards: Model 1 = 5, Model 2 = 5; Evidence: Both models are valid and understandable UML/PlantUML class diagrams with classes, attributes, typed fields, and associations with multiplicities. Model 2’s paired opposite-direction associations and end-of-line PlantUML comments are not penalized, as they are semantically acceptable and do not obscure the model.
Total: Model 1 = 21, Model 2 = 22
Choice: B
Reason:
1. Appropriate conceptual classes aligned with the domain: Both models are equally strong because both identify all major required conceptual classes: Provider, Cruise, Employee, Guest, Ship, TravelAgency, Booking, DestinationArea, Show, and Ticket.
2. Associations/Multiplicities between classes for domain reasoning: Model 2 is better. It more accurately captures that each Cruise has one Provider while a Provider may have many Cruises, and it models Cruise-to-Employee as `1..*`, matching the requirement that a cruise requires many employees. Model 1’s `Cruise "1" -- "1" Provider` is over-constrained, and its Employee association is weaker.
3. Model attributes with appropriate data types: The models are roughly equal. Model 1 has a stronger `Duration` type for show duration, while Model 2 more directly names `numberOfPassengers`. Both include the required core attributes.
4. Consistencies of Terminology with given context: The models are close. Model 1 has more requirement-like relationship labels such as `requires` and `bookedThrough`; Model 2 has some weaker labels such as `employs` and `managedBy`, but also uses exact terms like `numberOfPassengers`.
5. Rejected or checked issues: I did not penalize Model 2 for using opposite unidirectional associations, PlantUML comments, or primitive aliases such as `int` and `boolean`, because the instructions explicitly forbid those penalties. I also did not reward either model for extra ticket identifiers, since the requirement does not require a ticket number.
6. Overall judgment: Model 2 is slightly better overall because its association and multiplicity modeling is more faithful to important domain constraints, especially Provider-Cruise and Cruise-Employee. The difference is modest, but meaningful enough to choose Response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</si>
  <si>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</si>
  <si>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Provider has name/location, Cruise has number/name/startDate/endDate, Employee has name/socialSecurityNumber, Guest has name/isVip or isVIP, Ship has ship characteristics, Booking has bookingNumber/bookingDate, DestinationArea has name/seaName, Show has title/duration, and Ticket has an identifier. Both keep concepts reasonably separated rather than merging unrelated responsibilities. Model 1 explicitly represents reciprocal associations such as Cruise–Provider, Cruise–Employee, Cruise–Guest, Cruise–Ship, Booking–TravelAgency, Booking–Guest, Cruise–DestinationArea, Cruise–Show, and Ticket–Cruise/Guest. Model 2 represents the same core relationships more compactly with bidirectional associations. Model 1 is slightly more navigability-heavy, but opposite unidirectional associations are semantically acceptable and not penalized. Both have a weakness that Ticket is associated separately to Cruise and Guest but neither model expresses the “only one ticket per guest per cruise” uniqueness constraint.
2. Complexity: Model 1 = 4, Model 2 = 4; Evidence: Both models contain 10 classes: Provider, Cruise, Employee, Guest, Ship, TravelAgency, Booking, DestinationArea, Show, and Ticket. This is an appropriate level of conceptual complexity for the requirement and avoids unnecessary inheritance or excessive decomposition. Neither model introduces inheritance, so inheritance depth is minimal. Both average very few attributes per class and no methods, which is acceptable for a structural class diagram. Model 1 includes more association lines because it models opposite navigability explicitly, but this is not treated as extra semantic complexity. Model 2 is more concise but semantically covers nearly the same set of classes and associations. Neither model introduces an association class or constraint to capture “one ticket per guest per cruise,” which would have improved domain precision without excessive complexity.
3. Practicability: Model 1 = 4, Model 2 = 3; Evidence: Model 1 is practical and implementable because it clearly connects Booking to exactly one Cruise, one TravelAgency, and one Guest, and Ticket to exactly one Cruise and one Guest. It also correctly models a Cruise as organized by exactly one Provider, using exactly one Ship, and heading for exactly one DestinationArea. Model 1 better captures “A cruise requires many employees” with Cruise --&gt; "1..*" Employee, whereas Model 2 uses Cruise "*" -- "*" Employee, which permits a cruise with zero employees. Model 1 also allows a Provider, Ship, DestinationArea, and TravelAgency to be associated with multiple cruises/bookings through "*" on the opposite side. Model 2 is readable and compact, but it has some weaker or over/under-constrained multiplicities: Cruise "1" -- "1" Provider makes Provider effectively tied to one Cruise, while the domain more naturally supports a provider organizing multiple cruises; Cruise "*" -- "*" Employee allows zero employees for a cruise despite “requires many employees.” Both models under-specify “several guests,” “several shows,” and “several tickets” by using "*" rather than "1..*" or stricter multiplicities, and both fail to enforce “only one ticket per cruise per guest.” Model 2’s Cruise "1" -- "*" Show makes each Show belong to exactly one Cruise, which is plausible, while Model 1’s Show "*" -- "*" Cruise allows reuse of shows across cruises; neither is explicitly contradicted by the requirement.
Total: Model 1 = 12, Model 2 = 11
Choice: A
Reason:
1. Cohesion and Decoupling: Both models are cohesive and reasonably decoupled. Model 1 and Model 2 each identify the same main domain concepts: Provider, Cruise, Employee, Guest, Ship, TravelAgency, Booking, DestinationArea, Show, and Ticket. Model 1’s reciprocal associations do not make it worse because opposite unidirectional associations are semantically equivalent to bidirectional associations when they do not contradict role labels or multiplicities.
2. Complexity: The models are essentially tied on complexity. Both use the same number of conceptual classes, no inheritance, and a simple attribute-only structure. Model 2 is visually shorter, but Model 1’s extra association lines are mostly explicit opposites rather than additional domain concepts, so this is not a meaningful advantage for Model 2.
3. Practicability: Model 1 is slightly better because it more accurately captures several required business multiplicities. In particular, Model 1 models Cruise to Employee as "1..*", matching “A cruise requires many employees,” while Model 2’s "*" allows zero employees. Model 1 also represents one cruise to one provider and many cruises per provider, while Model 2’s Cruise "1" -- "1" Provider over-constrains the relationship. Both models are incomplete regarding “only one ticket per guest per cruise,” since Ticket is linked to Guest and Cruise but no uniqueness constraint or association-class-style constraint is modeled.
4. Rejected or checked issues: I did not penalize Model 1 for using pairs of opposite unidirectional associations instead of single bidirectional lines, nor for PlantUML comments after associations. I also did not penalize either model for primitive type spelling differences such as int vs Integer, boolean vs Boolean, or * vs 0..*. I did not reward Model 2 merely for being shorter.
5. Overall judgment: Model 1 is marginally better because it preserves the required “many employees” constraint and avoids some over-constrained provider semantics. The difference is small because both models include the same core classes and both miss the strongest ticket uniqueness rule, but Model 1 has slightly stronger practical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</si>
  <si>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</si>
  <si>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domain classes: Provider(name, location), Cruise(number/name/startDate/endDate), Employee(name/socialSecurityNumber), Guest(name/isVIP or isVip), Ship(name/decks/length/passenger count), TravelAgency(name/address), Booking(bookingNumber/bookingDate), DestinationArea(name/seaName), Show(title/duration), and Ticket(ticketId or ticketNumber). Both keep Booking and Ticket as separate concepts rather than overloading Cruise or Guest, which is appropriate. Both also couple Cruise to Guest directly and through Booking/Ticket; this is acceptable because the requirement separately discusses participation, bookings, and tickets. Model 1 slightly over-constrains Provider-Cruise as Cruise "1" -- "1" Provider, implying one provider per cruise and one cruise per provider. Model 2 models Cruise --&gt; "1" Provider and Provider --&gt; "*" Cruise, which better supports one provider organizing many cruises. Model 2 also captures Cruise --&gt; "1..*" Employee, while Model 1 uses Cruise "*" -- "*" Employee, allowing a cruise with zero employees despite “requires many employees.” Overall cohesion and decoupling are strong in both, with Model 2 having slightly better domain multiplicities, but not enough to change the criterion score.
2. Complexity: Model 1 = 5, Model 2 = 5; Evidence: Both models have the same 10 conceptual classes: Provider, Cruise, Employee, Guest, Ship, TravelAgency, Booking, DestinationArea, Show, and Ticket. Neither model introduces unnecessary inheritance, so inheritance depth is 0 in both. Neither model defines methods, which is acceptable for a structural class diagram focused on data and associations. Both distinguish conceptual classes from attributes well: for example, name, location, bookingDate, duration, length, and seaName are attributes rather than separate classes. Model 2 has more association lines because it represents bidirectional relationships as paired opposite unidirectional associations, such as Cruise --&gt; "1" Provider and Provider --&gt; "*" Cruise; this is semantically equivalent to a bidirectional association and is not penalized. Model 1 is shorter textually, but not meaningfully simpler semantically.
3. Practicability: Model 1 = 3, Model 2 = 4; Evidence: Model 1 is readable and implementable, with clear entities and associations such as Booking "*" -- "1" TravelAgency, Booking "*" -- "1" Cruise, Booking "*" -- "1" Guest, Ticket "*" -- "1" Cruise, and Ticket "*" -- "1" Guest. However, it weakens several business constraints: Cruise "*" -- "*" Employee allows zero employees for a cruise; Cruise "1" -- "1" Provider suggests each provider has only one cruise; Cruise "1" -- "*" Show and Ticket "*" -- "1" Cruise allow zero shows/tickets where the requirement says several shows and several tickets; and it does not enforce “only one ticket per guest per cruise.” Model 2 is also readable and implementable, and its multiplicities are more practical in some places: Cruise --&gt; "1..*" Employee reflects “requires many employees,” Cruise --&gt; "1" Provider with Provider --&gt; "*" Cruise avoids the provider-one-cruise overconstraint, and Ticket --&gt; "1" Cruise plus Cruise --&gt; "*" Ticket clearly models tickets belonging to exactly one cruise. Model 2 still has shortcomings: Cruise --&gt; "*" Guest allows zero guests despite “several guests,” Cruise --&gt; "*" Show allows zero shows despite “several shows,” Cruise --&gt; "*" Ticket allows zero tickets despite “several tickets,” and it also does not enforce the uniqueness rule “only one ticket per guest per cruise.” Therefore Model 2 is more practical overall, but still incomplete.
Total: Model 1 = 12, Model 2 = 13
Choice: B
Reason:
1. Cohesion and Decoupling: Both models are cohesive and reasonably decoupled, using the same appropriate domain classes. Model 2 has slightly better domain coupling around Provider and Employee: Provider can be associated with many cruises, and each Cruise requires 1..* Employees. Model 1’s Cruise "1" -- "1" Provider and Cruise "*" -- "*" Employee are weaker for the stated domain.
2. Complexity: The models are effectively tied. Both have 10 classes, no inheritance, no methods, and no obvious noun-as-class overmodeling. Model 2’s paired opposite associations are not counted as extra semantic complexity because they are equivalent to bidirectional associations.
3. Practicability: Model 2 is better because it more accurately supports implementation of key multiplicities, especially “many employees” via Cruise --&gt; "1..*" Employee and reusable providers via Provider --&gt; "*" Cruise. Model 1 is still practical but contains a stronger overconstraint on Provider-Cruise and allows cruises without employees.
4. Rejected or checked issues: I did not penalize Model 2 for using opposite unidirectional associations, PlantUML end-of-line comments, primitive aliases such as int/boolean/double, or equivalent multiplicity notation. These are presentation or notation choices, not domain-quality defects.
5. Overall judgment: Model 2 is modestly better because it preserves the same clean class structure while capturing a few important multiplicities more faithfully. Both models miss the “only one ticket per guest per cruise” constraint and understate “several” guests/shows/tickets as “*”, so the advantage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</si>
  <si>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</si>
  <si>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required conceptual classes: Model 1 = 5, Model 2 = 4; Evidence: Model 1 includes all required core classes: Provider, Cruise, Employee, Guest, Ship, TravelAgency, Booking, DestinationArea, Show, and Ticket. Model 2 also includes these same core classes, but weakens coverage because Booking is not connected to Cruise, even though the requirement says “A cruise is booked through a travel agency” and each booking should be for a cruise.
2. Required attributes: Model 1 = 5, Model 2 = 5; Evidence: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required attributes with equivalent primitive/type choices, such as Cruise.number, Guest.isVIP, and Booking.bookingNumber. Type spelling differences such as int vs Integer or boolean vs Boolean are not penalized.
3. Cruise–Provider relationship: Model 1 = 5, Model 2 = 5; Evidence: Model 1 models each Cruise as organizedBy exactly "1" Provider and each Provider with "*" Cruise. Model 2 models Provider "1" -- "0..*" Cruise, which also means each Cruise has exactly one Provider and a Provider may organize many cruises.
4. Cruise–Employee relationship: Model 1 = 5, Model 2 = 3; Evidence: Model 1 models Cruise --&gt; "1..*" Employee, matching “A cruise requires many employees,” and Employee --&gt; "*" Cruise. Model 2 models Cruise "1" -- "0..*" Employee, which allows a cruise to have zero employees, weaker than the stated “requires many employees.”
5. Cruise–Guest participation relationship: Model 1 = 4, Model 2 = 4; Evidence: Model 1 models Cruise --&gt; "*" Guest and Guest --&gt; "*" Cruise, capturing many-to-many participation but allowing zero guests despite “several guests take part” / “A cruise has several guests.” Model 2 also has Guest "0..*" -- "0..*" Cruise, likewise capturing many-to-many participation but allowing zero guests.
6. Cruise–Ship relationship: Model 1 = 5, Model 2 = 5; Evidence: Model 1 models Cruise --&gt; "1" Ship and Ship --&gt; "*" Cruise, matching that a cruise uses a ship and a ship can be used for different cruises. Model 2 models Cruise "1" -- "1" Ship, which also means each Cruise has one Ship and each Ship may be associated with many Cruises from the opposite multiplicity.
7. Booking and TravelAgency relationship: Model 1 = 5, Model 2 = 3; Evidence: Model 1 models Booking --&gt; "1" TravelAgency and TravelAgency --&gt; "*" Booking, and also Booking --&gt; "1" Cruise / Cruise --&gt; "*" Booking, so each booking is tied to both the travel agency and the cruise. Model 2 models TravelAgency "1" -- "0..*" Booking, but does not associate Booking with Cruise; instead it models Booking "1" -- "1" Ticket, which is not stated as the main booking requirement and leaves the cruise-booking relationship missing.
8. Cruise–DestinationArea relationship: Model 1 = 5, Model 2 = 5; Evidence: Model 1 models Cruise --&gt; "1" DestinationArea and DestinationArea --&gt; "*" Cruise, matching “A cruise always heads for a specific destination area.” Model 2 models Cruise "1" -- "1" DestinationArea, also requiring exactly one destination area per cruise while allowing destination areas to be reused across cruises.
9. Cruise–Show relationship: Model 1 = 4, Model 2 = 4; Evidence: Model 1 models Cruise --&gt; "*" Show and Show --&gt; "*" Cruise, capturing that cruises offer shows but allowing zero shows despite “several shows.” Model 2 models Cruise "1" -- "0..*" Show, also allowing zero shows. Both include the required Show.title and Show.duration.
10. Ticket constraints and guest-ticket-cruise semantics: Model 1 = 4, Model 2 = 2; Evidence: Model 1 models Ticket --&gt; "1" Cruise and Cruise --&gt; "*" Ticket, satisfying that a ticket belongs to exactly one cruise and several tickets are issued per cruise except that "*" allows zero tickets rather than “several.” It also models Ticket --&gt; "1" Guest and Guest --&gt; "*" Ticket, capturing that guests can have any number of tickets, but it does not explicitly enforce “only one ticket per guest per cruise.” Model 2 models Cruise "1" -- "0..*" Ticket, but Guest "0..*" -- "0..*" Ticket allows a ticket to belong to multiple guests or no guest, which is weaker than the natural ticket ownership semantics. Model 2 also adds Booking "1" -- "1" Ticket, which is not required and does not replace the missing Booking–Cruise association.
11. Avoidance of unsupported additions or contradictions: Model 1 = 4, Model 2 = 3; Evidence: Model 1 adds Booking --&gt; "1" Guest, which is plausible but not explicitly required; however, it does not contradict the domain and supports booking traceability. Model 2 adds Booking "1" -- "1" Ticket, which is not stated and may over-constrain bookings to exactly one ticket, while still omitting the required Booking–Cruise relationship. Neither model includes severe hallucinated domain classes.
12. Semantic clarity of class names and associations: Model 1 = 5, Model 2 = 4; Evidence: Model 1 uses clear role labels such as organizedBy, employs, cruisesWorked, bookedFor, managedBy, headsFor, issuedFor, and ownedBy, making the domain meaning explicit. Model 2 uses clear class names and basic associations, but most associations are unlabeled, and the Booking–Ticket association is less clear relative to the stated booking-through-agency requirement.
Total: Model 1 = 56, Model 2 = 47
Choice: A
Reason:
1. Requirement coverage / required conceptual classes: Both models include the required classes, but Model 1 preserves the required booking concept more accurately by linking Booking to Cruise and TravelAgency. Model 2 includes Booking and TravelAgency but does not connect Booking to Cruise.
2. Associations and multiplicities: Model 1 better captures key required relationships: Cruise has exactly one Provider, Cruise requires 1..* Employees, Booking is for exactly one Cruise, Booking is managed by exactly one TravelAgency, Cruise heads for exactly one DestinationArea, Ticket belongs to exactly one Cruise, and Ticket belongs to exactly one Guest. Model 2 captures several of these but weakens important multiplicities, such as Cruise–Employee as 0..*, and misses Booking–Cruise entirely.
3. Rejected or checked issues: I did not penalize Model 1 for using paired opposite unidirectional associations instead of a single bidirectional association, because those are semantically equivalent here. I also ignored PlantUML comments such as `'opposite cruises`, visibility markers such as `+`, and primitive/type spelling differences such as `int` vs `Integer` or `boolean` vs `Boolean`.
4. Overall judgment: Model 1 is better because it more faithfully represents the required domain relationships, especially the Booking–Cruise–TravelAgency structure and the “many employees” requirement. Model 2 is generally recognizable but has a significant omission in Booking–Cruise and weaker ticket/guest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</si>
  <si>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</si>
  <si>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absence of unsupported additions: Model 1 = 3, Model 2 = 4; Evidence: Model 1 includes all major required classes (`Provider`, `Cruise`, `Employee`, `Guest`, `Ship`, `TravelAgency`, `Booking`, `DestinationArea`, `Show`, `Ticket`) but misses a direct `Booking`–`Cruise` association and models `Booking "1" -- "1" Ticket`, which is not directly stated. Model 2 also includes all major required classes and more directly represents booking semantics with `Booking --&gt; "1" Cruise`, `Booking --&gt; "1" TravelAgency`, and `Booking --&gt; "1" Guest`; the `Booking`–`Guest` link is a reasonable refinement but not explicitly required.
2. Conceptual classes and attributes: Model 1 = 5, Model 2 = 5; Evidence: Model 1 captures required attributes: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captures the same required attributes with equivalent primitive aliases such as `int`, `double`, and `boolean`, which should not be penalized.
3. Provider and cruise relationship: Model 1 = 5, Model 2 = 5; Evidence: Model 1 has `Provider "1" -- "0..*" Cruise`, meaning each cruise has one provider and a provider may organize multiple cruises. Model 2 has equivalent opposite-direction associations: `Cruise --&gt; "1" Provider: organizedBy` and `Provider --&gt; "*" Cruise: cruises`.
4. Cruise and employee relationship: Model 1 = 3, Model 2 = 5; Evidence: The requirement says a cruise requires many employees. Model 1 uses `Cruise "1" -- "0..*" Employee`, allowing zero employees for a cruise, which weakens the “many employees” requirement. Model 2 uses `Cruise --&gt; "1..*" Employee`, correctly requiring at least one employee, with `Employee --&gt; "*" Cruise` allowing employees to work on multiple cruises.
5. Guest participation in cruises: Model 1 = 4, Model 2 = 4; Evidence: Model 1 has `Cruise "1" -- "0..*" Guest` and `Guest "0..*" -- "0..*" Cruise`, supporting guests taking several cruises, though allowing a cruise with zero guests despite “several guests.” Model 2 has `Cruise --&gt; "*" Guest` and `Guest --&gt; "*" Cruise`, semantically similar and also allowing zero guests. Neither model enforces “several” as a lower bound.
6. Ship usage across cruises: Model 1 = 2, Model 2 = 5; Evidence: The requirement says a ship can be used for different cruises. Model 1 has `Cruise "1" -- "1" Ship`, which makes each ship associated with exactly one cruise and contradicts reuse across cruises. Model 2 has `Cruise --&gt; "1" Ship` and `Ship --&gt; "*" Cruise`, correctly allowing one ship per cruise and multiple cruises per ship.
7. Booking, travel agency, and cruise semantics: Model 1 = 2, Model 2 = 5; Evidence: Model 1 has `TravelAgency "1" -- "0..*" Booking`, but no direct association from `Booking` to `Cruise`; instead it connects `Booking "1" -- "1" Ticket`, which does not directly express “A cruise is booked through a travel agency.” Model 2 explicitly models `Booking --&gt; "1" Cruise: bookedFor`, `Booking --&gt; "1" TravelAgency: managedBy`, and `TravelAgency --&gt; "*" Booking`, closely matching the requirement.
8. Destination area relationship: Model 1 = 3, Model 2 = 5; Evidence: Model 1 has `Cruise "1" -- "1" DestinationArea`, which means each destination area is tied to exactly one cruise, over-constraining reuse of a destination area. Model 2 has `Cruise --&gt; "1" DestinationArea` and `DestinationArea --&gt; "*" Cruise`, correctly expressing that each cruise heads for one destination area while a destination area may be used by multiple cruises.
9. Shows offered on cruises: Model 1 = 4, Model 2 = 4; Evidence: Model 1 has `Cruise "1" -- "0..*" Show`, capturing that cruises offer shows but allowing zero shows despite “several shows.” Model 2 has `Cruise --&gt; "*" Show` and `Show --&gt; "*" Cruise`, also allowing zero shows and additionally allowing a show to be associated with multiple cruises. Neither model enforces a lower bound of several shows.
10. Ticket issuance and ownership constraints: Model 1 = 2, Model 2 = 4; Evidence: Model 1 has `Cruise "1" -- "0..*" Ticket`, which captures that a ticket belongs to one cruise but allows zero tickets, and `Guest "0..*" -- "0..*" Ticket`, which incorrectly allows a ticket to belong to multiple guests or no guest. Model 2 has `Ticket --&gt; "1" Cruise`, `Cruise --&gt; "*" Ticket`, `Ticket --&gt; "1" Guest`, and `Guest --&gt; "*" Ticket`, correctly tying each ticket to exactly one cruise and one guest, though it still does not enforce “only one ticket per guest per cruise.”
11. Relationship types, multiplicities, and semantic precision: Model 1 = 3, Model 2 = 5; Evidence: Model 1 uses basic associations only, which is acceptable, but several multiplicities are weak or contradictory: employees `0..*`, ship `1` per cruise and `1` per ship, destination area `1` per cruise and `1` per destination, guest-ticket `0..*` to `0..*`. Model 2 uses associations with clearer role names and generally better multiplicities: `1..* Employee`, `1 Ship` per cruise and `* Cruise` per ship, `1 DestinationArea` per cruise and `* Cruise` per destination, `1 Guest` per ticket.
12. Class naming clarity and domain readability: Model 1 = 5, Model 2 = 5; Evidence: Model 1 uses clear domain names such as `DestinationArea`, `TravelAgency`, `socialSecurityNumber`, and `numberOfPassengers`. Model 2 uses the same clear class names and similar attribute names; `isVip` is equivalent to `isVIP` and remains clear.
Total: Model 1 = 41, Model 2 = 56
Choice: B
Reason:
1. Requirement coverage and conceptual modeling: Both models identify the required core classes and attributes well, but Model 2 more directly captures the booking domain by linking `Booking` to `Cruise`, `TravelAgency`, and `Guest`. Model 1 only links `TravelAgency` to `Booking` and `Booking` to `Ticket`, leaving “a cruise is booked through a travel agency” indirect and weaker.
2. Multiplicities and relationship correctness: Model 2 is substantially stronger for critical relationships. It correctly models `Cruise --&gt; "1..*" Employee`, `Ship --&gt; "*" Cruise`, `DestinationArea --&gt; "*" Cruise`, and `Ticket --&gt; "1" Guest`. Model 1 allows zero employees, restricts each ship to one cruise, restricts each destination area to one cruise, and makes tickets many-to-many with guests.
3. Rejected or checked issues: I did not penalize Model 2 for using opposite unidirectional associations instead of single bidirectional lines, comments such as `'opposite cruises`, primitive aliases like `int` or `boolean`, or `*` instead of `0..*`. These are semantically acceptable under the instructions.
4. Overall judgment: Model 2 is better because it preserves the same required class and attribute coverage as Model 1 while representing several key business relationships more accurately, especially employees, ship reuse, booking-to-cruise, destination reuse, and ticket ownership.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</si>
  <si>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</si>
  <si>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Provider, Cruise, Employee, Guest, Ship, TravelAgency, Booking, DestinationArea, Show, and Ticket. Model 2 also includes the same complete set of required classes. Neither model omits a major conceptual class from the requirement.
2. Associations/Multiplicities between classes for domain reasoning: Model 1 = 4, Model 2 = 3; Evidence: Model 1 correctly models Provider-Cruise as one provider per cruise and many cruises per provider, Cruise-Employee as many employees per cruise, Cruise-Guest as many-to-many, Ship-Cruise as one ship per cruise and many cruises per ship, Booking-Cruise, Booking-TravelAgency, Cruise-DestinationArea, Cruise-Show, Ticket-Cruise, and Ticket-Guest. Its weaknesses are that several required “many/several” relationships are modeled as "*" rather than clearly "1..*", such as Cruise-Guest, Cruise-Show, Cruise-Ticket, and it does not enforce the “only one ticket per cruise per guest” constraint. Model 2 correctly includes Provider-Cruise, Cruise-Guest, Cruise-Ticket, Cruise-Ship, Cruise-DestinationArea, Cruise-Show, and TravelAgency-Booking, but it misses the direct Booking-Cruise relationship required by “A cruise is booked through a travel agency,” instead modeling Booking "1" -- "1" Ticket. It also models Guest "0..*" -- "0..*" Ticket, which is weaker than the requirement that a ticket belongs to a guest and does not support “only one ticket per cruise” well. Model 2 also makes Employee associated with exactly one Cruise via Cruise "1" -- "0..*" Employee, whereas Model 1 allows employees to work on multiple cruises.
3. Model attributes with appropriate data types: Model 1 = 4, Model 2 = 4; Evidence: Model 1 provides appropriate attributes for all major classes: Provider.name/location, Cruise.number/name/startDate/endDate, Employee.name/socialSecurityNumber, Guest.name/isVip, Ship.name/numberOfDecks/length/numberOfPassengers, TravelAgency.name/address, Booking.bookingNumber/bookingDate, DestinationArea.name/seaName, Show.title/duration, and Ticket.ticketNumber. Minor issues include Cruise.number and Booking.bookingNumber as int, which may be acceptable but less flexible for identifiers, and Show.duration as double without unit. Model 2 also provides the required attributes with generally suitable types: Cruise.number as String, Booking.bookingNumber as String, Guest.isVIP as Boolean, and ship numeric attributes as Integer/Double. Its minor issue is Show.duration as Integer, which may be acceptable but less flexible if duration can include fractional units. Both models add Ticket.ticketNumber, which is reasonable for identifying tickets even though not explicitly required.
4. Consistencies of Terminology with given context: Model 1 = 5, Model 2 = 5; Evidence: Model 1 uses terminology directly aligned with the requirement: Provider, Cruise, Employee, Guest, Ship, TravelAgency, Booking, DestinationArea, Show, Ticket, organizedBy, headsFor, offers, issuedFor, and ownedBy. Model 2 uses the same core domain terminology and attribute names such as socialSecurityNumber, isVIP, numberOfDecks, numberOfPassengers, bookingDate, and seaName. Differences such as isVip versus isVIP are not substantive terminology inconsistencies.
5. Adherence of UML class diagram standards: Model 1 = 5, Model 2 = 5; Evidence: Model 1 uses valid PlantUML class definitions, attributes, associations, labels, and multiplicities. Its opposite-direction associations and single-quote comments are valid/ignorable and are not penalized. Model 2 also uses valid PlantUML class definitions, visibility markers, associations, and multiplicities. Both diagrams are understandable UML class diagrams with no meaningful syntax or notation problems.
Total: Model 1 = 23, Model 2 = 22
Choice: A
Reason:
1. Appropriate conceptual classes aligned with the domain: Both models identify the full set of required conceptual classes: Provider, Cruise, Employee, Guest, Ship, TravelAgency, Booking, DestinationArea, Show, and Ticket. This criterion is effectively tied.
2. Associations/Multiplicities between classes for domain reasoning: Model 1 is stronger because it directly models Booking --&gt; Cruise and Booking --&gt; TravelAgency, matching “A cruise is booked through a travel agency.” Model 2 connects Booking to Ticket instead of Cruise, which weakens the booking semantics. Model 1 also models Ticket --&gt; Cruise and Ticket --&gt; Guest with exactly one cruise and one guest per ticket, while Model 2 uses Guest "0..*" -- "0..*" Ticket, allowing a ticket to be associated with multiple guests. Both models fail to enforce the “only one ticket per cruise per guest” uniqueness constraint, but Model 1 is closer overall.
3. Model attributes with appropriate data types: Both models cover the required attributes well. Model 1 uses int for cruise and booking numbers, while Model 2 uses String; both are acceptable. Model 1 uses double for show duration and Model 2 uses Integer; both are plausible depending on unit assumptions.
4. Consistencies of Terminology with given context: Both models use consistent domain terminology. Neither model introduces misleading class names or substitutes unrelated terms.
5. Adherence of UML class diagram standards: Both models are valid and readable UML/PlantUML class diagrams. I did not penalize Model 1 for using opposite unidirectional associations or PlantUML comments, and I did not penalize either model for primitive type aliases such as int/Integer or boolean/Boolean.
6. Rejected or checked issues: I did not treat Model 1 as worse merely because it is more verbose, and I did not treat Model 2 as better merely because it is shorter. I also did not penalize equivalent multiplicity literals such as "*" versus "0..*".
7. Overall judgment: Model 1 is slightly better because its association structure more faithfully represents cruise booking, ticket ownership, and cruise-ticket relationships. The meaningful quality difference is small, but Model 1 has fewer semantic weaknesses in core domain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</si>
  <si>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</si>
  <si>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Provider, Cruise, Employee, Guest, Ship, TravelAgency, Booking, DestinationArea, Show, and Ticket. Model 1 includes attributes such as Provider.name/location, Cruise.number/name/startDate/endDate, and Ticket.ticketNumber. Model 2 includes the same conceptual classes and similarly models Ticket, Booking, Show, DestinationArea, Ship, Guest, Employee, Cruise, Provider, and TravelAgency. No major required domain concept is absent in either model.
2. Associations/Multiplicities between classes for domain reasoning: Model 1 = 3, Model 2 = 4; Evidence: Model 1 correctly includes Provider--Cruise, Cruise--Employee, Cruise--Guest, Cruise--Ticket, Cruise--DestinationArea, Cruise--Show, TravelAgency--Booking, Guest--Cruise, and Guest--Ticket. However, several multiplicities or relationships are weak or incorrect: Cruise "1" -- "1" Ship contradicts that a ship can be used for different cruises; Guest "0..*" -- "0..*" Ticket fails to show each Ticket belongs to exactly one Guest; Booking is linked to Ticket rather than directly to Cruise, despite the requirement that a cruise is booked through a travel agency; Cruise--Employee, Cruise--Guest, Cruise--Ticket, and Cruise--Show use 0..* where the text says many/several. Model 2 better captures the main domain reasoning: Cruise --&gt; "1" Provider and Provider --&gt; "*" Cruise, Cruise --&gt; "1..*" Employee, Cruise --&gt; "1" Ship and Ship --&gt; "*" Cruise, Booking --&gt; "1" Cruise, Booking --&gt; "1" TravelAgency, Ticket --&gt; "1" Cruise, Ticket --&gt; "1" Guest, and Guest --&gt; "*" Ticket. It still uses Cruise --&gt; "*" Guest and Cruise --&gt; "*" Show rather than clearly several/one-or-more, and it does not explicitly enforce “only one ticket per guest per cruise,” but it represents the ticket ownership and cruise relationship more accurately than Model 1.
3. Model attributes with appropriate data types: Model 1 = 5, Model 2 = 5; Evidence: Model 1 provides all required attributes with suitable types: Provider.name/location as String, Cruise.number/name as String and dates as Date, Employee.name/socialSecurityNumber as String, Guest.name/isVIP as Boolean, Ship.numberOfDecks as Integer, length as Double, numberOfPassengers as Integer, Booking.bookingNumber as String and bookingDate as Date, DestinationArea.name/seaName as String, Show.title/duration as Integer, and Ticket.ticketNumber as String. Model 2 also provides all required attributes with acceptable data types: Cruise.number as int, Booking.bookingNumber as int, Guest.isVip as boolean, Ship numeric attributes as int/double, Show.duration as double, and the required String/Date fields. Primitive aliases such as int, double, and boolean are acceptable and not penalized.
4. Consistencies of Terminology with given context: Model 1 = 5, Model 2 = 5; Evidence: Model 1 uses terminology directly from the requirement: Provider, Cruise, Employee, Guest, Ship, TravelAgency, Booking, DestinationArea, Show, Ticket, socialSecurityNumber, bookingNumber, bookingDate, seaName, and isVIP. Model 2 also uses consistent domain terminology: organizedBy, cruises, employs, cruisesWorked, hosts, cruisesAttended, uses, bookedFor, managedBy, headsFor, offers, issuedFor, and ownedBy are semantically aligned with the requirement. The minor capitalization difference isVip versus isVIP is not a meaningful terminology inconsistency.
5. Adherence of UML class diagram standards: Model 1 = 5, Model 2 = 5; Evidence: Model 1 is valid and understandable PlantUML class-diagram notation, with classes, typed attributes, and associations using multiplicities. Model 2 is also valid and understandable PlantUML class-diagram notation, with typed attributes, directional associations, role labels, multiplicities, and comments after association lines. The use of two opposite unidirectional associations is treated as semantically equivalent to a bidirectional association, and comments do not affect scoring.
Total: Model 1 = 23, Model 2 = 24
Choice: B
Reason:
1. Appropriate conceptual classes aligned with the domain: Both models include all essential conceptual classes from the requirement: Provider, Cruise, Employee, Guest, Ship, TravelAgency, Booking, DestinationArea, Show, and Ticket. Neither model has a decisive advantage on class identification.
2. Associations/Multiplicities between classes for domain reasoning: Model 2 is stronger. It correctly models Booking as connected to Cruise and TravelAgency, Ticket as belonging to exactly one Cruise and one Guest, and Ship as reusable across multiple cruises. Model 1 has several association weaknesses: Ship is modeled as 1-to-1 with Cruise, Booking is connected to Ticket rather than Cruise, and Ticket is many-to-many with Guest instead of each ticket having exactly one owner.
3. Model attributes with appropriate data types: Both models cover the required attributes well. Model 1 uses String/Integer/Double/Boolean/Date, while Model 2 uses acceptable primitive aliases such as int, double, and boolean. Both are excellent on this criterion.
4. Consistencies of Terminology with given context: Both models use domain-consistent terminology. Model 2’s role labels such as organizedBy, bookedFor, managedBy, headsFor, issuedFor, and ownedBy clarify the relationships without conflicting with the requirement.
5. Adherence of UML class diagram standards: Both diagrams are syntactically and semantically understandable UML/PlantUML class diagrams. I did not penalize Model 2 for using paired unidirectional associations or PlantUML comments, because those are explicitly acceptable.
6. Rejected or checked issues: I did not penalize Model 2 for lowercase primitive types such as int or boolean, nor for using two opposite directional associations. I also did not reward either model merely for being shorter or more detailed. The main meaningful difference is the correctness of associations and multiplicities.
7. Overall judgment: Model 2 is better because it preserves the same conceptual and attribute coverage as Model 1 while modeling the booking, ticket ownership, and reusable ship relationships more faithfully.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</si>
  <si>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</si>
  <si>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cohesive with appropriate attributes: Provider(name, location), Cruise(number, name, startDate, endDate), Employee(name, socialSecurityNumber), Guest(name, isVip), Ship(name, numberOfDecks, length, numberOfPassengers), Booking(bookingNumber, bookingDate), DestinationArea(name, seaName), Show(title, duration), and Ticket(ticketNumber). Its associations are mostly direct and traceable to requirements, such as Cruise–Provider, Cruise–Employee, Cruise–Guest, Cruise–Ship, Booking–Cruise, Booking–TravelAgency, Cruise–DestinationArea, Cruise–Show, Ticket–Cruise, and Ticket–Guest. Model 2 also has cohesive class attributes, but its coupling/relationship structure is less clean: it has both Guest "0..*" -- "0..*" Cruise and ticket-related Guest "0..*" -- "0..*" Ticket, creating overlapping ways to represent guest participation and ticket ownership. It also models Booking "1" -- "1" Ticket rather than directly tying Booking to Cruise, which weakens the cruise-booking concept.
2. Complexity: Model 1 = 4, Model 2 = 3; Evidence: Both models use the same core set of 10 conceptual classes: Provider, Cruise, Employee, Guest, Ship, TravelAgency, Booking, DestinationArea, Show, and Ticket. Neither model introduces unnecessary inheritance, and neither over-classifies simple attributes such as provider location, ship length, VIP flag, or booking date. Model 1 has more associations, but most are justified by stated domain facts: bookings connect to cruises and agencies, tickets connect to cruises and guests, cruises connect to provider, employees, guests, ship, destination, and shows. Model 2 is superficially simpler, but some simplicity comes from weaker or less accurate relationship modeling, for example Booking is associated with Ticket rather than Cruise, and Cruise–Guest is duplicated alongside Guest–Ticket without a clear constraint explaining the interaction. This makes the conceptual model less balanced despite having fewer direct associations.
3. Practicability: Model 1 = 4, Model 2 = 2; Evidence: Model 1 is more practical for implementation and testing because most requirements can be validated directly: a Cruise has one Provider, one Ship, one DestinationArea, many Employees, many Guests, many Bookings, many Tickets, and many Shows; a Booking has a bookingNumber and bookingDate and is linked to a TravelAgency and Cruise; a Ticket belongs to exactly one Cruise and one Guest. It still has weaknesses: Cruise–Show uses "*" rather than enforcing “several shows,” Cruise–Ticket uses "*" rather than enforcing “several tickets,” and the “only one ticket per guest per cruise” constraint is not explicitly modeled, e.g. through a uniqueness constraint or association class. Model 2 is less practical because several multiplicities contradict or weaken core business rules: Cruise "1" -- "0..*" Employee allows a cruise with zero employees despite “requires many employees”; Cruise "1" -- "1" Ship implies each ship is used by exactly one cruise, contradicting “A ship can be used for different cruises”; Cruise "1" -- "1" DestinationArea over-constrains each destination area to one cruise; Guest "0..*" -- "0..*" Ticket allows a ticket to be associated with multiple guests, which is not consistent with “A guest can have any number of tickets” and the expected ticket ownership model. Booking is also not directly connected to Cruise, making “A cruise is booked through a travel agency” harder to implement and test.
Total: Model 1 = 12, Model 2 = 8
Choice: A
Reason:
1. Cohesion and Decoupling: Model 1 better preserves cohesive domain classes and clearer domain relationships. Model 2 has similar classes, but its Guest–Cruise and Guest–Ticket relationships overlap without enforcing the one-ticket-per-cruise rule, and Booking–Ticket weakens the booking-through-agency-for-cruise semantics.
2. Complexity: Both models avoid unnecessary inheritance and use an appropriate number of domain classes. Model 1’s additional associations are mostly requirement-driven, while Model 2’s lower association count comes with semantic gaps and redundant participation modeling.
3. Practicability: Model 1 is more directly implementable and testable because Booking, Ticket, Guest, Cruise, Provider, Ship, DestinationArea, and TravelAgency are connected in ways that largely match the requirement. Model 2 has several problematic multiplicities, especially Ship exactly one Cruise, Employee zero-or-more per Cruise, DestinationArea exactly one Cruise, and Ticket many-to-many with Guest.
4. Rejected or checked issues: I did not penalize Model 1 for using two opposite unidirectional associations instead of a single bidirectional association, because those are semantically equivalent under the instructions. I also did not penalize comments such as `'opposite cruises`, primitive aliases such as `int` versus `Integer`, visibility markers such as `+`, or equivalent multiplicity styles such as `*` versus `0..*`.
5. Overall judgment: Model 1 is meaningfully better. It is not perfect, mainly because it does not enforce “several” tickets/shows and does not explicitly enforce “only one ticket per guest per cruise,” but it captures substantially more of the required business semantics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</si>
  <si>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</si>
  <si>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uses the core cohesive domain classes Provider, Cruise, Employee, Guest, Ship, TravelAgency, Booking, DestinationArea, Show, and Ticket with appropriate attributes such as Cruise.number/name/startDate/endDate and Ship.name/numberOfDecks/length/numberOfPassengers. However, it weakens cohesion/decoupling around booking and participation: Booking is associated with Ticket rather than Cruise, and Guest is linked both directly to Cruise and indirectly through Ticket, creating overlapping responsibilities. Its Guest "0..*" -- "0..*" Ticket also allows a ticket to be associated with many guests, which is semantically weak for ticket ownership. Model 2 uses the same cohesive core classes and more clearly separates responsibilities: Booking is linked to Cruise, TravelAgency, and Guest; Ticket is linked to exactly one Cruise and exactly one Guest; Cruise is linked to Provider, Employee, Guest, Ship, DestinationArea, Show, Booking, and Ticket. This better separates booking, ticketing, and cruise participation, though it still has both Cruise-Guest and Ticket-Guest/Cruise relations, so the participation/ticket relationship is not fully normalized.
2. Complexity: Model 1 = 4, Model 2 = 4; Evidence: Both models have 10 classes and no inheritance tree, so inheritance depth is minimal in both. Both keep requirement nouns as classes without excessive decomposition: Provider, Cruise, Employee, Guest, Ship, TravelAgency, Booking, DestinationArea, Show, and Ticket. Model 1 has fewer explicit associations but misses or weakly models some important domain connections, especially Booking to Cruise. Model 2 has more associations because it represents opposite navigability for many relationships, but opposite-direction associations are treated as semantically equivalent to bidirectional associations and are not penalized. Its extra semantic associations Booking-Cruise and Booking-Guest improve coverage without adding new unnecessary classes. Overall complexity is appropriate for both, with Model 2 slightly more relationship-rich but not meaningfully over-complex.
3. Practicability: Model 1 = 3, Model 2 = 4; Evidence: Model 1 is readable and implementable at a basic level, but practical implementation would face ambiguity: Booking only connects TravelAgency to Ticket and not directly to Cruise, even though the requirement says a cruise is booked through a travel agency and each booking has a booking number/date. The Ticket model is also less practical because Guest "0..*" -- "0..*" Ticket permits multiple guests per ticket, and the separate Guest-Cruise many-to-many plus Ticket-Cruise/Guest-Ticket does not clearly support the “only one ticket per cruise per guest” rule. Model 2 is more practical for implementation and testing because Booking has bookingNumber/bookingDate and is connected to Cruise, TravelAgency, and Guest, while Ticket belongs to exactly one Cruise and exactly one Guest. It still does not explicitly enforce the uniqueness constraint “only one ticket per cruise per guest,” which would ideally require an association-class constraint or unique composite key on Guest-Cruise ticket ownership, but its structure is closer to testable real-world behavior.
Total: Model 1 = 10, Model 2 = 12
Choice: B
Reason:
1. Cohesion and Decoupling: Model 2 better separates domain concepts. In Model 2, Booking is associated with the Cruise being booked, the TravelAgency managing it, and the Guest booking it, while Ticket is owned by one Guest and issued for one Cruise. Model 1 has the same main classes but makes Booking connect to Ticket instead of Cruise and allows Guest-Ticket many-to-many, which weakens the ticket ownership concept.
2. Complexity: Both models are similarly balanced: each has 10 classes, no inheritance hierarchy, and a reasonable number of methods/attributes for a class diagram with no operations. Model 2 has more association lines, but these mostly clarify required domain relationships rather than introducing unnecessary conceptual classes.
3. Practicability: Model 2 is easier to implement and validate against the requirements. It supports acceptance tests such as “a booking is for one cruise,” “a booking is handled by one travel agency,” and “a ticket is issued for one cruise and owned by one guest.” Model 1 would require extra interpretation or redesign to connect bookings to cruises and to prevent a ticket from belonging to multiple guests.
4. Rejected or checked issues: I did not penalize Model 2 for using two opposite unidirectional associations instead of one bidirectional association, for PlantUML comments such as `'opposite cruises`, for primitive type aliases such as `int` or `boolean`, or for using `*` instead of `0..*`. These are semantically acceptable under the instructions.
5. Overall judgment: Model 2 is better because it more faithfully captures the booking and ticketing structure while maintaining comparable complexity. The quality difference is meaningful but not extreme, since both models include the main required classes and most required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</si>
  <si>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</si>
  <si>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attributes: Model 1 = 4.5, Model 2 = 4.5; Evidence: Both models include the core classes Provider, Cruise, Employee, Guest, Ship, TravelAgency, Booking, DestinationArea, Show, and Ticket. Model 1 captures Provider.name/location, Cruise.number/name/startDate/endDate, Employee.name/socialSecurityNumber, Guest.name/isVIP, Ship.name/numberOfDecks/length/passengerCapacity, TravelAgency.name/address, Booking.bookingNumber/bookingDate, DestinationArea.name/seaName, Show.title/duration, and Ticket.ticketId. Model 2 captures the same required concepts, using Ship.numberOfPassengers, which matches the requirement wording more directly than Model 1’s passengerCapacity, and Ticket.ticketNumber. Both add a ticket identifier even though the requirement only says tickets are issued; this is not harmful, but not required.
2. Cruise-provider relationship: Model 1 = 3, Model 2 = 5; Evidence: The requirement says a cruise is organized by a specific provider, and each provider has name/location. Model 1 has Cruise "1" -- "1" Provider, which correctly gives each Cruise exactly one Provider but incorrectly constrains each Provider to exactly one Cruise. Model 2 has Provider "1" -- "0..*" Cruise, meaning each Cruise has exactly one Provider and a Provider can organize multiple cruises, which better matches the domain.
3. Cruise-employee relationship: Model 1 = 4, Model 2 = 3; Evidence: The requirement says a cruise requires many employees, each with name and social security number. Model 1 has Cruise "*" -- "*" Employee, allowing each Cruise to require many Employees and Employees to work on multiple Cruises, though it does not enforce the “many” minimum. Model 2 has Cruise "1" -- "0..*" Employee, allowing a Cruise to have multiple Employees but constraining each Employee to exactly one Cruise, which is not stated by the requirement. Both use 0..*/* rather than 1..*, so neither strictly enforces “many.”
4. Cruise-guest participation relationship: Model 1 = 5, Model 2 = 3; Evidence: The requirement states several guests take part in a cruise and a guest can take several cruises. Model 1 has Cruise "*" -- "*" Guest : participates, directly representing many-to-many participation. Model 2 includes Guest "0..*" -- "0..*" Cruise, which correctly represents many-to-many participation, but also has Cruise "1" -- "0..*" Guest, which separately implies each Guest is associated with exactly one Cruise on that association. That extra association creates ambiguity/contradiction rather than cleanly modeling the requirement.
5. Ship-cruise relationship: Model 1 = 5, Model 2 = 5; Evidence: The requirement says ship details are known and a ship can be used for different cruises. Model 1 has Cruise "*" -- "1" Ship : uses, meaning each Cruise uses one Ship and each Ship can be used by many Cruises. Model 2 has Cruise "1" -- "1" Ship, meaning each Cruise has one Ship and each Ship can be associated with one Cruise under a plain binary association reading if interpreted strictly by multiplicity placement; however, because the multiplicity near Cruise is "1" and near Ship is "1", it fails to express that a Ship can be used for different Cruises. Therefore Model 2 should be lower here. Adjusted score: Model 1 = 5, Model 2 = 3.
6. Booking and travel agency relationship: Model 1 = 4, Model 2 = 3; Evidence: The requirement says a cruise is booked through a travel agency, each booking has unique booking number and booking date, and a travel agency has name/address. Model 1 has Booking "*" -- "1" TravelAgency : bookedThrough and Booking "*" -- "1" Cruise : books, so each Booking is through one TravelAgency and for one Cruise, while each Agency/Cruise may have many Bookings. It also has Booking "*" -- "1" Guest : bookedBy, which is a reasonable link between bookings and guests but is not explicitly required. Model 2 has TravelAgency "1" -- "0..*" Booking, so each Booking has one TravelAgency, but it does not directly associate Booking with Cruise; instead it has Booking "1" -- "1" Ticket and Cruise "1" -- "0..*" Ticket. This only indirectly connects bookings to cruises through tickets and does not clearly express “a cruise is booked through a travel agency.”
7. Destination area relationship: Model 1 = 5, Model 2 = 5; Evidence: The requirement says a cruise always heads for a specific destination area, and each destination area has a name and sea name. Model 1 has Cruise "*" -- "1" DestinationArea : headsFor, meaning each Cruise has exactly one DestinationArea and a DestinationArea can be used by multiple Cruises. Model 2 has Cruise "1" -- "1" DestinationArea, which ensures each Cruise has exactly one DestinationArea, although it over-constrains a DestinationArea to one Cruise if read strictly. Adjusted score: Model 1 = 5, Model 2 = 4.
8. Shows offered on a cruise: Model 1 = 4, Model 2 = 4; Evidence: The requirement says guests are offered several shows on a cruise, each with title and duration. Model 1 has Cruise "1" -- "*" Show : offers and Show.title/duration, which allows multiple Shows per Cruise but does not enforce “several” as a minimum greater than one. Model 2 has Cruise "1" -- "0..*" Show and Show.title/duration, also allowing multiple Shows but not enforcing several. Model 1’s multiplicity is semantically equivalent to 0..*, so both are similar.
9. Ticket issuing and ticket ownership constraints: Model 1 = 3, Model 2 = 2; Evidence: The requirement says several tickets are issued for each cruise, a ticket belongs to exactly one cruise, a guest can have any number of tickets, but only one ticket per cruise. Model 1 has Ticket "*" -- "1" Cruise : issuedFor and Ticket "*" -- "1" Guest : issuedTo, so each Ticket belongs to exactly one Cruise and one Guest, while each Guest may have many Tickets. However, it does not enforce “several tickets per cruise” as 2..* nor the uniqueness constraint “only one ticket per guest per cruise.” Model 2 has Cruise "1" -- "0..*" Ticket, so each Ticket belongs to one Cruise, and Booking "1" -- "1" Ticket, but Guest "0..*" -- "0..*" Ticket makes ticket ownership vague because a Ticket can be associated with multiple Guests. It also does not enforce one ticket per guest per cruise.
10. Avoiding unsupported additions or contradictions: Model 1 = 4, Model 2 = 3; Evidence: Model 1 adds Ticket.ticketId and Booking bookedBy Guest, but these are plausible and do not strongly contradict the requirement. Its main issue is some over/under-constrained multiplicities, especially Provider exactly one Cruise. Model 2 adds Booking "1" -- "1" Ticket, which is not stated and can imply every Booking is for exactly one Ticket; it also has both Cruise "1" -- "0..*" Guest and Guest "0..*" -- "0..*" Cruise, creating duplicate and partially contradictory guest participation semantics. Model 2 also uses Guest "0..*" -- "0..*" Ticket, which weakens the required “ticket belongs to a guest” interpretation.
Total: Model 1 = 41.5, Model 2 = 35.5
Choice: A
Reason:
1. Required classes and attributes: Both models cover nearly all required entities and attributes. Model 2’s Ship.numberOfPassengers matches the wording slightly better than Model 1’s passengerCapacity, but both represent the same required ship passenger information. Neither model is materially better on class coverage.
2. Associations and multiplicities: Model 1 is stronger overall. It correctly models Cruise-Guest as many-to-many, Cruise-Ship as many cruises per ship, Booking-Cruise directly, Booking-TravelAgency directly, Ticket-Cruise exactly one cruise per ticket, and Ticket-Guest ownership. Model 2 correctly improves Provider-Cruise but has weaker or contradictory modeling for Guest-Cruise, Ship-Cruise, Booking-Cruise, and Guest-Ticket.
3. Rejected or checked issues: I did not penalize Model 2 for using visibility markers such as +name, Model 1 for omitting them, Model 1 for using passengerCapacity rather than numberOfPassengers, or either model for using equivalent multiplicities such as * versus 0..*. I also did not penalize duration being Duration versus Integer, since both can represent show duration conceptually.
4. Overall judgment: Model 1 is better because it preserves more of the core domain semantics: a cruise has many guests and guests can take many cruises, ships can be reused across cruises, bookings are directly tied to cruises and agencies, and tickets belong to exactly one cruise and one guest. Model 2 has a better provider multiplicity, but its extra/contradictory guest associations and weaker ticket/booking structure make it less faithful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</si>
  <si>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</si>
  <si>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and avoidance of unsupported contradictions: Model 1 = 3, Model 2 = 4; Evidence: Model 1 includes the main domain concepts, but it contradicts or weakens several requirements: `Cruise "1" -- "1" Ship` prevents a ship from being used for different cruises, `Guest "0..*" -- "0..*" Ticket` allows a ticket to belong to multiple guests, and `Booking` is not directly associated with `Cruise`. Model 2 better preserves the required semantics with `Cruise "*" -- "1" Ship`, `Ticket "*" -- "1" Cruise`, and `Ticket "*" -- "1" Guest`, though it still does not explicitly enforce “only one ticket per guest per cruise” and uses `*` where the requirement says several/many.
2. Conceptual classes and attributes: Model 1 = 5, Model 2 = 5; Evidence: Model 1 contains `Provider`, `Cruise`, `Employee`, `Guest`, `Ship`, `TravelAgency`, `Booking`, `DestinationArea`, `Show`, and `Ticket`, with required attributes such as `Provider.name/location`, `Cruise.number/name/startDate/endDate`, `Employee.socialSecurityNumber`, `Guest.isVIP`, `Booking.bookingNumber/bookingDate`, and `DestinationArea.seaName`. Model 2 also contains all required classes and attributes, including `Provider.name/location`, `Cruise.number/name/startDate/endDate`, `Employee.socialSecurityNumber`, `Guest.isVIP`, `Booking.bookingNumber/bookingDate`, and `DestinationArea.seaName`; `Ship.passengerCapacity` is a reasonable synonym for the required passenger-number concept.
3. Provider, employee, and guest participation associations/cardinalities: Model 1 = 3, Model 2 = 4; Evidence: Model 1 models provider-to-cruise well with `Provider "1" -- "0..*" Cruise`, meaning each cruise has one provider and a provider may organize multiple cruises. However, `Cruise "1" -- "0..*" Employee` allows zero employees despite “requires many employees” and makes each employee tied to exactly one cruise. It also has both `Cruise "1" -- "0..*" Guest` and `Guest "0..*" -- "0..*" Cruise`, creating overlapping guest-cruise semantics; the first association conflicts with the requirement that a guest can take several cruises. Model 2 uses `Cruise "1" -- "1" Provider`, which ensures a cruise has a provider but over-constrains each provider to one cruise; it models employees and guests more flexibly with `Cruise "*" -- "*" Employee` and `Cruise "*" -- "*" Guest`, matching reusable employees and guests taking several cruises, though it does not enforce a minimum of many.
4. Ship, destination area, and show associations/cardinalities: Model 1 = 2, Model 2 = 4; Evidence: Model 1 has `Cruise "1" -- "1" Ship`, which contradicts “A ship can be used for different cruises” by making each ship associated with exactly one cruise. It also has `Cruise "1" -- "1" DestinationArea`, which over-constrains each destination area to one cruise, and `Cruise "1" -- "0..*" Show`, which allows zero shows despite “several shows.” Model 2 correctly supports ship reuse with `Cruise "*" -- "1" Ship` and multiple cruises heading to the same destination with `Cruise "*" -- "1" DestinationArea`. It also models shows with `Cruise "1" -- "*" Show`, meaning shows belong to one cruise and cruises offer multiple shows, though `*` still does not strictly encode a minimum of several.
5. Booking and ticket semantics: Model 1 = 2, Model 2 = 4; Evidence: Model 1 includes `TravelAgency "1" -- "0..*" Booking`, but `Booking "1" -- "1" Ticket` makes bookings about tickets rather than directly booking a cruise; there is no direct `Booking` association to `Cruise` or `Guest`. Its `Guest "0..*" -- "0..*" Ticket` is too loose because a ticket should belong to one guest, not many. Model 2 is stronger: `Booking "*" -- "1" TravelAgency` captures booking through an agency, `Booking "*" -- "1" Cruise` connects bookings to cruises, and `Booking "*" -- "1" Guest` identifies the guest involved. It also models `Ticket "*" -- "1" Cruise` and `Ticket "*" -- "1" Guest`, correctly making each ticket belong to exactly one cruise and one guest. However, neither model explicitly enforces the uniqueness constraint “only one ticket per guest per cruise.”
6. Relationship type appropriateness and semantic clarity: Model 1 = 3, Model 2 = 4; Evidence: Neither model uses inheritance, aggregation, or composition, which is acceptable because the requirement does not require such relationship types. Model 1’s class names are clear, but some associations are semantically ambiguous or duplicative, especially the two separate guest-cruise paths and the booking-to-ticket relation. Model 2 uses clear role labels such as `organizedBy`, `requires`, `participates`, `uses`, `headsFor`, `offers`, `bookedThrough`, `issuedFor`, and `issuedTo`, which improves traceability to the requirement. Its main semantic weaknesses are the over-constrained provider multiplicity and the missing explicit ticket uniqueness constraint.
Total: Model 1 = 18, Model 2 = 25
Choice: B
Reason:
1. Strict functional alignment: Model 2 satisfies more of the stated business rules. In particular, it correctly allows one ship to serve multiple cruises via `Cruise "*" -- "1" Ship`, while Model 1’s `Cruise "1" -- "1" Ship` contradicts the ship reuse requirement.
2. Associations and multiplicities: Model 2 better models guests, bookings, and tickets. `Ticket "*" -- "1" Cruise` and `Ticket "*" -- "1" Guest` are much closer to the requirement than Model 1’s `Guest "0..*" -- "0..*" Ticket`, which allows a ticket to be associated with multiple guests.
3. Rejected or checked issues: I did not penalize either model for using ordinary associations instead of aggregation/composition, because the requirement does not require aggregation or composition. I also did not penalize attribute type differences such as `Integer` versus `Duration`, or naming differences such as `numberOfPassengers` versus `passengerCapacity`, where the domain meaning remains recognizable.
4. Overall judgment: Model 2 is better because it preserves the central cruise-domain relationships more accurately, especially ship reuse, booking-to-cruise linkage, and ticket ownership. Model 1 has all required classes and attributes, but several key multiplicities and relationships contradict or weaken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</si>
  <si>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</si>
  <si>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models these directly with no major irrelevant conceptual classes. Model 2 also models the same required concepts directly. Neither model omits a major required class.
2. Associations/Multiplicities between classes for domain reasoning: Model 1 = 4, Model 2 = 2; Evidence: Model 1 correctly captures many essential relationships: Cruise "*" -- "*" Guest supports guests taking several cruises; Cruise "*" -- "1" Ship supports each cruise using one ship while a ship can be used for different cruises; Cruise "*" -- "1" DestinationArea supports each cruise heading to one destination area; Cruise "1" -- "*" Show supports several shows per cruise; Ticket "*" -- "1" Cruise and Ticket "*" -- "1" Guest capture tickets belonging to one cruise and being issued to guests. However, Model 1 over-constrains Provider with Cruise "1" -- "1" Provider, implying a provider has exactly one cruise, and it does not explicitly enforce “only one ticket per guest per cruise.” Model 2 has several important multiplicity problems: Cruise "1" -- "1" Ship contradicts “A ship can be used for different cruises”; Cruise "1" -- "1" DestinationArea over-constrains a destination area to one cruise; Cruise "1" -- "0..*" Show allows zero shows despite “several shows”; Cruise "1" -- "0..*" Ticket allows zero tickets despite “several tickets”; Guest "0..*" -- "0..*" Ticket allows a ticket to be associated with multiple guests; Booking "1" -- "1" Ticket omits the direct booking-to-cruise relationship and over-constrains booking to exactly one ticket. Model 2 does correctly capture Provider "1" -- "0..*" Cruise and some one-cruise-per-ticket semantics via Cruise "1" -- "0..*" Ticket, but too many critical multiplicities are incorrect.
3. Model attributes with appropriate data types: Model 1 = 4, Model 2 = 4; Evidence: Model 1 includes Provider.name/location, Cruise.number/name/startDate/endDate, Employee.name/socialSecurityNumber, Guest.name/isVIP, TravelAgency.name/address, Booking.bookingNumber/bookingDate, DestinationArea.name/seaName, Show.title/duration, and Ship.name/numberOfDecks/length/passengerCapacity. The main weakness is that passengerCapacity is close to, but not exactly, the requirement’s “number of passengers.” Model 2 includes the same required attributes and uses Ship.numberOfPassengers, matching the requirement wording more directly. Model 2 uses Show.duration: Integer, which is acceptable if interpreted as minutes or another unit, though less semantically precise than a Duration type. Both add a Ticket identifier, ticketId or ticketNumber, which is reasonable though not explicitly required. Neither model explicitly marks Booking.bookingNumber as unique.
4. Consistencies of Terminology with given context: Model 1 = 4, Model 2 = 5; Evidence: Model 1 mostly uses requirement-aligned terminology: Provider, Cruise, Employee, Guest, TravelAgency, Booking, DestinationArea, Show, Ticket, organizedBy, requires, participates, uses, headsFor, offers, bookedThrough, issuedFor, and issuedTo. Its main terminology weakness is Ship.passengerCapacity, which shifts the wording from “number of passengers” to capacity. Model 2 uses almost exactly the requirement terminology in classes and attributes, including numberOfPassengers, socialSecurityNumber, isVIP, bookingNumber, bookingDate, seaName, and duration. Model 2’s terminology is therefore slightly more faithful, even though its associations are weaker.
5. Adherence of UML class diagram standards: Model 1 = 5, Model 2 = 5; Evidence: Model 1 uses valid PlantUML class declarations, attributes with types, and associations with multiplicities and labels. Model 2 also uses valid PlantUML class declarations, visibility markers, typed attributes, and associations with multiplicities. Neither model has UML/PlantUML syntax issues that make the diagram invalid or hard to interpret. Domain-level multiplicity errors in Model 2 are counted under associations, not UML standards.
Total: Model 1 = 22, Model 2 = 21
Choice: A
Reason:
1. Appropriate conceptual classes aligned with the domain: Both models identify all major required conceptual classes: Provider, Cruise, Employee, Guest, Ship, TravelAgency, Booking, DestinationArea, Show, and Ticket. There is no meaningful difference on this criterion.
2. Associations/Multiplicities between classes for domain reasoning: Model 1 is clearly stronger. It correctly models core domain relationships such as many guests per cruise and guests on several cruises, one ship per cruise with ships reusable across cruises, one destination area per cruise, several shows per cruise, and tickets tied to exactly one cruise and one guest. Model 2 has several critical multiplicity errors, especially Cruise "1" -- "1" Ship, which contradicts reusable ships, Guest "0..*" -- "0..*" Ticket, which allows multiple guests per ticket, and missing/indirect booking-to-cruise semantics through Booking "1" -- "1" Ticket.
3. Model attributes with appropriate data types: Both are good but not perfect. Model 1 has a stronger Show.duration type but uses passengerCapacity instead of the requirement’s numberOfPassengers. Model 2 uses numberOfPassengers exactly but models duration as Integer, which is acceptable but less precise unless the unit is implied. Both include booking number/date and the required person/provider/agency/destination attributes.
4. Consistencies of Terminology with given context: Model 2 is slightly better because it uses numberOfPassengers exactly as stated. Model 1 is still mostly consistent, but passengerCapacity is a mild terminology shift from the requirement’s “number of passengers.”
5. Adherence of UML class diagram standards: Both diagrams are valid and understandable UML/PlantUML class diagrams. Visibility markers in Model 2 and association labels in Model 1 are presentation/notation choices and do not create a standards advantage or disadvantage.
6. Rejected or checked issues: I did not penalize either model for association direction style, lack of visibility markers, use of equivalent multiplicity notation such as "*" versus "0..*", or minor type spelling/style differences. I also treated extra ticket identifiers as acceptable implementation detail rather than a major penalty.
7. Overall judgment: Model 1 is better because its relationship structure and multiplicities are substantially closer to the domain requirements. Model 2 has slightly better terminology for one ship attribute, but its association and multiplicity errors affect core business rules more seriously.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</si>
  <si>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</si>
  <si>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classes: `Provider`, `Cruise`, `Employee`, `Guest`, `Ship`, `TravelAgency`, `Booking`, `DestinationArea`, `Show`, and `Ticket`. Model 2 includes the same complete set of core classes. Neither model omits a required conceptual class.
2. Associations/Multiplicities between classes for domain reasoning: Model 1 = 2, Model 2 = 4; Evidence: Model 1 correctly connects `Provider "1" -- "0..*" Cruise`, `Cruise "1" -- "0..*" Ticket`, and `TravelAgency "1" -- "0..*" Booking`, but has several important weaknesses: `Cruise "1" -- "1" Ship` implies each ship is tied to exactly one cruise, contradicting “a ship can be used for different cruises”; `Guest "0..*" -- "0..*" Ticket` allows one ticket to belong to multiple guests; `Booking` is not directly associated with `Cruise` or `Guest`; and it duplicates guest participation through both `Cruise "1" -- "0..*" Guest` and `Guest "0..*" -- "0..*" Cruise`, creating ambiguous semantics. Model 2 models the main relationships more accurately: `Cruise "*" -- "1" Ship` supports reuse of a ship across cruises, `Booking "*" -- "1" Cruise` and `Booking "*" -- "1" TravelAgency` capture booking a cruise through an agency, and `Ticket "*" -- "1" Cruise` plus `Ticket "*" -- "1" Guest` captures each ticket belonging to one cruise and one guest. Its main weakness is that it does not explicitly enforce “only one ticket per guest per cruise,” and several “several/many” requirements are modeled as `*`, allowing zero.
3. Model attributes with appropriate data types: Model 1 = 5, Model 2 = 5; Evidence: Model 1 includes the required attributes with suitable types: `Provider.name`, `Provider.location`, `Cruise.number`, `Cruise.name`, `Cruise.startDate`, `Cruise.endDate`, `Employee.socialSecurityNumber`, `Guest.isVIP`, `Ship.numberOfDecks`, `Ship.length`, `Ship.numberOfPassengers`, `Booking.bookingNumber`, `Booking.bookingDate`, `DestinationArea.seaName`, and `Show.duration`. Model 2 likewise includes the required attributes with appropriate types: `Provider.name`, `Cruise.number`, `Employee.socialSecurityNumber`, `Guest.isVIP`, `Ship.numberOfDecks`, `Ship.length`, `Ship.passengerCapacity`, `Booking.bookingNumber`, `DestinationArea.seaName`, and `Show.duration : Duration`. Both add a ticket identifier, `ticketNumber` in Model 1 and `ticketId` in Model 2, which is reasonable and not harmful.
4. Consistencies of Terminology with given context: Model 1 = 5, Model 2 = 5; Evidence: Model 1 uses terminology closely matching the requirement, including `Provider`, `Cruise`, `Employee`, `Guest`, `Ship`, `TravelAgency`, `Booking`, `DestinationArea`, `Show`, `Ticket`, `socialSecurityNumber`, `isVIP`, and `seaName`. Model 2 also uses the same domain terminology. `passengerCapacity` is a reasonable synonym for the requirement’s “number of passengers,” and `issuedFor`, `issuedTo`, `organizedBy`, `headsFor`, and `bookedThrough` are consistent association labels.
5. Adherence of UML class diagram standards: Model 1 = 5, Model 2 = 5; Evidence: Model 1 uses valid PlantUML class declarations, attributes, and multiplicity associations such as `Provider "1" -- "0..*" Cruise`. Model 2 also uses valid PlantUML notation with class attributes and labeled associations such as `Cruise "1" -- "1" Provider : organizedBy`. Neither model has UML/PlantUML syntax issues that make the diagram unreadable.
Total: Model 1 = 22, Model 2 = 24
Choice: B
Reason:
1. Appropriate conceptual classes aligned with the domain: Both models are equally strong. Model 1 and Model 2 both include all required conceptual classes: provider, cruise, employee, guest, ship, travel agency, booking, destination area, show, and ticket.
2. Associations/Multiplicities between classes for domain reasoning: Model 2 is meaningfully better. Model 1 has several domain-significant association problems, especially `Cruise "1" -- "1" Ship`, which fails to represent ship reuse across cruises, and `Guest "0..*" -- "0..*" Ticket`, which allows a ticket to belong to multiple guests. Model 2 more accurately models reusable ships with `Cruise "*" -- "1" Ship`, booking relationships with `Booking "*" -- "1" Cruise` and `Booking "*" -- "1" TravelAgency`, and ticket ownership with `Ticket "*" -- "1" Guest`. Model 2 still misses the “only one ticket per guest per cruise” constraint, but its overall association structure is closer to the requirement.
3. Model attributes with appropriate data types: Both models are excellent. Model 1 uses `duration : Integer`, which can reasonably represent duration in minutes, while Model 2 uses `duration : Duration`, which is also appropriate. Both include booking number/date, cruise number/name/dates, guest VIP flag, employee SSN, ship details, provider details, agency details, and destination area details.
4. Consistencies of Terminology with given context: Both models are fully acceptable. Model 1 uses almost exact requirement wording, while Model 2 uses consistent domain labels such as `organizedBy`, `bookedThrough`, `issuedFor`, and `issuedTo`. The difference between `numberOfPassengers` and `passengerCapacity` is not treated as a terminology defect because it is a directly related domain synonym.
5. Adherence of UML class diagram standards: Both models are valid UML/PlantUML class diagrams. I did not penalize either model for association direction, absence or presence of association labels, visibility markers, or primitive/type spelling differences, since these do not reduce UML semantic correctness here.
6. Rejected or checked issues: I did not penalize Model 1 for using unlabeled associations, and I did not penalize Model 2 for using `*` instead of `0..*`. I also did not reward either model merely for being shorter or more detailed. The decisive difference is the semantic correctness of associations and multiplicities.
7. Overall judgment: Model 2 is better because it preserves the same complete class and attribute coverage as Model 1 while modeling the key business relationships more accurately, especially ship reuse, booking-to-cruise linkage, booking-through-agency linkage, and ticket ownership.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</si>
  <si>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</si>
  <si>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uses cohesive domain classes matching the requirement: Provider(name, location), Cruise(number, name, startDate, endDate), Employee(name, socialSecurityNumber), Guest(name, isVIP), Ship(name, numberOfDecks, length, passengerCapacity), Booking(bookingNumber, bookingDate), TravelAgency(name, address), DestinationArea(name, seaName), Show(title, duration), and Ticket(ticketId). Its associations are mostly direct and domain-focused: Booking links to TravelAgency, Cruise, and Guest; Ticket links to Cruise and Guest. Model 2 has the same core classes, but introduces weaker coupling structure around bookings and tickets: Booking is only connected to Ticket via `Booking "1" -- "1" Ticket`, while the required booking relationship to cruise/travel agency is only partially modeled through TravelAgency-Booking and indirectly through Ticket-Cruise. Model 2 also duplicates the guest/cruise participation concept with both `Cruise "1" -- "0..*" Guest` and `Guest "0..*" -- "0..*" Cruise`, creating unnecessary coupling and potentially inconsistent semantics.
2. Complexity: Model 1 = 4, Model 2 = 3; Evidence: Both models have the same reasonable number of conceptual classes, 10 classes, no inheritance tree, and no methods, so neither is over-engineered at the class level. Model 1 keeps complexity moderate with one association per major requirement concept: cruise-provider, cruise-employee, cruise-guest, cruise-ship, cruise-destination, cruise-show, booking-agency/cruise/guest, and ticket-cruise/guest. Model 2 has comparable class count but higher semantic complexity because it models both direct Guest-Cruise participation and Ticket-mediated participation, and also makes Booking one-to-one with Ticket without directly associating Booking to Cruise or Guest. This creates extra reasoning burden without improving coverage of the stated requirements.
3. Practicability: Model 1 = 4, Model 2 = 2; Evidence: Model 1 is more practical for implementation and testing because most business facts can be traced directly: each Cruise has one Provider through `Cruise "1" -- "1" Provider`, uses one Ship through `Cruise "*" -- "1" Ship`, heads for one DestinationArea through `Cruise "*" -- "1" DestinationArea`, offers Shows through `Cruise "1" -- "*" Show`, and has Tickets through `Ticket "*" -- "1" Cruise` and `Ticket "*" -- "1" Guest`. It still has limitations: it does not enforce “only one ticket per guest per cruise,” and it allows zero where the requirement says “many/several” for employees, guests, shows, or tickets. Model 2 is less practical because several multiplicities contradict or weaken the domain: `Cruise "1" -- "1" Ship` implies a ship is associated with only one cruise, conflicting with “A ship can be used for different cruises”; `Cruise "1" -- "1" DestinationArea` implies each destination area belongs to one cruise, which is unnecessarily restrictive; `Guest "0..*" -- "0..*" Ticket` allows a ticket to belong to multiple guests instead of exactly one guest; and Booking is connected to Ticket rather than clearly to Cruise and Guest, making booking workflows harder to implement and validate.
Total: Model 1 = 12, Model 2 = 8
Choice: A
Reason:
1. Cohesion and Decoupling: Model 1 has cleaner domain cohesion and lower unnecessary coupling. Its Booking class directly connects the relevant booking participants: TravelAgency, Cruise, and Guest. Model 2’s Booking-Ticket one-to-one relationship is less aligned with the requirement, and its duplicate Guest-Cruise plus Guest-Ticket structure makes the design harder to reason about.
2. Complexity: Both models use the same number of classes and avoid inheritance, so class-level complexity is similar. However, Model 2 adds avoidable semantic complexity through redundant and partially conflicting associations, while Model 1 remains more straightforward.
3. Practicability: Model 1 better supports implementation and testing of the main workflows: cruises organized by providers, guests participating in cruises, bookings through travel agencies, ships/destinations/shows, and tickets tied to cruises and guests. Model 2 has more serious practical issues, especially the one-to-one Ship-Cruise relation, many-to-many Guest-Ticket relation, and unclear Booking-to-Cruise/Guest path.
4. Rejected or checked issues: I did not penalize visibility markers such as `+`, the use of `*` versus `0..*`, or naming differences such as `passengerCapacity` versus `numberOfPassengers`, because these are equivalent or directly related for this requirement. I also did not treat `Duration` versus `Integer` for show duration as decisive, since either could represent duration depending on modeling convention.
5. Overall judgment: Model 1 is meaningfully better because it preserves more of the required business semantics with fewer contradictory multiplicities and a clearer booking/ticket structure, even though it still misses the uniqueness constraint of one ticket per guest per cruise.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</si>
  <si>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</si>
  <si>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entity classes such as Provider{name, location}, Cruise{number, name, startDate, endDate}, Guest{name, isVIP}, Ship{name, numberOfDecks, length, numberOfPassengers}, and Booking{bookingNumber, bookingDate}. However, its associations are less clean: Booking is connected only to Ticket via Booking "1" -- "1" Ticket, while the requirement says a cruise is booked through a travel agency; this makes the booking concept indirectly tied to cruise participation through tickets. Model 1 also has both Guest "0..*" -- "0..*" Cruise and Guest "0..*" -- "0..*" Ticket, creating overlapping guest-cruise participation paths without enforcing “only one ticket per cruise.” Model 2 keeps similarly cohesive entity classes and models clearer domain links: Booking "*" -- "1" TravelAgency, Booking "*" -- "1" Cruise, Booking "*" -- "1" Guest, Ticket "*" -- "1" Cruise, and Ticket "*" -- "1" Guest. This better separates booking, guest participation, and ticket issuance, though it still does not explicitly enforce the “one ticket per guest per cruise” uniqueness constraint.
2. Complexity: Model 1 = 4, Model 2 = 4; Evidence: Both models use the same main conceptual classes required by the domain: Provider, Cruise, Employee, Guest, Ship, TravelAgency, Booking, DestinationArea, Show, and Ticket. Both have no inheritance tree, so inheritance depth is minimal. Both have a small average number of attributes per class: Cruise has four attributes, Ship has four, most other classes have one or two, and there are no methods. Model 1 has 12 associations, including both Guest-Cruise and Guest-Ticket-Cruise paths. Model 2 has 11 associations and avoids the Booking-Ticket coupling, but the difference is small. Neither model turns every noun into unnecessary classes, and neither introduces excessive implementation detail.
3. Practicability: Model 1 = 3, Model 2 = 4; Evidence: Model 1 is readable and covers most required entities and attributes, including Provider name/location, Cruise number/name/startDate/endDate, Employee name/socialSecurityNumber, Guest VIP flag, TravelAgency address, DestinationArea seaName, Show duration, and Ticket ticketNumber. However, several multiplicities reduce practical correctness: Cruise "1" -- "1" Ship implies a ship is used by exactly one cruise, contradicting “a ship can be used for different cruises.” Cruise "1" -- "1" DestinationArea similarly prevents multiple cruises from heading to the same destination area. Guest "0..*" -- "0..*" Ticket allows a ticket to belong to multiple guests, which is weak for real ticket issuance. Model 2 is more directly implementable and testable: Cruise "*" -- "1" Ship supports one ship being used for many cruises; Cruise "*" -- "1" DestinationArea supports reuse of destination areas; Ticket "*" -- "1" Cruise and Ticket "*" -- "1" Guest make each ticket belong to exactly one cruise and one guest. Model 2 also models Booking as connected to TravelAgency, Cruise, and Guest, making booking-related acceptance tests easier. Its main practical gap is that the “only one ticket per guest per cruise” rule is not represented as a uniqueness constraint or association class constraint.
Total: Model 1 = 10, Model 2 = 12
Choice: B
Reason:
1. Cohesion and Decoupling: Model 2 has cleaner domain separation. Its Booking class is associated with TravelAgency, Cruise, and Guest, which aligns with “a cruise is booked through a travel agency.” Model 1 instead connects Booking only to Ticket, which makes the booking workflow less explicit and couples booking semantics to ticket issuance. Model 1 also duplicates guest-cruise participation through both Guest-Cruise and Guest-Ticket-Cruise paths without clarifying their relationship.
2. Complexity: The models are essentially tied. Both use the same 10 core classes, have no inheritance hierarchy, and keep attributes at a reasonable level. Model 2 is slightly cleaner in association structure, but not enough to create a major complexity advantage.
3. Practicability: Model 2 is stronger because its multiplicities better support real-world requirements. It correctly allows a Ship to be used for multiple Cruises through Cruise "*" -- "1" Ship, while Model 1’s Cruise "1" -- "1" Ship incorrectly restricts each ship to one cruise. Model 2 also makes Ticket belong to exactly one Cruise and one Guest, while Model 1’s Guest "0..*" -- "0..*" Ticket allows many guests per ticket. Model 2 still misses an explicit uniqueness constraint for “only one ticket per guest per cruise,” but Model 1 misses that as well and has more contradictory multiplicities.
4. Rejected or checked issues: I did not penalize Model 1 for using visibility markers such as +name, nor Model 2 for omitting them, because visibility presentation is not semantically important here. I did not penalize Show.duration being Integer in Model 1 versus Duration in Model 2, since both reasonably represent duration. I also did not rely on association line direction or labels as negative evidence.
5. Overall judgment: Model 2 is better. Both models cover the main classes and attributes, but Model 2 better represents reusable ships and destination areas, booking relationships, and ticket ownership. The quality difference is meaningful enough to choose Model 2 rather than a tie.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</si>
  <si>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</si>
  <si>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</si>
  <si>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</si>
  <si>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required functionality: Model 1 = 5, Model 2 = 3.5; Evidence: Model 1 covers persons with `personId`, `phoneNumber`, `researchKeywords`, their `worksFor` institution, article DOI/title, authorship positions via `Authorship.position`, peer-reviewed papers with `citationCount` and reviewers, technical reports published by one institution, publishers/journals/subscriptions, and only `PeerReviewedPaper` being `publishedIn` `Journal`. Model 2 covers most same concepts with `Person`, `Institution`, `ScientificArticle`, `PeerReviewedPaper`, `TechnicalReport`, `Publisher`, `Journal`, and `Authorship`, but its authorship modeling is semantically weak because `Authorship -- "1..*" Person` gives one `position` for potentially multiple persons, so it does not reliably store each author’s position in a multi-author article.
2. Conceptual classes and domain coverage: Model 1 = 5, Model 2 = 4.5; Evidence: Model 1 includes all core domain classes: `Person`, `ResearchInstitution`, `Publisher`, `Journal`, abstract `ScientificArticle`, `PeerReviewedPaper`, `TechnicalReport`, and association class-like `Authorship`. Model 2 also includes the same core concepts, using `Institution` as a synonym for research institution and `Authorship` for author/article position, but the `Authorship` class is less precise because it groups `1..* Person` under one authorship record rather than representing one author-position entry per article-person pair.
3. Associations, multiplicities, and relationship types: Model 1 = 5, Model 2 = 3; Evidence: Model 1 models `Person --&gt; "1" ResearchInstitution : worksFor` and `ResearchInstitution --&gt; "*" Person : employs`, `TechnicalReport --&gt; "1" ResearchInstitution : publishedBy`, `Publisher --&gt; "*" Journal` with `Journal --&gt; "1" Publisher`, many-to-many institution journal subscriptions, `ScientificArticle --&gt; "1..*" Authorship`, `Authorship --&gt; "1" Person`, `Authorship --&gt; "1" ScientificArticle`, many-to-many reviewing between `PeerReviewedPaper` and `Person`, and `PeerReviewedPaper --&gt; "1" Journal`. Model 2 correctly models inheritance, technical report publication, publisher-journal, journal-peer-reviewed-paper, reviews, and subscriptions, but `Person "1" -- "1" Institution : worksFor` over-constrains each institution to one person, and `Authorship -- "1..*" Person` does not model author position per individual author; it also leaves the multiplicity from `ScientificArticle` to `Authorship` unspecified.
4. Class names, identifiers, and attributes: Model 1 = 5, Model 2 = 4.5; Evidence: Model 1 uses clear domain names and attributes: `personId`, `institutionCode`, `Publisher.name`, `Journal.name`, `impactFactor`, `ScientificArticle.doi`, `title`, `PeerReviewedPaper.citationCount`, and `Authorship.position`. Model 2 similarly includes `personID`, `institutionCode`, `Publisher.name`, `Journal.name`, `impactFactor`, `ScientificArticle.DOI`, `title`, `citationCount`, and `Authorship.position`; `Institution` is an acceptable synonym, and `keywords : Set&lt;String&gt;` is appropriate. The only attribute-related weakness is that `Authorship.position` is attached to an association that may include multiple persons.
Total: Model 1 = 20, Model 2 = 15.5
Choice: A
Reason:
1. Strict requirement alignment and required functionality: Model 1 more faithfully satisfies the requirement because its `Authorship` links exactly one `Person` to exactly one `ScientificArticle` and stores `position : int`, while Model 2’s `Authorship -- "1..*" Person` cannot reliably represent a distinct position for each author in a multi-author article.
2. Associations, multiplicities, and relationship types: Model 1 has correct or highly plausible multiplicities for employment, authorship, reviewing, technical report publication, publisher-journal ownership, subscriptions, and journal publication of peer-reviewed papers. Model 2 has a significant multiplicity issue in `Person "1" -- "1" Institution`, which implies an institution is associated with exactly one person, and its authorship multiplicities are under-specified or incorrect.
3. Rejected or checked issues: I did not penalize Model 1 for using opposite unidirectional associations instead of single bidirectional associations, because those are semantically equivalent here. I also did not penalize comments, primitive type spellings such as `int`/`double`, use of `*` versus `0..*`, or marking `ScientificArticle` as abstract.
4. Overall judgment: Model 1 is better because it captures all required concepts and most important business constraints with clearer multiplicities, especially the author-position relationship and institution staffing relationship. Model 2 is broadly on-topic but has meaningful semantic weaknesses in authorship and person-institution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</si>
  <si>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</si>
  <si>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unsupported additions: Model 1 = 4, Model 2 = 5; Evidence: Model 1 covers the core required entities and facts: `Person`, `Institution`, `ScientificArticle`, `PeerReviewedPaper`, `TechnicalReport`, `Publisher`, `Journal`, and `Authorship`; it also models DOI/title, person ID/phone/keywords, institution code, citation count, journal impact factor, reviewers, subscriptions, and technical-report publication by institutions. However, `Person "1" -- "1" Institution : worksFor` over-constrains institutions to exactly one person, which is not supported by the requirement. Model 2 covers the same required functionality with `Person`, `ResearchInstitution`, `ScientificArticle`, `PeerReviewedPaper`, `TechnicalReport`, `Publisher`, `Journal`, and `Authorship`, and it models the required facts without the same institution-staff over-constraint via `Person --&gt; "1" ResearchInstitution : worksFor` and `ResearchInstitution --&gt; "*" Person : employs`. Its added inverse associations such as `employs`, `publishedBy`, and `issuedBy` are semantic complements rather than unsupported domain additions.
2. Conceptual classes and attributes: Model 1 = 5, Model 2 = 5; Evidence: Model 1 includes all essential conceptual classes: `Person`, `Institution`, `ScientificArticle`, `PeerReviewedPaper`, `TechnicalReport`, `Publisher`, `Journal`, and `Authorship`. It includes key identifiers and attributes: `personID`, `institutionCode`, `DOI`, `title`, `Publisher.name`, `Journal.name`, `impactFactor`, `citationCount`, `phoneNumber`, and `keywords : Set&lt;String&gt;`. Model 2 likewise includes all essential conceptual classes using clear equivalent naming: `ResearchInstitution` for institution, `ScientificArticle`, `PeerReviewedPaper`, `TechnicalReport`, `Publisher`, `Journal`, and `Authorship`. It includes `personId`, `institutionCode`, `doi`, `title`, `Publisher.name`, `Journal.name`, `impactFactor`, `citationCount`, `phoneNumber`, and `researchKeywords : List&lt;String&gt;`. Both models represent the required concepts well.
3. Article specialization and type distinction: Model 1 = 5, Model 2 = 5; Evidence: Model 1 models `ScientificArticle &lt;|-- PeerReviewedPaper` and `ScientificArticle &lt;|-- TechnicalReport`, with `ScientificArticle` declared abstract. This captures that scientific articles are either peer-reviewed papers or technical reports. Model 2 also models `ScientificArticle &lt;|-- PeerReviewedPaper` and `ScientificArticle &lt;|-- TechnicalReport`, with `ScientificArticle` declared abstract. Neither model incorrectly allows technical reports to be published in journals, and both attach `citationCount` only to `PeerReviewedPaper`.
4. Authorship and author-position modeling: Model 1 = 3, Model 2 = 5; Evidence: Model 1 introduces `Authorship { position : int }`, which is the right conceptual class for storing author position. It links `Authorship -- "1" ScientificArticle : article`, but its `Authorship -- "1..*" Person : author` means each authorship can involve one or more persons, which weakens the intended semantics that each authorship entry normally represents one author’s position on one article. It also leaves the article-to-authorship multiplicity unspecified, so the requirement that each article stores its authors is less explicit. Model 2 is more precise: `Authorship --&gt; "1" Person : authoredBy`, `Person --&gt; "*" Authorship : authors`, `Authorship --&gt; "1" ScientificArticle : writes`, and `ScientificArticle --&gt; "1..*" Authorship : authorships`. This clearly represents one person per authorship entry, one article per authorship entry, and one or more authorships per article, with `position : int`.
5. Person, institution, and employment relationship cardinalities: Model 1 = 3, Model 2 = 5; Evidence: Model 1 has `Person "1" -- "1" Institution : worksFor`, which correctly states that each person works for one institution, but also implies each institution is associated with exactly one person. The requirement records the institution a person works for and concerns scientific staff at research institutions; limiting each institution to one person is an unjustified and likely incorrect business multiplicity. Model 2 uses `Person --&gt; "1" ResearchInstitution : worksFor` and `ResearchInstitution --&gt; "*" Person : employs`, correctly allowing each person to have one institution while each institution can employ multiple persons. The use of two opposite unidirectional associations is treated as semantically acceptable.
6. Reviewer relationship for peer-reviewed papers: Model 1 = 5, Model 2 = 5; Evidence: Model 1 models `Person "0..*" -- "0..*" PeerReviewedPaper : reviews`, which captures that persons can review multiple peer-reviewed papers and peer-reviewed papers can have multiple reviewers. It also permits a person to be an author of one article and reviewer of another, since authorship and reviewing are separate associations. Model 2 similarly models `PeerReviewedPaper --&gt; "*" Person : reviewedBy` and `Person --&gt; "*" PeerReviewedPaper : reviews`, preserving the same many-to-many reviewer semantics. Neither model incorrectly connects reviewers to `TechnicalReport`.
7. Technical report publication by research institution: Model 1 = 5, Model 2 = 5; Evidence: Model 1 has `Institution "1" -- "0..*" TechnicalReport : publishes`, which captures that each technical report is published by exactly one institution and an institution may publish multiple technical reports. Model 2 has `ResearchInstitution --&gt; "*" TechnicalReport : publishes` and `TechnicalReport --&gt; "1" ResearchInstitution : publishedBy`, which expresses the same required semantics. The opposite-direction association pair in Model 2 is not penalized.
8. Publisher, journal identity context, impact factor, and subscriptions: Model 1 = 5, Model 2 = 5; Evidence: Model 1 includes `Publisher { name : String }`, `Journal { name : String, impactFactor : double }`, `Publisher "1" -- "0..*" Journal : publishes`, and `Institution "0..*" -- "0..*" Journal : subscribesTo`. This captures publishers, publisher-named journals, journal impact factor, and many-to-many institution subscriptions. Model 2 includes the same semantics with `Publisher --&gt; "*" Journal : issues`, `Journal --&gt; "1" Publisher : issuedBy`, `Journal { name, impactFactor }`, and reciprocal subscription associations between `ResearchInstitution` and `Journal`. Both allow different publishers to have journals with the same journal name because `Journal.name` is not globally modeled as unique and each journal belongs to one publisher.
9. Journal publication restricted to peer-reviewed papers only: Model 1 = 5, Model 2 = 5; Evidence: Model 1 connects journals only to `PeerReviewedPaper` through `Journal "1" -- "0..*" PeerReviewedPaper : publishesIn`, and has no `Journal` association to `TechnicalReport`, correctly reflecting that only peer-reviewed papers are published in journals. Model 2 likewise connects `PeerReviewedPaper --&gt; "1" Journal : publishedIn` and `Journal --&gt; "*" PeerReviewedPaper : features`, with no journal-to-technical-report publication association.
10. Relationship type usage and UML semantic clarity: Model 1 = 4, Model 2 = 5; Evidence: Model 1 uses inheritance correctly for the article hierarchy and simple associations for employment, authorship, reviews, subscriptions, publisher-journal publication, journal-paper publication, and institution-report publication. Its main semantic weakness is the ambiguous/incorrect authorship multiplicity `Authorship -- "1..*" Person` and the over-restrictive employment multiplicity `Person "1" -- "1" Institution`. Model 2 uses inheritance correctly and uses associations with clearer multiplicities for authorship, employment, reviewing, publication, and subscriptions. Its use of inverse unidirectional associations and comments is not negative evidence under the rules, and the role labels are consistent rather than contradictory.
Total: Model 1 = 44, Model 2 = 50
Choice: B
Reason:
1. Strict alignment with the requirement: Model 2 better matches the stated business facts because it avoids Model 1’s unsupported implication that each institution has exactly one person. Model 1’s `Person "1" -- "1" Institution : worksFor` is too restrictive, while Model 2’s `ResearchInstitution --&gt; "*" Person : employs` allows multiple staff per institution.
2. Authorship and author position: Model 2 is more accurate because `Authorship` links exactly one `Person` to exactly one `ScientificArticle`, and `ScientificArticle --&gt; "1..*" Authorship` explicitly captures that articles have authors. Model 1 has the useful `Authorship.position`, but `Authorship -- "1..*" Person` makes one authorship entry potentially cover multiple persons, weakening the author-position semantics.
3. Rejected or checked issues: I did not penalize Model 2 for using two opposite unidirectional associations instead of one bidirectional association, nor for PlantUML comments such as `'opposite employs`. I also did not penalize lowercase or language-flavored primitive types such as `int`, `double`, or different spellings like `doi` versus `DOI`.
4. Overall judgment: Both models cover the main entities, attributes, article hierarchy, peer-review reviewers, technical reports, publishers, journals, subscriptions, and the restriction that only peer-reviewed papers are published in journals. However, Model 2 has materially better multiplicities for employment and authorship, which are central to the requirement. Therefore, Response 2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</si>
  <si>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</si>
  <si>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essential domain concepts: Person, ResearchInstitution, Publisher, Journal, ScientificArticle, PeerReviewedPaper, TechnicalReport, and Authorship for author position. Model 2 also includes the same core concepts: Person, Institution, Publisher, Journal, ScientificArticle, PeerReviewedPaper, TechnicalReport, and Authorship. Model 2 uses "Institution" instead of "ResearchInstitution", but the concept is still clearly present.
2. Associations/Multiplicities between classes for domain reasoning: Model 1 = 4, Model 2 = 3; Evidence: Model 1 correctly models Person -&gt; "1" ResearchInstitution as worksFor, ResearchInstitution -&gt; "*" TechnicalReport with TechnicalReport -&gt; "1" ResearchInstitution, Publisher -&gt; "*" Journal with Journal -&gt; "1" Publisher, ResearchInstitution "*" to Journal "*" subscriptions, ScientificArticle inheritance, Authorship linking one Person to one ScientificArticle with ScientificArticle having "1..*" Authorship, PeerReviewedPaper -&gt; "1" Journal, and Person "*" to PeerReviewedPaper "*" reviews. Its main weakness is PeerReviewedPaper -&gt; "*" Person reviewedBy, which allows zero reviewers despite peer-reviewed papers storing who reviewed them. Model 2 includes most essential associations, but has more serious multiplicity issues: Person "1" -- "1" Institution implies each institution has exactly one person, which contradicts institutions employing multiple scientific staff; Authorship -- "1..*" Person makes one Authorship relate to multiple persons, whereas each authorship entry should represent one author and their position for one article; and it does not clearly require each ScientificArticle to have at least one Authorship.
3. Model attributes with appropriate data types: Model 1 = 5, Model 2 = 5; Evidence: Model 1 includes personId:String, phoneNumber:String, researchKeywords:List&lt;String&gt;, institutionCode:String, Publisher.name:String, Journal.name:String, Journal.impactFactor:double, ScientificArticle.doi:String, ScientificArticle.title:String, PeerReviewedPaper.citationCount:int, and Authorship.position:int. Model 2 similarly includes personID:String, phoneNumber:String, keywords:Set&lt;String&gt;, institutionCode:String, Publisher.name:String, Journal.name:String, Journal.impactFactor:double, ScientificArticle.DOI:String, ScientificArticle.title:String, PeerReviewedPaper.citationCount:int, and Authorship.position:int. Both cover the required attributes with appropriate data types.
4. Consistencies of Terminology with given context: Model 1 = 5, Model 2 = 4; Evidence: Model 1 uses terminology closely matching the requirement: ResearchInstitution, ScientificArticle, PeerReviewedPaper, TechnicalReport, Publisher, Journal, Authorship, worksFor, reviewedBy, publishedIn, and researchKeywords. Model 2 is mostly consistent, using Person, ScientificArticle, PeerReviewedPaper, TechnicalReport, Publisher, Journal, Authorship, reviews, and subscribesTo, but "Institution" is less precise than "ResearchInstitution", and the label Journal -- PeerReviewedPaper : publishesIn is somewhat awkward compared with the requirement that peer-reviewed papers are published in journals.
5. Adherence of UML class diagram standards: Model 1 = 5, Model 2 = 5; Evidence: Model 1 uses valid PlantUML class definitions, inheritance with ScientificArticle &lt;|-- PeerReviewedPaper and ScientificArticle &lt;|-- TechnicalReport, valid attributes, and valid associations with multiplicities. Model 2 also uses valid PlantUML class definitions, inheritance, attributes, and associations. The semantic weakness in Model 2’s Authorship association is a domain-modeling issue, not a UML syntax issue.
Total: Model 1 = 24, Model 2 = 22
Choice: A
Reason:
1. Appropriate conceptual classes aligned with the domain: Both models identify the essential classes. Model 1 names ResearchInstitution more precisely, while Model 2’s Institution is still a directly corresponding concept, so both receive full credit here.
2. Associations/Multiplicities between classes for domain reasoning: Model 1 is stronger. It correctly represents authorship as a separate class connecting one Person and one ScientificArticle while storing position, and it correctly models one institution publishing many technical reports, publishers issuing many journals, journals containing many peer-reviewed papers, and many-to-many subscriptions. Model 2 captures many of the same relationships, but its Person "1" -- "1" Institution multiplicity wrongly restricts each institution to one person, and its Authorship -- "1..*" Person relation weakens the intended per-author-position modeling.
3. Model attributes with appropriate data types: Both models include the required identifiers, article title, phone number, keywords, impact factor, citation count, and authorship position with reasonable primitive or collection types.
4. Consistencies of Terminology with given context: Model 1 aligns more closely with the requirement’s wording, especially ResearchInstitution, researchKeywords, reviewedBy, and publishedIn. Model 2 is understandable but slightly less precise due to "Institution" and the awkward "publishesIn" label from Journal to PeerReviewedPaper.
5. Adherence of UML class diagram standards: Both diagrams are valid and understandable UML/PlantUML class diagrams.
6. Rejected or checked issues: I did not penalize Model 1 for using opposite unidirectional associations instead of single bidirectional lines, for PlantUML comments, for primitive aliases such as int/double/String, or for marking ScientificArticle abstract, since these are not valid penalty grounds under the instructions.
7. Overall judgment: Model 1 is better because both models cover the required classes and attributes well, but Model 1 has more accurate domain associations and multiplicities, especially for institution staffing and authorship position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</si>
  <si>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</si>
  <si>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Person, Institution, ScientificArticle, PeerReviewedPaper, TechnicalReport, Publisher, Journal, and Authorship. Model 2 likewise includes Person, ResearchInstitution, Publisher, Journal, ScientificArticle, PeerReviewedPaper, TechnicalReport, and Authorship. Both correctly distinguish peer-reviewed papers and technical reports as subclasses of ScientificArticle and include Authorship to capture author position.
2. Associations/Multiplicities between classes for domain reasoning: Model 1 = 3, Model 2 = 4; Evidence: Model 1 correctly models ScientificArticle inheritance, Institution "1" -- "0..*" TechnicalReport, Publisher "1" -- "0..*" Journal, Journal "1" -- "0..*" PeerReviewedPaper, and Institution "0..*" -- "0..*" Journal. However, Person "1" -- "1" Institution incorrectly implies each institution is associated with exactly one person, whereas an institution can employ many persons. Its Authorship -- "1..*" Person association is also weak because each authorship entry should represent one author-position link, while the article should have one or more authorship entries. Model 2 correctly models Person --&gt; "1" ResearchInstitution and ResearchInstitution --&gt; "*" Person, TechnicalReport --&gt; "1" ResearchInstitution, Publisher/Journal, Journal/PeerReviewedPaper, subscriptions, and Authorship --&gt; "1" Person plus ScientificArticle --&gt; "1..*" Authorship. Both models allow "*" reviewers for PeerReviewedPaper; this captures reviewer participation but is slightly weak because a peer-reviewed paper normally should have at least one reviewer.
3. Model attributes with appropriate data types: Model 1 = 5, Model 2 = 5; Evidence: Model 1 includes personID : String, phoneNumber : String, keywords : Set&lt;String&gt;, institutionCode : String, DOI : String, title : String, citationCount : int, Publisher.name : String, Journal.name : String, Journal.impactFactor : double, and Authorship.position : int. Model 2 includes personId : String, phoneNumber : String, researchKeywords : List&lt;String&gt;, institutionCode : String, doi : String, title : String, citationCount : int, Publisher.name : String, Journal.name : String, Journal.impactFactor : double, and Authorship.position : int. Both cover the stated identifiers and recorded article, journal, person, and authorship-position attributes with appropriate types.
4. Consistencies of Terminology with given context: Model 1 = 4, Model 2 = 5; Evidence: Model 1 mostly follows the requirement terms with Person, ScientificArticle, PeerReviewedPaper, TechnicalReport, Publisher, Journal, Authorship, DOI, title, citationCount, and keywords. Its use of Institution instead of ResearchInstitution is understandable but slightly less precise, and the Authorship association label author is less clear than a direct authored-by relation. Model 2 uses ResearchInstitution, researchKeywords, PeerReviewedPaper, TechnicalReport, ScientificArticle, Authorship, reviewedBy, publishedIn, subscribesTo, and citationCount, which closely track the requirement language. Labels such as issues/features are acceptable contextual variants and do not obscure the domain meaning.
5. Adherence of UML class diagram standards: Model 1 = 5, Model 2 = 5; Evidence: Model 1 uses valid PlantUML class declarations, attributes, inheritance with &lt;|--, associations, labels, and multiplicities. Model 2 also uses valid PlantUML syntax with classes, attributes, inheritance, directed associations, role labels, and multiplicities. The comments and skinparams in Model 2 are presentation/tooling elements and are ignored. The use of opposite unidirectional associations in Model 2 is treated as semantically equivalent to bidirectional associations and is not penalized.
Total: Model 1 = 22, Model 2 = 24
Choice: B
Reason:
1. Appropriate conceptual classes aligned with the domain: Both models identify the required conceptual classes. Model 1 has Person, Institution, ScientificArticle, PeerReviewedPaper, TechnicalReport, Publisher, Journal, and Authorship. Model 2 has the same concepts, with ResearchInstitution named more explicitly. This criterion is effectively equal.
2. Associations/Multiplicities between classes for domain reasoning: Model 2 is stronger. It models each Person as working for one ResearchInstitution and each ResearchInstitution as employing many Persons, while Model 1’s Person "1" -- "1" Institution over-constrains institutions to one person. Model 2 also models Authorship as one Person per authorship and one or more Authorship records per ScientificArticle, which better supports author positions. Model 1’s Authorship -- "1..*" Person makes the authorship-position link less precise.
3. Model attributes with appropriate data types: Both models cover the required attributes: person identifier, phone number, keywords, institution code, DOI, title, citation count, publisher name, journal name, impact factor, and authorship position. Type differences such as int/String/List/Set are acceptable and do not create a meaningful distinction.
4. Consistencies of Terminology with given context: Model 2 is slightly better because ResearchInstitution and researchKeywords more directly reflect the requirement. Model 1’s Institution is still a valid synonym, but marginally less precise.
5. Adherence of UML class diagram standards: Both are valid and understandable UML/PlantUML class diagrams. No deduction is applied for Model 2’s comments, styling, or opposite-direction associations.
6. Rejected or checked issues: I did not penalize Model 2 for using two opposite unidirectional associations instead of single bidirectional lines, because these are semantically equivalent under the instructions. I also did not penalize primitive type spellings such as int or double, nor the presence of comments or skinparams.
7. Overall judgment: Model 2 is better because both models cover the same conceptual classes and attributes, but Model 2 has more accurate domain multiplicities for employment and authorship, which are central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</si>
  <si>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</si>
  <si>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separates Person, ResearchInstitution, Publisher, Journal, ScientificArticle, PeerReviewedPaper, TechnicalReport, and Authorship. Its Authorship class has `position : int` and links exactly one `Person` to one `ScientificArticle`, which keeps author-position responsibility cohesive and avoids overloading Person or Article. Model 2 also has the same main conceptual classes, but its `Authorship -- "1..*" Person : author` makes one Authorship potentially refer to multiple persons while carrying only one `position : int`, weakening cohesion because the position should apply to one author’s placement in one article. Model 2 also models `Person "1" -- "1" Institution : worksFor`, which over-constrains the institution side as exactly one person per institution, creating an unrealistic coupling between Institution and Person.
2. Complexity: Model 1 = 5, Model 2 = 4; Evidence: Both models use a balanced number of classes: Person/Institution, Publisher, Journal, ScientificArticle with PeerReviewedPaper and TechnicalReport subclasses, and Authorship. Neither model turns every noun into a separate class, and both keep attributes simple with no method clutter. Model 1’s additional explicit opposite associations, such as `Person --&gt; "1" ResearchInstitution` and `ResearchInstitution --&gt; "*" Person`, are not penalized because opposite unidirectional associations are semantically equivalent to a bidirectional association. Model 1’s complexity is appropriate because the extra explicit multiplicities clarify required business facts. Model 2 is similarly compact, but its compactness loses precision in key multiplicities, especially the Authorship-person relationship and the Person-Institution relationship.
3. Practicability: Model 1 = 5, Model 2 = 3; Evidence: Model 1 is directly implementable and testable against the requirement: `ScientificArticle &lt;|-- PeerReviewedPaper` and `&lt;|-- TechnicalReport` capture the article types; `TechnicalReport --&gt; "1" ResearchInstitution : publishedBy` captures that each technical report is published by one institution; `PeerReviewedPaper --&gt; "1" Journal : publishedIn` captures that only peer-reviewed papers are published in journals; `Publisher --&gt; "*" Journal` and `Journal --&gt; "1" Publisher` support publisher-specific journal identity; `ResearchInstitution --&gt; "*" Journal : subscribesTo` supports subscriptions; and `ScientificArticle --&gt; "1..*" Authorship` supports one or more authors with positions. Model 2 covers many of the same entities and associations, including `Publisher "1" -- "0..*" Journal`, `Journal "1" -- "0..*" PeerReviewedPaper`, and `Institution "1" -- "0..*" TechnicalReport`, but practical implementation would be impaired by `Authorship -- "1..*" Person`, because a single authorship record with one position cannot unambiguously store multiple authors’ positions. Its `Person "1" -- "1" Institution` also makes it hard to represent institutions with multiple scientific staff.
Total: Model 1 = 15, Model 2 = 10
Choice: A
Reason:
1. Cohesion and Decoupling: Model 1 better isolates responsibilities. Its Authorship class represents the association between exactly one person and one article with a position, while Model 2’s Authorship can connect to multiple persons despite having only one position, making the author-position concept ambiguous.
2. Complexity: Both models are similarly sized and avoid unnecessary classes, but Model 1 uses its detail to preserve domain semantics. Model 2 is not meaningfully better for being shorter because the reduced precision causes incorrect or vague multiplicities.
3. Practicability: Model 1 is more suitable for implementation, testing, and maintenance because it accurately supports multiple authors with ordered positions, multiple staff per institution, technical reports published by a single institution, peer-reviewed papers in journals, reviewers, and subscriptions. Model 2 covers the broad structure but has practical data modeling defects in authorship and institution staffing.
4. Rejected or checked issues: I did not penalize Model 1 for using pairs of opposite unidirectional associations instead of single bidirectional associations. I also did not penalize either model for primitive type spelling such as `int` versus `Integer`, for using `*` versus `0..*`, or for marking `ScientificArticle` as abstract.
5. Overall judgment: Model 1 is clearly better because it preserves the central domain constraints with more accurate multiplicities and a more usable authorship model, while maintaining appropriate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</si>
  <si>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</si>
  <si>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show cohesive core domain classes: Person/ResearchInstitution, Publisher, Journal, ScientificArticle with PeerReviewedPaper and TechnicalReport subclasses, and Authorship for author position. Model 1 uses `Authorship` to separate the `position : int` concept from `Person` and `ScientificArticle`, which is cohesive. Model 2 does the same with `Authorship`, `position : int`, and explicit links to `Person` and `ScientificArticle`. Both keep publishers, journals, institutions, and articles decoupled through associations rather than overloading attributes. Model 2 is slightly clearer in navigability with paired associations such as `Person --&gt; "*" Authorship` and `ScientificArticle --&gt; "1..*" Authorship`, but the paired opposite-direction associations are treated as semantically equivalent to bidirectional associations and are not penalized.
2. Complexity: Model 1 = 4, Model 2 = 4; Evidence: Both models have a balanced number of conceptual classes: Person, institution, Publisher, Journal, ScientificArticle, PeerReviewedPaper, TechnicalReport, and Authorship. Both use a shallow inheritance tree with `ScientificArticle &lt;|-- PeerReviewedPaper` and `ScientificArticle &lt;|-- TechnicalReport`, which fits the requirement that every scientific article is either a peer-reviewed paper or a technical report. Neither model turns every noun into a class; for example, keywords are attributes (`keywords : Set&lt;String&gt;` in Model 1, `researchKeywords : List&lt;String&gt;` in Model 2), and citation count is an attribute of `PeerReviewedPaper`. Model 2 has more association lines because it models opposite navigations explicitly, but this is semantically equivalent and does not materially increase conceptual complexity.
3. Practicability: Model 1 = 3, Model 2 = 4; Evidence: Model 1 is readable and covers most required structures, including `Person.personID`, `Institution.institutionCode`, `ScientificArticle.DOI`, `Journal.impactFactor`, technical reports published by institutions, and peer-reviewed papers published in journals. However, it has weaker or problematic multiplicities: `Person "1" -- "1" Institution : worksFor` implies each institution is associated with exactly one person, which is not practical for research institutions employing multiple scientific staff. Its `Authorship -- "1..*" Person : author` also makes each authorship relate to one or more persons, weakening the intended meaning that one authorship entry records one author’s position for one article. Model 2 is more directly implementable: `Person --&gt; "1" ResearchInstitution : worksFor` and `ResearchInstitution --&gt; "*" Person : employs` allow many staff per institution; `Authorship --&gt; "1" Person` and `ScientificArticle --&gt; "1..*" Authorship` clearly support multiple authors with per-author positions. Model 2 also correctly restricts journal publication to peer-reviewed papers through `PeerReviewedPaper --&gt; "1" Journal : publishedIn`, while technical reports are instead linked to exactly one institution via `TechnicalReport --&gt; "1" ResearchInstitution : publishedBy`.
Total: Model 1 = 11, Model 2 = 12
Choice: B
Reason:
1. Cohesion and Decoupling: Both models are strong. Each separates people, institutions, articles, journals, publishers, and authorship into coherent classes. Both correctly use inheritance for `ScientificArticle`, `PeerReviewedPaper`, and `TechnicalReport`. Model 2’s explicit reverse associations are not treated as a disadvantage; they preserve the same semantics while making some relationships easier to read.
2. Complexity: Both models are appropriately balanced. They use nearly the same conceptual class set and a shallow inheritance hierarchy. Model 2 has more relationship lines only because it writes both directions explicitly, which is not a meaningful complexity penalty under the guidelines.
3. Practicability: Model 2 is better. It models the staff-institution relationship more realistically with many persons per research institution, while Model 1’s `Person "1" -- "1" Institution` over-constrains each institution to one person. Model 2 also models authorship more precisely: one `Authorship` links one `Person` to one `ScientificArticle`, while an article has `1..*` authorships. Model 1’s `Authorship -- "1..*" Person` makes the per-author position less precise.
4. Rejected or checked issues: I did not penalize Model 2 for using two opposite unidirectional associations instead of single bidirectional lines, for PlantUML comments such as `'opposite worksFor`, or for lowercase primitive aliases such as `doi : String`, `int`, or `double`. I also did not reward or penalize either model for marking `ScientificArticle` abstract, since the requirement does not explicitly discuss direct instantiation.
5. Overall judgment: Model 2 is slightly better because it preserves the same domain coverage as Model 1 while providing more practical and accurate multiplicities for institutions and authorship.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</si>
  <si>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</si>
  <si>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completeness: Model 1 = 5, Model 2 = 4; Evidence: Model 1 covers persons, institutions, articles, peer-reviewed papers, technical reports, publishers, journals, subscriptions, authorship positions, reviewers, and journal publication for peer-reviewed papers. Model 2 also covers these core concepts, but has weaker or over-constrained semantics in places: `Person "1" -- "1" ResearchInstitution : works for` implies each institution is associated with exactly one person, and `Person "1" -- "*" PeerReviewedPaper : reviews` implies each peer-reviewed paper has exactly one reviewer.
2. Conceptual classes and required attributes: Model 1 = 5, Model 2 = 4; Evidence: Model 1 includes `Person { personId, phoneNumber, researchKeywords : List&lt;String&gt; }`, `ResearchInstitution { institutionCode }`, `ScientificArticle { doi, title }`, `PeerReviewedPaper { citationCount }`, `Publisher { name }`, and `Journal { name, impactFactor }`. Model 2 includes the same conceptual classes and key attributes, but `researchKeywords : String` is weaker than the requirement’s plural “keywords,” while Model 1’s `List&lt;String&gt;` more directly represents multiple research topics.
3. Article hierarchy and article-type constraints: Model 1 = 5, Model 2 = 5; Evidence: Both models represent `ScientificArticle &lt;|-- PeerReviewedPaper` and `ScientificArticle &lt;|-- TechnicalReport`, matching the requirement that a scientific article is either a peer-reviewed paper or a technical report. Both models associate journals only with `PeerReviewedPaper` through `PeerReviewedPaper --&gt; "1" Journal : publishedIn` in Model 1 and `PeerReviewedPaper "*" -- "1" Journal : published in` in Model 2, and neither model links `TechnicalReport` to `Journal`.
4. Authorship, author position, and reviewer roles: Model 1 = 5, Model 2 = 4; Evidence: Model 1 uses `Authorship { position : int }` linked to exactly one `Person` and exactly one `ScientificArticle`, with `ScientificArticle --&gt; "1..*" Authorship`, ensuring each article has at least one author and supporting author position. It also models reviewers with `PeerReviewedPaper --&gt; "*" Person : reviewedBy` and `Person --&gt; "*" PeerReviewedPaper : reviews`, allowing a person to author one article and review another. Model 2 also uses `Authorship { position : int }` and connects it to `Person` and `ScientificArticle`, but `ScientificArticle "1" -- "*" Authorship` permits zero authors because `*` is equivalent to `0..*`. Model 2’s reviewer association `Person "1" -- "*" PeerReviewedPaper : reviews` over-constrains each peer-reviewed paper to exactly one reviewer.
5. Institution, publisher, journal, and subscription relationships: Model 1 = 5, Model 2 = 4; Evidence: Model 1 models `Person --&gt; "1" ResearchInstitution : worksFor` and `ResearchInstitution --&gt; "*" Person : employs`, which fits people working for one institution while allowing institutions to employ multiple persons. Model 2’s `Person "1" -- "1" ResearchInstitution : works for` incorrectly constrains each institution to one person. Both models correctly represent technical reports as published by one institution and institutions as publishing many technical reports: Model 1 has `TechnicalReport --&gt; "1" ResearchInstitution` and `ResearchInstitution --&gt; "*" TechnicalReport`; Model 2 has `TechnicalReport "*" -- "1" ResearchInstitution`. Both models correctly represent publisher-to-journal and institution-to-journal subscription relationships.
6. Cardinalities and relationship-type accuracy: Model 1 = 4, Model 2 = 3; Evidence: Model 1’s multiplicities are mostly faithful: institutions can employ many people, articles have `1..*` authorships, technical reports have one publishing institution, publishers issue many journals, and subscriptions are many-to-many. A minor weakness is that `PeerReviewedPaper --&gt; "*" Person : reviewedBy` allows zero reviewers, while the requirement says the system stores who reviewed the paper. Model 2 has more significant cardinality issues: one person per institution via `Person "1" -- "1" ResearchInstitution`, zero possible authorships per article via `ScientificArticle "1" -- "*" Authorship`, and exactly one reviewer per peer-reviewed paper via `Person "1" -- "*" PeerReviewedPaper`.
7. Class-name clarity and optional attribute quality: Model 1 = 5, Model 2 = 4; Evidence: Model 1 uses clear domain names such as `Person`, `ResearchInstitution`, `ScientificArticle`, `PeerReviewedPaper`, `TechnicalReport`, `Publisher`, `Journal`, and `Authorship`, and its attributes directly match the requirement. Model 2 uses similarly clear class names and attributes, but `researchKeywords : String` is less semantically clear than Model 1’s multi-valued `researchKeywords : List&lt;String&gt;` for multiple keywords.
Total: Model 1 = 34, Model 2 = 28
Choice: A
Reason:
1. Strict requirement alignment and functional completeness: Model 1 more closely satisfies the requirement because it preserves the main domain concepts without introducing invalid business constraints. Model 2 covers the same major concepts but over-constrains institutions to one person and peer-reviewed papers to one reviewer.
2. Associations and cardinalities: Model 1 is stronger on key multiplicities: institutions can have many persons, articles have at least one authorship, and reviewers are modeled independently from authorship. Model 2’s `Person "1" -- "1" ResearchInstitution`, `ScientificArticle "1" -- "*" Authorship`, and `Person "1" -- "*" PeerReviewedPaper` weaken its domain correctness.
3. Rejected or checked issues: I did not penalize Model 1 for using opposite unidirectional associations instead of single bidirectional lines, because those are semantically equivalent here. I also ignored PlantUML comments, primitive type spellings such as `int`, `double`, and `float`, and treated `*` as equivalent to `0..*`.
4. Overall judgment: Model 1 is better because it provides more accurate conceptual coverage and substantially better relationship cardinalities, especially for employment, authorship, and reviewing. Model 2 is broadly recognizable but contains more domain-significant multiplicity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</si>
  <si>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</si>
  <si>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required functionality: Model 1 = 4, Model 2 = 5; Evidence: Both models include the core domain: Person with personID/personId, phoneNumber, researchKeywords; ResearchInstitution with institutionCode; ScientificArticle with DOI/doi and title; PeerReviewedPaper with citationCount; TechnicalReport; Publisher with name; Journal with name and impactFactor; and Authorship with position. Model 1 covers the main functionality but models `Person "1" -- "1" ResearchInstitution : works for`, which implies each institution is associated with exactly one person, conflicting with the requirement that many scientific staff can work at institutions. Model 2 models this as `Person --&gt; "1" ResearchInstitution : worksFor` and `ResearchInstitution --&gt; "*" Person : employs`, correctly allowing multiple persons per institution. Model 2 also makes article authorship mandatory via `ScientificArticle --&gt; "1..*" Authorship`, while Model 1 uses `ScientificArticle "1" -- "*" Authorship`, allowing an article with zero authors despite the requirement that authors are stored.
2. Conceptual classes and domain representation: Model 1 = 5, Model 2 = 5; Evidence: Both models identify the essential conceptual classes: `Person`, `ResearchInstitution`, `ScientificArticle`, `PeerReviewedPaper`, `TechnicalReport`, `Publisher`, `Journal`, and `Authorship`. Both use `Authorship` to represent the author-position requirement rather than attaching authors directly to articles, which is semantically appropriate. Model 1 uses `researchKeywords : String`; Model 2 uses `researchKeywords : List&lt;String&gt;`, which more directly represents multiple keywords, but both capture the required concept. Neither model introduces unrelated major domain classes.
3. Associations and multiplicities: Model 1 = 3, Model 2 = 4; Evidence: Model 1 correctly represents technical reports as `TechnicalReport "*" -- "1" ResearchInstitution : published by`, publishers and journals as `Publisher "1" *-- "*" Journal : publishes`, subscriptions as `ResearchInstitution "*" -- "*" Journal : subscribes to`, and peer-reviewed papers as `PeerReviewedPaper "*" -- "1" Journal : published in`. However, Model 1 incorrectly constrains `Person "1" -- "1" ResearchInstitution`, implying a research institution has exactly one person, and its article-to-authorship relation allows `*` authorships per article, including zero. Model 2 correctly models person-institution as one institution per person and many persons per institution, correctly models technical reports with one institution and many reports per institution, correctly models publisher-journal ownership with one publisher per journal and many journals per publisher, and correctly models articles with `1..*` authorships. Its `PeerReviewedPaper --&gt; "*" Person : reviewedBy` allows zero reviewers, which is weaker than the requirement that reviewer information is stored, but it still supports multiple reviewers without contradiction.
4. Relationship types and inheritance: Model 1 = 5, Model 2 = 5; Evidence: Both models use inheritance from `ScientificArticle` to `PeerReviewedPaper` and `TechnicalReport`, matching the requirement that scientific articles are either peer-reviewed papers or technical reports. Both restrict journal publication to peer-reviewed papers by linking only `PeerReviewedPaper` to `Journal`, with no `TechnicalReport`-to-`Journal` association. Model 1 uses composition `Publisher "1" *-- "*" Journal : publishes`; Model 2 uses paired associations `Publisher --&gt; "*" Journal : issues` and `Journal --&gt; "1" Publisher : issuedBy`. These both express that journals belong to a publisher. The opposite-direction associations in Model 2 are treated as semantically equivalent to bidirectional associations and are not penalized.
5. Class names, attributes, and identifier clarity: Model 1 = 5, Model 2 = 5; Evidence: Model 1 clearly includes identifiers and attributes: `personID`, `institutionCode`, `DOI`, `title`, `citationCount`, `Publisher.name`, `Journal.name`, and `impactFactor`. Model 2 similarly includes `personId`, `institutionCode`, `doi`, `title`, `citationCount`, `Publisher.name`, `Journal.name`, and `impactFactor`. Both include `Authorship.position` for multiple-author ordering. Primitive spelling differences such as `int` versus `Integer`, `float` versus `double`, and `String` versus `List&lt;String&gt;` are not penalized; Model 2’s list type is slightly more explicit for keywords but does not create a decisive difference under this criterion.
Total: Model 1 = 22, Model 2 = 24
Choice: B
Reason:
1. Strict requirement alignment and required functionality: Model 2 better satisfies the stated business rules. In particular, it correctly allows a research institution to employ many people through `ResearchInstitution --&gt; "*" Person`, whereas Model 1’s `Person "1" -- "1" ResearchInstitution` incorrectly implies one person per institution.
2. Associations and multiplicities: Model 2 is stronger because it models mandatory article authorship with `ScientificArticle --&gt; "1..*" Authorship`, while Model 1 allows zero authorships for a scientific article. Both correctly model technical reports as published by one institution and peer-reviewed papers as published in journals.
3. Rejected or checked issues: I did not penalize Model 2 for using paired opposite-direction associations such as `Person --&gt; ResearchInstitution` and `ResearchInstitution --&gt; Person`, because the guidelines state these are semantically equivalent to one bidirectional association. I also ignored PlantUML comments such as `'opposite employs`, primitive type differences such as `float` versus `double`, and Model 2 marking `ScientificArticle` as abstract.
4. Overall judgment: Model 2 is better. Both diagrams capture the main classes and most relationships, but Model 2 has more accurate multiplicities for institutions and authorship, which are central to the requirement. Model 1 remains mostly correct but contains a significant incorrect one-to-one person-institution constraint and a weaker authorship multiplicity.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</si>
  <si>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</si>
  <si>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key domain classes: Person, ResearchInstitution, Publisher, Journal, ScientificArticle, PeerReviewedPaper, TechnicalReport, and Authorship. Model 2 also includes the same core classes: Person, ResearchInstitution, ScientificArticle, PeerReviewedPaper, TechnicalReport, Publisher, Journal, and Authorship. Both correctly represent article specialization and use Authorship as a domain class to capture author position.
2. Associations/Multiplicities between classes for domain reasoning: Model 1 = 4, Model 2 = 3; Evidence: Model 1 correctly models Person working for exactly one ResearchInstitution and institutions employing many persons via `Person --&gt; "1" ResearchInstitution` and `ResearchInstitution --&gt; "*" Person`; TechnicalReport published by one ResearchInstitution; Publisher issuing many Journals; institutions subscribing to many Journals; ScientificArticle having `1..*` Authorships; PeerReviewedPaper published in one Journal. Its main weakness is `PeerReviewedPaper --&gt; "*" Person : reviewedBy`, which permits zero reviewers, whereas a peer-reviewed paper should normally have at least one reviewer. Model 2 correctly models Authorship, TechnicalReport-to-ResearchInstitution, Publisher-to-Journal, institution subscriptions, and PeerReviewedPaper-to-Journal. However, `Person "1" -- "1" ResearchInstitution : works for` incorrectly constrains each institution to one person, and `Person "1" -- "*" PeerReviewedPaper : reviews` constrains each peer-reviewed paper to one reviewer, which is less faithful than allowing multiple reviewers.
3. Model attributes with appropriate data types: Model 1 = 5, Model 2 = 4; Evidence: Model 1 models all required attributes with suitable types: `personId : String`, `phoneNumber : String`, `researchKeywords : List&lt;String&gt;`, `institutionCode : String`, `doi : String`, `title : String`, `citationCount : int`, `Publisher.name : String`, `Journal.name : String`, `impactFactor : double`, and `Authorship.position : int`. Model 2 also captures most required attributes: `personID : String`, `phoneNumber : String`, `DOI : String`, `title : String`, `citationCount : int`, `institutionCode : String`, `Publisher.name : String`, `Journal.name : String`, `impactFactor : float`, and `Authorship.position : int`. Its notable weakness is `researchKeywords : String`, which does not clearly support multiple keywords as required.
4. Consistencies of Terminology with given context: Model 1 = 5, Model 2 = 5; Evidence: Model 1 uses terminology closely aligned with the requirement: Person, ResearchInstitution, ScientificArticle, PeerReviewedPaper, TechnicalReport, Publisher, Journal, Authorship, `worksFor`, `subscribesTo`, `publishedIn`, `reviewedBy`, `citationCount`, and `impactFactor`. Model 2 also uses consistent terms: Person, ResearchInstitution, ScientificArticle, PeerReviewedPaper, TechnicalReport, Publisher, Journal, Authorship, `works for`, `reviews`, `published by`, `publishes`, `subscribes to`, and `published in`. Neither model misuses a critical domain term.
5. Adherence of UML class diagram standards: Model 1 = 5, Model 2 = 5; Evidence: Model 1 uses valid PlantUML class declarations, attributes, inheritance with `ScientificArticle &lt;|-- PeerReviewedPaper` and `ScientificArticle &lt;|-- TechnicalReport`, and valid associations with multiplicities. Its opposite-direction associations and line comments are valid/ignorable and do not reduce the score. Model 2 also uses valid UML/PlantUML syntax, including classes, attributes, inheritance, associations, multiplicities, and a valid composition notation between Publisher and Journal. Its private visibility markers are standard UML notation.
Total: Model 1 = 24, Model 2 = 22
Choice: A
Reason:
1. Appropriate conceptual classes aligned with the domain: Both models identify the same essential conceptual classes, including Person, ResearchInstitution, Publisher, Journal, ScientificArticle, PeerReviewedPaper, TechnicalReport, and Authorship. This criterion is effectively tied.
2. Associations/Multiplicities between classes for domain reasoning: Model 1 is stronger because it correctly allows one institution to employ many persons and models authorship through an association class with each article having one or more authorships. Model 2 has a significant multiplicity issue with `Person "1" -- "1" ResearchInstitution`, which implies each institution has only one person, and it also limits each peer-reviewed paper to one reviewer through `Person "1" -- "*" PeerReviewedPaper`.
3. Model attributes with appropriate data types: Model 1 is stronger because `researchKeywords : List&lt;String&gt;` directly captures the requirement that each person has multiple keywords. Model 2 uses `researchKeywords : String`, which is less precise, though its other attributes are mostly appropriate.
4. Consistencies of Terminology with given context: Both models use domain-consistent terminology for articles, institutions, publishers, journals, authorship, reviews, subscriptions, and publication.
5. Adherence of UML class diagram standards: Both models are valid and understandable UML/PlantUML class diagrams. I did not penalize Model 1 for using opposite unidirectional associations or comments, and I did not penalize either model for primitive type aliases such as `int`, `float`, or `double`.
6. Rejected or checked issues: I did not treat Model 1’s bidirectional associations as worse than a single bidirectional line, because the guidelines state these are semantically equivalent. I also did not reward Model 1 merely for marking `ScientificArticle` abstract, since the requirement does not explicitly require or forbid direct instances.
7. Overall judgment: Model 1 is better because it has more accurate multiplicities for institutions and persons and a better attribute type for multiple research keywords, while both models are otherwise similar in conceptual coverage, terminology, and UML validity.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</si>
  <si>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</si>
  <si>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classes: Person, ResearchInstitution, ScientificArticle, PeerReviewedPaper, TechnicalReport, Publisher, Journal, and Authorship. Model 1 includes `Authorship` to store author position, and Model 2 also includes `Authorship` for the same purpose. Both correctly model PeerReviewedPaper and TechnicalReport as subclasses of ScientificArticle.
2. Associations/Multiplicities between classes for domain reasoning: Model 1 = 3, Model 2 = 4; Evidence: Model 1 correctly models many essential relationships, including `TechnicalReport "*" -- "1" ResearchInstitution`, `Publisher "1" *-- "*" Journal`, `ResearchInstitution "*" -- "*" Journal`, and `PeerReviewedPaper "*" -- "1" Journal`. However, `Person "1" -- "1" ResearchInstitution : works for` incorrectly implies each institution has exactly one person, and `Person "1" -- "*" PeerReviewedPaper : reviews` implies each peer-reviewed paper has exactly one reviewer. It also allows `ScientificArticle "1" -- "*" Authorship`, which permits zero authors. Model 2 models these relationships more accurately: `Person --&gt; "1" ResearchInstitution` and `ResearchInstitution --&gt; "*" Person` capture employment, `TechnicalReport --&gt; "1" ResearchInstitution` captures the single publishing institution, `ResearchInstitution --&gt; "*" Journal` and `Journal --&gt; "*" ResearchInstitution` capture subscriptions, and `ScientificArticle --&gt; "1..*" Authorship` correctly requires at least one author. Its main weakness is `PeerReviewedPaper --&gt; "*" Person : reviewedBy`, which allows zero reviewers, though it is otherwise more flexible than Model 1’s single-reviewer constraint.
3. Model attributes with appropriate data types: Model 1 = 4, Model 2 = 5; Evidence: Model 1 includes the required identifiers and attributes: `personID : String`, `phoneNumber : String`, `researchKeywords : String`, `institutionCode : String`, `DOI : String`, `title : String`, `citationCount : int`, `Publisher.name : String`, `Journal.name : String`, `impactFactor : float`, and `Authorship.position : int`. The main weakness is `researchKeywords : String`, which does not naturally represent multiple keywords. Model 2 includes the same required attributes and improves the keyword modeling with `researchKeywords : List&lt;String&gt;`. It also uses appropriate types such as `doi : String`, `title : String`, `citationCount : int`, `impactFactor : double`, and `position : int`.
4. Consistencies of Terminology with given context: Model 1 = 5, Model 2 = 4; Evidence: Model 1 closely follows the requirement terminology with class and relationship names such as `Person`, `ResearchInstitution`, `ScientificArticle`, `PeerReviewedPaper`, `TechnicalReport`, `Publisher`, `Journal`, `works for`, `published by`, `publishes`, `subscribes to`, and `published in`. Model 2 also uses mostly consistent terminology, including `worksFor`, `publishes`, `publishedBy`, `subscribesTo`, `reviewedBy`, and `publishedIn`. However, some labels are slightly less aligned with the requirement wording, such as `Publisher --&gt; "*" Journal : issues` instead of publishes and `Journal --&gt; "*" PeerReviewedPaper : features`, though these do not obscure the intended meaning.
5. Adherence of UML class diagram standards: Model 1 = 5, Model 2 = 5; Evidence: Model 1 uses valid UML/PlantUML class declarations, inheritance via `ScientificArticle &lt;|-- PeerReviewedPaper` and `ScientificArticle &lt;|-- TechnicalReport`, associations with multiplicities, and composition between Publisher and Journal. Model 2 also uses valid UML/PlantUML notation, including an abstract superclass, inheritance, associations with multiplicities, and role labels. The opposite unidirectional associations in Model 2, such as `Person --&gt; "1" ResearchInstitution` and `ResearchInstitution --&gt; "*" Person`, are treated as semantically equivalent to bidirectional associations and are not penalized. Comments and primitive type aliases are also ignored as required.
Total: Model 1 = 22, Model 2 = 23
Choice: B
Reason:
1. Appropriate conceptual classes aligned with the domain: Both models are equally strong. Each includes the required domain concepts: persons, institutions, scientific articles, peer-reviewed papers, technical reports, publishers, journals, and an authorship association class for author position.
2. Associations/Multiplicities between classes for domain reasoning: Model 2 is better. Model 1 has a notable multiplicity error in `Person "1" -- "1" ResearchInstitution`, which wrongly constrains each institution to one person, and it models each peer-reviewed paper as reviewed by exactly one person. Model 2 better captures employment, authorship, technical report publication, journal publication, subscriptions, and peer-reviewed paper publication, though its reviewer multiplicity still allows zero reviewers.
3. Model attributes with appropriate data types: Model 2 is better because `researchKeywords : List&lt;String&gt;` more accurately represents multiple research-topic keywords than Model 1’s `researchKeywords : String`. Both otherwise include the required identifiers, titles, citation count, journal impact factor, and authorship position.
4. Consistencies of Terminology with given context: Model 1 is slightly better because its relationship labels more directly mirror the requirement wording, especially `publishes`, `published by`, `subscribes to`, and `published in`. Model 2 remains mostly consistent but uses slightly weaker labels such as `issues` and `features`.
5. Rejected or checked issues: I did not penalize Model 2 for using opposite unidirectional associations, PlantUML comments, lowercase primitive types, or marking `ScientificArticle` as abstract. I also did not penalize either model for using `*` instead of `0..*`.
6. Overall judgment: Model 2 is better by a small but meaningful margin because it models the key multiplicities and attributes more accurately, especially institution employment, article authorship requiring at least one author, and research keywords as a list.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</si>
  <si>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</si>
  <si>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domain concepts cohesive: Person has personId, phoneNumber, researchKeywords, ResearchInstitution has institutionCode, ScientificArticle has doi/title, PeerReviewedPaper adds citationCount, Journal has name/impactFactor, and Authorship isolates author position from Person and ScientificArticle. Model 2 has the same core class separation and also uses Authorship for position, but Person.researchKeywords is modeled as a single String rather than a multi-valued concept, which weakens cohesion of the research-topic data. Model 2 also makes Person "1" -- "1" ResearchInstitution, which over-couples institution membership by implying each institution is associated with exactly one person, whereas Model 1 uses ResearchInstitution --&gt; "*" Person and Person --&gt; "1" ResearchInstitution, matching the expected many staff per institution and one institution per person.
2. Complexity: Model 1 = 5, Model 2 = 5; Evidence: Both models use the same appropriate conceptual class set: Person, ResearchInstitution, Publisher, Journal, ScientificArticle, PeerReviewedPaper, TechnicalReport, and Authorship. Both avoid turning every noun into a class and correctly use inheritance ScientificArticle &lt;|-- PeerReviewedPaper and ScientificArticle &lt;|-- TechnicalReport. Both have shallow inheritance depth and low method complexity because no methods are modeled. Model 1 includes explicit opposite associations, while Model 2 uses single bidirectional associations, but these association styles are semantically equivalent and are not counted as added complexity. Neither model introduces unnecessary workflow or implementation classes.
3. Practicability: Model 1 = 5, Model 2 = 4; Evidence: Model 1 is highly implementable: it models unique identifiers through personId, institutionCode, DOI/doi, and Publisher.name; records article title; represents authorship with Authorship.position and ScientificArticle "1..*" Authorship; distinguishes article types; connects PeerReviewedPaper to citationCount, reviewers, and exactly one Journal; connects TechnicalReport to exactly one ResearchInstitution; models Publisher to many Journals, and institutions subscribing to many Journals. Model 2 covers most of the same requirements, including DOI/title, citationCount, Authorship.position, TechnicalReport "*" -- "1" ResearchInstitution, Publisher "1" *-- "*" Journal, ResearchInstitution "*" -- "*" Journal, and PeerReviewedPaper "*" -- "1" Journal. However, it is less practical because Person "1" -- "1" ResearchInstitution constrains each institution to one person, ScientificArticle "1" -- "*" Authorship permits zero authors for an article, and researchKeywords : String is less directly testable and queryable than a list/multi-valued representation. Its reviewer relation Person "1" -- "*" PeerReviewedPaper also constrains each peer-reviewed paper to exactly one reviewer, which may be over-specific compared with the requirement’s more general “who reviewed the paper.”
Total: Model 1 = 15, Model 2 = 13
Choice: A
Reason:
1. Cohesion and Decoupling: Model 1 is stronger because it keeps multi-valued research topics as researchKeywords : List&lt;String&gt; and models the staff-institution relationship as many persons per institution and one institution per person. Model 2 has the same broad decomposition, but Person "1" -- "1" ResearchInstitution creates an unrealistic and requirement-weak one-person-per-institution constraint.
2. Complexity: The models are effectively tied. Both use the same concise class set and the same useful Authorship association class for author position. Model 1’s two opposite unidirectional associations are not treated as worse than Model 2’s single bidirectional associations.
3. Practicability: Model 1 better supports implementation and validation of the stated requirements. It captures at least one authorship per article with ScientificArticle --&gt; "1..*" Authorship, allows institutions to employ multiple persons, and represents multiple research keywords. Model 2 is mostly correct but has several over- or under-constrained multiplicities, especially the institution-person relationship and zero-or-more authorships per article.
4. Rejected or checked issues: I did not penalize Model 1 for using opposite unidirectional associations, PlantUML comments, int/double type spellings, or marking ScientificArticle abstract. I also did not reward Model 2 merely for being shorter or for using composition between Publisher and Journal, since the requirement only needs publisher-owned journal identity and multiplicity.
5. Overall judgment: Model 1 is better because it preserves the same appropriate level of complexity while more accurately modeling key domain constraints, especially institutional employment, multi-valued keywords, and mandatory article authorship.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</si>
  <si>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</si>
  <si>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use cohesive domain classes: Person has person ID/phone/keywords, ResearchInstitution has institutionCode, ScientificArticle has DOI/title, PeerReviewedPaper has citationCount, Journal has name/impactFactor, and Authorship holds author position. Both correctly decouple author position into Authorship instead of putting position directly on Person or ScientificArticle. Model 2 is slightly stronger because its associations make the employment relationship semantically clearer: Person --&gt; "1" ResearchInstitution and ResearchInstitution --&gt; "*" Person, whereas Model 1 has Person "1" -- "1" ResearchInstitution, which over-constrains each institution to exactly one person. Model 2 also uses researchKeywords : List&lt;String&gt;, which better represents multiple research topics than Model 1’s researchKeywords : String.
2. Complexity: Model 1 = 5, Model 2 = 5; Evidence: Both models have the same core conceptual class set: Person, ResearchInstitution, Publisher, Journal, ScientificArticle, PeerReviewedPaper, TechnicalReport, and Authorship. Both keep keywords as an attribute rather than creating unnecessary Keyword classes, and both use a shallow inheritance tree with ScientificArticle specialized into PeerReviewedPaper and TechnicalReport. Neither model adds excessive workflow or implementation-only classes. Model 2 has more association lines because it shows opposite navigations, but this is semantically equivalent to bidirectional associations and is not counted as added harmful complexity.
3. Practicability: Model 1 = 4, Model 2 = 5; Evidence: Both models are readable and implementable, with clear identifiers such as personID/personId, institutionCode, DOI/doi, Publisher.name, and Journal.name. Both support key requirements: people work for institutions, articles have authors through Authorship.position, peer-reviewed papers have citationCount and reviewers, technical reports are published by one institution, publishers issue journals, institutions subscribe to journals, and only PeerReviewedPaper is associated with Journal. Model 2 is more practical because it specifies ScientificArticle --&gt; "1..*" Authorship, ensuring every article has at least one author, while Model 1 uses ScientificArticle "1" -- "*" Authorship, allowing an article with zero authors. Model 2 also models institutions employing many people, while Model 1’s Person "1" -- "1" ResearchInstitution makes each institution associated with only one person, which is unrealistic for research institutions and conflicts with the database’s staff-tracking purpose.
Total: Model 1 = 13, Model 2 = 15
Choice: B
Reason:
1. Cohesion and Decoupling: Both models are cohesive and use Authorship appropriately to separate author-position information from Person and ScientificArticle. Model 2 is better because Person, ResearchInstitution, Authorship, and ScientificArticle relationships are more semantically precise, especially the many-persons-per-institution relationship and the multiple keyword representation.
2. Complexity: The models are effectively tied. Both use the same appropriate number of domain classes, avoid turning every noun into a class, and keep inheritance shallow. Model 2’s opposite-direction associations and comments are not treated as negative complexity.
3. Practicability: Model 2 is stronger. Its ScientificArticle to Authorship multiplicity of 1..* better enforces that stored articles have authors, and its ResearchInstitution to Person multiplicity allows an institution to have many staff. Model 1 is still mostly practical, but its 1-to-1 institution/person association is a meaningful domain weakness.
4. Rejected or checked issues: I did not penalize Model 2 for using opposite unidirectional associations instead of single bidirectional lines, comments such as 'opposite worksFor, lowercase primitive/type spellings, or marking ScientificArticle abstract. These are either semantically equivalent or explicitly non-decisive under the instructions.
5. Overall judgment: Model 2 is better because it preserves the same clean conceptual structure as Model 1 while handling key multiplicities and attribute semantics more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</si>
  <si>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</si>
  <si>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conceptual classes and attributes: Model 1 = 5, Model 2 = 4; Evidence: Model 1 includes Person(personID, phoneNumber, keywords:Set&lt;String&gt;), Institution(institutionCode), ScientificArticle(DOI, title), PeerReviewedPaper(citationCount), TechnicalReport, Publisher(name), Journal(name, impactFactor), and Authorship(position). Model 2 includes the same conceptual classes under mostly equivalent names, e.g., ResearchInstitution instead of Institution, but models researchKeywords as a single String rather than a collection of keywords, which is weaker for “keywords that identify his/her key research topics.”
2. Scientific article taxonomy and article-specific facts: Model 1 = 5, Model 2 = 5; Evidence: Model 1 has ScientificArticle &lt;|-- PeerReviewedPaper and ScientificArticle &lt;|-- TechnicalReport, with DOI and title on ScientificArticle and citationCount on PeerReviewedPaper. Model 2 has the same inheritance structure and the same DOI, title, and citationCount facts. Model 1 marks ScientificArticle abstract, but this is not rewarded or penalized because the requirement does not state whether direct instances are allowed.
3. Authorship and author position: Model 1 = 2, Model 2 = 4; Evidence: Model 1 introduces Authorship(position:int), but the association Authorship -- "1..*" Person : author implies one Authorship can be linked to multiple persons, which weakens the intended “one author has one position in one article” association class semantics. It also only states Authorship -- "1" ScientificArticle, leaving the article-to-authorship multiplicity unclear. Model 2 also introduces Authorship(position:int) and connects Person "1" -- "*" Authorship and ScientificArticle "1" -- "*" Authorship, which more clearly models one person and one article per authorship entry. However, "*" permits zero authorships for an article, while the requirement says the system stores the authors of the article, so at least one author would be more accurate.
4. Person roles and employment at institutions: Model 1 = 3, Model 2 = 3; Evidence: Model 1 has Person "1" -- "1" Institution : worksFor, correctly requiring each person to work for one institution, but it also implies each institution is associated with exactly one person, whereas institutions should be able to have multiple scientific staff. Model 2 has the same issue with Person "1" -- "1" ResearchInstitution : works for. Both models separately allow a person to be an author through Authorship and a reviewer through a review association, so neither incorrectly makes author and reviewer mutually exclusive.
5. Peer-reviewed paper reviewers and citation count: Model 1 = 5, Model 2 = 4; Evidence: Model 1 stores PeerReviewedPaper.citationCount and models Person "0..*" -- "0..*" PeerReviewedPaper : reviews, allowing multiple reviewers per paper and multiple reviewed papers per person. Model 2 also stores citationCount and limits reviews to PeerReviewedPaper via Person "1" -- "*" PeerReviewedPaper : reviews, but this implies each peer-reviewed paper has exactly one reviewer, which may be over-constrained because the requirement says the system stores who reviewed the paper and does not restrict this to exactly one reviewer.
6. Technical reports and publishing research institution: Model 1 = 5, Model 2 = 5; Evidence: Model 1 has Institution "1" -- "0..*" TechnicalReport : publishes, which captures that each technical report is published by one institution and each institution can publish multiple reports. Model 2 equivalently has TechnicalReport "*" -- "1" ResearchInstitution : published by. Using "*" instead of "0..*" is treated as equivalent.
7. Publishers, journals, subscriptions, and journal-only peer-reviewed publication: Model 1 = 5, Model 2 = 5; Evidence: Model 1 has Publisher(name), Journal(name, impactFactor), Publisher "1" -- "0..*" Journal : publishes, Institution "0..*" -- "0..*" Journal : subscribesTo, and Journal "1" -- "0..*" PeerReviewedPaper : publishesIn. This supports journals being named by a publisher and allows different publishers to have journals with the same name because Journal is associated with exactly one Publisher. Model 2 similarly has Publisher(name), Journal(name, impactFactor), Publisher "1" *-- "*" Journal : publishes, ResearchInstitution "*" -- "*" Journal : subscribes to, and PeerReviewedPaper "*" -- "1" Journal : published in. Both models correctly associate journals only with PeerReviewedPaper, not TechnicalReport.
Total: Model 1 = 30, Model 2 = 30
Choice: C
Reason:
1. Core conceptual classes and attributes: Model 1 is slightly stronger because it models keywords as Set&lt;String&gt;, while Model 2 uses researchKeywords:String. Both otherwise include the required persons, institutions, articles, article subtypes, publishers, journals, and authorship concept.
2. Authorship and author position: Model 2 is meaningfully stronger because its Authorship class connects one Person and one ScientificArticle with a position, while Model 1’s Authorship -- "1..*" Person association incorrectly suggests one authorship entry may involve multiple persons.
3. Reviewer modeling: Model 1 is stronger because it uses a many-to-many Person–PeerReviewedPaper review association. Model 2 restricts each peer-reviewed paper to exactly one reviewer, which is not clearly required.
4. Shared weaknesses: Both models incorrectly use a one-to-one Person–Institution employment association, implying each institution has exactly one staff member. Both also use "*" for article authorship count in ways that do not strictly enforce at least one author.
5. Rejected or checked issues: I did not penalize Model 2 for using "*" instead of "0..*", Model 1 for using int/double versus Model 2’s int/float, or Model 1 for marking ScientificArticle abstract. These are either equivalent or not specified by the requirement.
6. Overall judgment: The models have different strengths: Model 1 is better for keywords and reviewer cardinality, while Model 2 is better for authorship-position semantics. Because the total scores are equal and the meaningful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</si>
  <si>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</si>
  <si>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 Model 2 = 4; Evidence: Model 1 includes the required core entities Person, ResearchInstitution, ScientificArticle, PeerReviewedPaper, TechnicalReport, Publisher, Journal, and Authorship, with no major unrelated domain concepts. Model 2 likewise includes Person, Institution, ScientificArticle, PeerReviewedPaper, TechnicalReport, Publisher, Journal, and Authorship, and does not introduce unrelated concepts. Model 1 uses composition `Publisher "1" *-- "*" Journal`, which is slightly stronger than the requirement explicitly states, but still plausibly represents publisher-owned journals. Model 2 marks `ScientificArticle` as abstract, which is not required but also not penalized because the requirement says articles are either peer-reviewed papers or technical reports.
2. Conceptual classes and required attributes: Model 1 = 4, Model 2 = 5; Evidence: Model 1 captures `personID`, `phoneNumber`, `researchKeywords`, `institutionCode`, `DOI`, `title`, `citationCount`, publisher `name`, journal `name`, journal `impactFactor`, and `Authorship.position`. However, `researchKeywords : String` is weaker than the requirement’s plural “keywords” concept. Model 2 captures the same required identifiers and attributes, and models `keywords : Set&lt;String&gt;`, which better represents multiple research-topic keywords. Both models include `Authorship.position` for multiple authors.
3. Article specialization into peer-reviewed papers and technical reports: Model 1 = 5, Model 2 = 5; Evidence: Model 1 has `ScientificArticle &lt;|-- PeerReviewedPaper` and `ScientificArticle &lt;|-- TechnicalReport`, matching the requirement that each scientific article is either a peer-reviewed paper or a technical report. Model 2 has the same inheritance structure with `abstract class ScientificArticle`, which is acceptable and consistent with the same requirement.
4. Authorship and author position modeling: Model 1 = 5, Model 2 = 3; Evidence: Model 1 uses an association class-like structure: `Person "1" -- "*" Authorship` and `ScientificArticle "1" -- "*" Authorship`, with `Authorship.position : int`. This correctly represents each authorship entry as linking one person to one article and storing that author’s position. Model 2 also has `Authorship.position : int`, but `Authorship -- "1..*" Person : author` makes one authorship entry relate to one or more persons, which weakens the semantics because a single position should normally belong to one author in the ordered author list. Model 2 does still connect `Authorship -- "1" ScientificArticle : article`.
5. Person-institution employment relationship: Model 1 = 3, Model 2 = 3; Evidence: Model 1 has `Person "1" -- "1" ResearchInstitution : works for`, correctly requiring each person to work for one institution, but it also implies each institution is associated with exactly one person, which is too restrictive for research institutions. Model 2 has the same semantic issue with `Person "1" -- "1" Institution : worksFor`. Both capture the person’s institution but under-model the likely multiplicity on the institution-to-person side.
6. Reviewer relationship for peer-reviewed papers: Model 1 = 3, Model 2 = 5; Evidence: Model 1 has `Person "1" -- "*" PeerReviewedPaper : reviews`, which supports a person reviewing multiple peer-reviewed papers but implies each peer-reviewed paper has exactly one reviewer. The requirement says the system stores who reviewed the paper and allows a person to be reviewer of another peer-reviewed article; it does not restrict papers to exactly one reviewer. Model 2 has `Person "0..*" -- "0..*" PeerReviewedPaper : reviews`, which better supports multiple reviewers per paper and multiple reviewed papers per person.
7. Technical report publication by research institution: Model 1 = 5, Model 2 = 5; Evidence: Model 1 has `TechnicalReport "*" -- "1" ResearchInstitution : published by`, directly matching “a technical report is always published by a single research institution” and allowing institutions to publish multiple reports. Model 2 has `Institution "1" -- "0..*" TechnicalReport : publishes`, which is semantically equivalent: each technical report has one institution, and each institution may publish many reports.
8. Publisher-journal relationship and journal attributes: Model 1 = 4, Model 2 = 4; Evidence: Model 1 has `Publisher { name }`, `Journal { name, impactFactor }`, and `Publisher "1" *-- "*" Journal : publishes`, capturing publishers and their multiple journals. Model 2 has `Publisher { name }`, `Journal { name, impactFactor }`, and `Publisher "1" -- "0..*" Journal : publishes`, also capturing the same requirement. Neither model explicitly states that journal identity is scoped by publisher name plus journal name, although both include the publisher-journal association needed to distinguish same-named journals from different publishers.
9. Research institution subscriptions to journals: Model 1 = 5, Model 2 = 5; Evidence: Model 1 has `ResearchInstitution "*" -- "*" Journal : subscribes to`, allowing many institutions to subscribe to many journals. Model 2 has `Institution "0..*" -- "0..*" Journal : subscribesTo`, which is equivalent to many-to-many. Both satisfy the requirement that research institutions can subscribe to journals.
10. Restriction that only peer-reviewed papers are published in journals: Model 1 = 5, Model 2 = 5; Evidence: Model 1 connects only `PeerReviewedPaper "*" -- "1" Journal : published in` and has no TechnicalReport-to-Journal publication association. Model 2 similarly connects only `Journal "1" -- "0..*" PeerReviewedPaper : publishesIn` and has no TechnicalReport-to-Journal publication association. Both correctly enforce that technical reports are not published in journals.
11. Cardinalities and relationship-type precision overall: Model 1 = 4, Model 2 = 4; Evidence: Model 1 is strong on authorship, technical report publication, publisher-journal, subscriptions, and journal publication, but weak on employment one-to-one and reviewer one-reviewer-per-paper multiplicity. Model 2 is strong on reviewer multiplicity, technical report publication, publisher-journal, subscriptions, and journal publication, but weak on authorship because `Authorship` can relate to `1..* Person`, and it has the same employment one-to-one issue.
12. Class naming clarity and semantic readability: Model 1 = 5, Model 2 = 4; Evidence: Model 1 uses requirement-aligned names such as `ResearchInstitution`, `ScientificArticle`, `PeerReviewedPaper`, `TechnicalReport`, `Publisher`, `Journal`, and `Authorship`. Model 2 is also clear, but uses `Institution` rather than `ResearchInstitution`; this is still understandable and synonymous, though slightly less directly aligned with the requirement wording.
Total: Model 1 = 52, Model 2 = 52
Choice: C
Reason:
1. Strict requirement alignment and conceptual coverage: both models cover the same required core classes: persons/staff, institutions, scientific articles, peer-reviewed papers, technical reports, publishers, journals, and authorship. Both include the main required attributes such as person ID, institution code, DOI, title, citation count, publisher name, journal name, and impact factor. Model 2 is slightly better for `keywords : Set&lt;String&gt;`, while Model 1 is slightly clearer with `ResearchInstitution`.
2. Relationship accuracy: Model 1 is better for authorship because `Authorship` links one `Person` and one `ScientificArticle` while storing `position`. Model 2 is better for peer-review because `Person "0..*" -- "0..*" PeerReviewedPaper : reviews` allows multiple reviewers per paper, whereas Model 1 implies exactly one reviewer per peer-reviewed paper.
3. Rejected or checked issues: I did not penalize Model 2 for using `abstract class ScientificArticle`, because optional abstractness is not specified by the requirement. I did not penalize Model 1 for using `int` or `float`, nor Model 2 for using `double`, because primitive type aliases are acceptable. I also did not penalize equivalent multiplicities such as `*` versus `0..*`.
4. Overall judgment: the models have different strengths and weaknesses that largely balance out. Model 1 models ordered authorship more accurately, which is important because author position is explicitly required. Model 2 models keywords and reviewer multiplicity better. Both have the same likely issue of modeling person-institution employment as one-to-one. Because the total scores are equal and the meaningful quality difference is small,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</si>
  <si>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</si>
  <si>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concepts `Person`, `Institution`, `ScientificArticle`, `PeerReviewedPaper`, `TechnicalReport`, `Publisher`, `Journal`, and `Authorship`, matching staff, research institutions, article subtypes, publishers, journals, and author-position tracking. Model 2 includes the same domain concepts, using `ResearchInstitution` instead of `Institution`, which is directly aligned with the requirement wording. Both models correctly represent peer-reviewed papers and technical reports as subclasses of `ScientificArticle`.
2. Associations/Multiplicities between classes for domain reasoning: Model 1 = 3, Model 2 = 4; Evidence: Model 1 correctly models inheritance with `ScientificArticle &lt;|-- PeerReviewedPaper` and `ScientificArticle &lt;|-- TechnicalReport`, technical reports published by one institution via `Institution "1" -- "0..*" TechnicalReport`, journals published by one publisher via `Publisher "1" -- "0..*" Journal`, institution subscriptions via `Institution "0..*" -- "0..*" Journal`, and peer-reviewed papers published in journals via `Journal "1" -- "0..*" PeerReviewedPaper`. However, `Person "1" -- "1" Institution : worksFor` incorrectly implies each institution has exactly one person, and the `Authorship -- "1..*" Person` / `Authorship -- "1" ScientificArticle` structure makes each authorship relate to one or more persons rather than one person per article-position, weakening the author-position semantics. Model 2 correctly models authorship more clearly with `Person "1" -- "*" Authorship` and `ScientificArticle "1" -- "*" Authorship`, meaning each authorship belongs to one person and one article while a person/article can have many authorships. It also correctly models `TechnicalReport "*" -- "1" ResearchInstitution`, `Publisher "1" *-- "*" Journal`, `ResearchInstitution "*" -- "*" Journal`, and `PeerReviewedPaper "*" -- "1" Journal`. However, it shares the same works-for issue with `Person "1" -- "1" ResearchInstitution`, and `Person "1" -- "*" PeerReviewedPaper : reviews` implies each peer-reviewed paper has exactly one reviewer, which may be too restrictive for “who reviewed the paper.”
3. Model attributes with appropriate data types: Model 1 = 5, Model 2 = 4; Evidence: Model 1 captures all required attributes with suitable types: `personID : String`, `phoneNumber : String`, `keywords : Set&lt;String&gt;`, `institutionCode : String`, `DOI : String`, `title : String`, `citationCount : int`, `Publisher.name : String`, `Journal.name : String`, `impactFactor : double`, and `Authorship.position : int`. Model 2 also captures the required attributes: `personID`, `phoneNumber`, `institutionCode`, `DOI`, `title`, `citationCount`, `Publisher.name`, `Journal.name`, `impactFactor`, and `Authorship.position`. Its main weakness is `researchKeywords : String`, which models multiple keywords as a single string rather than a collection such as Model 1’s `Set&lt;String&gt;`.
4. Consistencies of Terminology with given context: Model 1 = 4, Model 2 = 5; Evidence: Model 1 uses mostly consistent terms: `Person`, `ScientificArticle`, `PeerReviewedPaper`, `TechnicalReport`, `Publisher`, `Journal`, `Authorship`, `reviews`, and `subscribesTo`. The term `Institution` is slightly less specific than the requirement’s “research institution,” though still understandable. Model 2 uses `ResearchInstitution`, `researchKeywords`, `PeerReviewedPaper`, `TechnicalReport`, `Publisher`, `Journal`, and `published in`, which closely match the requirement terminology. The label `authors through` is somewhat awkward but does not materially conflict with the domain.
5. Adherence of UML class diagram standards: Model 1 = 5, Model 2 = 5; Evidence: Model 1 uses valid UML/PlantUML class declarations, attributes, inheritance, and associations with multiplicities. Its issues are domain-multiplicity issues rather than UML notation violations. Model 2 also uses valid UML/PlantUML notation, including visibility markers, inheritance, associations, multiplicities, and composition between `Publisher` and `Journal`. The use of composition is syntactically valid and understandable.
Total: Model 1 = 22, Model 2 = 23
Choice: B
Reason:
1. Appropriate conceptual classes aligned with the domain: Both models identify essentially all required conceptual classes. Model 1 has `Institution`; Model 2 has the more context-specific `ResearchInstitution`. Both include `Authorship` to represent author position, which is important for multiple authors.
2. Associations/Multiplicities between classes for domain reasoning: Model 2 is stronger overall because its `Authorship` associations correctly support one person and one article per authorship record, with many authorships per person/article. Model 1’s `Authorship -- "1..*" Person` weakens the key requirement that each author’s position in a multi-author article is stored. Both models incorrectly constrain each institution to exactly one person through the works-for association. Model 1 is better on reviewer multiplicity because it allows many-to-many reviews, while Model 2 constrains each peer-reviewed paper to one reviewer, but Model 2’s authorship modeling is the more important improvement.
3. Rejected or checked issues: I did not penalize Model 2 for using `*` instead of `0..*`, nor for using `float` instead of `double`, nor for visibility markers. I also did not reward or penalize Model 1 for marking `ScientificArticle` abstract, since the requirement does not specify whether direct instances are allowed.
4. Overall judgment: Model 2 is slightly better due to its clearer and more semantically correct authorship structure, while Model 1 has better keyword typing and more flexible reviewer multiplicity. The total difference is small, but Model 2 has a meaningful advantage on the central article-author-position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</si>
  <si>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</si>
  <si>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Person, ResearchInstitution, ScientificArticle, PeerReviewedPaper, TechnicalReport, Publisher, Journal, and Authorship. These directly cover staff, institutions, article subtypes, publishers, journals, and author-position information. Model 2 includes the same conceptual coverage with Person, Institution, ScientificArticle, PeerReviewedPaper, TechnicalReport, Publisher, Journal, and Authorship. “Institution” is a reasonable synonym for “ResearchInstitution,” so it is not treated as a missing class. Both models correctly represent the distinction between peer-reviewed papers and technical reports through inheritance from ScientificArticle.
2. Associations/Multiplicities between classes for domain reasoning: Model 1 = 4, Model 2 = 3; Evidence: Model 1 correctly models Person "1" -- "1" ResearchInstitution : works for, TechnicalReport "*" -- "1" ResearchInstitution : published by, Publisher "1" *-- "*" Journal : publishes, ResearchInstitution "*" -- "*" Journal : subscribes to, and PeerReviewedPaper "*" -- "1" Journal : published in. It also uses Authorship to store author position with Person "1" -- "*" Authorship and ScientificArticle "1" -- "*" Authorship, which correctly links one author-position record to one person and one article, though it allows zero authorships for an article where the requirement implies articles have authors. Its Person "1" -- "*" PeerReviewedPaper : reviews over-constrains each peer-reviewed paper to exactly one reviewer, while the requirement’s “who reviewed the paper” may allow multiple reviewers. Model 2 correctly includes worksFor, reviews, Institution-to-TechnicalReport publishing, Publisher-to-Journal publishing, Journal-to-PeerReviewedPaper publishing, and Institution-to-Journal subscriptions. However, its Authorship -- "1..*" Person : author is semantically weak because an Authorship/position should normally correspond to one person, not one or more persons; it also leaves the article-to-authorship multiplicity unspecified, so the article author list is less clearly represented. Its Person "0..*" -- "0..*" PeerReviewedPaper : reviews supports multiple reviewers but allows a peer-reviewed paper to have zero reviewers.
3. Model attributes with appropriate data types: Model 1 = 4, Model 2 = 5; Evidence: Model 1 includes personID : String, phoneNumber : String, institutionCode : String, DOI : String, title : String, citationCount : int, Publisher.name : String, Journal.name : String, Journal.impactFactor : float, and Authorship.position : int. These cover the required identifiers, title, citation count, journal impact factor, and author position. Its main weakness is researchKeywords : String, which is less appropriate than a collection because the requirement says “keywords” plural. Model 2 includes the same required attributes and uses keywords : Set&lt;String&gt;, which better captures multiple research-topic keywords. It also uses impactFactor : double and position : int, both appropriate.
4. Consistencies of Terminology with given context: Model 1 = 5, Model 2 = 4; Evidence: Model 1 closely follows the requirement’s terminology: Person, ResearchInstitution, ScientificArticle, PeerReviewedPaper, TechnicalReport, Publisher, Journal, DOI, citationCount, impactFactor, works for, published by, published in, and subscribes to. Model 2 is mostly consistent but uses Institution instead of ResearchInstitution and keywords instead of researchKeywords. These are understandable synonyms, but slightly less precise against the given context. The association label Journal "1" -- "0..*" PeerReviewedPaper : publishesIn is also somewhat awkward because journals publish papers, while papers are “published in” journals.
5. Adherence of UML class diagram standards: Model 1 = 5, Model 2 = 5; Evidence: Model 1 uses valid PlantUML class declarations, attributes with types, inheritance ScientificArticle &lt;|-- PeerReviewedPaper and ScientificArticle &lt;|-- TechnicalReport, associations with multiplicities, and composition Publisher "1" *-- "*" Journal. Model 2 also uses valid PlantUML class declarations, typed attributes, an abstract ScientificArticle class, inheritance, and associations with multiplicities. The choice to mark ScientificArticle as abstract is not penalized or rewarded because the requirement does not state whether direct ScientificArticle instances are allowed.
Total: Model 1 = 23, Model 2 = 22
Choice: A
Reason:
1. Appropriate conceptual classes aligned with the domain: Both models identify the essential domain classes. Model 1 uses the exact term ResearchInstitution, while Model 2 uses the acceptable synonym Institution. Both correctly include Authorship for author position and both distinguish PeerReviewedPaper and TechnicalReport as subtypes of ScientificArticle.
2. Associations/Multiplicities between classes for domain reasoning: Model 1 is stronger overall. Its Authorship structure more accurately represents a positioned author entry linked to one Person and one ScientificArticle. Model 2 includes the same broad relationships but weakens the author-position semantics by allowing one Authorship to connect to 1..* Person and by leaving the article-side authorship multiplicity unclear. Model 2 is better on reviewer multiplicity because Person and PeerReviewedPaper are many-to-many, but it still allows zero reviewers for a peer-reviewed paper.
3. Model attributes with appropriate data types: Model 2 is better because keywords : Set&lt;String&gt; captures multiple research keywords more accurately than Model 1’s researchKeywords : String. Otherwise, both models include the required identifiers and article, publisher, journal, citation, impact factor, and authorship-position attributes.
4. Consistencies of Terminology with given context: Model 1 is slightly better because it uses ResearchInstitution and research-oriented labels closer to the requirement. Model 2 remains understandable, but Institution and the label publishesIn are somewhat less aligned with the original wording.
5. Adherence of UML class diagram standards: Both models are valid and understandable UML/PlantUML class diagrams. No deduction is made for Model 2 marking ScientificArticle as abstract, and no deduction is made for primitive type spelling differences such as int, float, or double.
6. Rejected or checked issues: I did not penalize either model for using composition versus plain association between Publisher and Journal, for using * instead of 0..*, or for Model 2 marking ScientificArticle as abstract. These do not materially harm the UML semantics under the given instructions.
7. Overall judgment: Model 1 is marginally better because its domain associations, especially the Authorship modeling, are more semantically faithful. Model 2 has a better keyword attribute type, but its weaker authorship association is more significant for the requirement because author positions are an explicit domain fact.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</si>
  <si>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</si>
  <si>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Person/ResearchInstitution, ScientificArticle with PeerReviewedPaper and TechnicalReport specializations, Publisher, Journal, and Authorship for author position. Model 1 keeps Person attributes focused with personID, phoneNumber, keywords, and separates Authorship with position. Model 2 similarly separates Authorship and article types, but researchKeywords is modeled as a single String rather than a collection-like attribute, making the keyword concept slightly weaker. Model 1 has a semantic weakness in Authorship -- "1..*" Person, implying one authorship entry may involve multiple persons, while Model 2 correctly models each Authorship as linked to exactly one Person and one ScientificArticle. Both maintain reasonably low coupling through associations rather than embedding unrelated data.
2. Complexity: Model 1 = 4, Model 2 = 4; Evidence: Both models have the same conceptual class count: Person/ResearchInstitution, ScientificArticle, PeerReviewedPaper, TechnicalReport, Publisher, Journal, and Authorship. Both use a shallow inheritance tree: ScientificArticle &lt;|-- PeerReviewedPaper and ScientificArticle &lt;|-- TechnicalReport. Both avoid turning every noun into a class and correctly introduce Authorship as a traceable intermediate class because the requirement says author position must be stored. Model 1 has no extra implementation-oriented classes. Model 2 also remains appropriately compact. Neither model is penalized for primitive type spellings such as int, float, or double.
3. Practicability: Model 1 = 4, Model 2 = 4; Evidence: Model 1 is practical and readable: it captures unique identifiers through attributes personID, institutionCode, DOI, and Publisher.name; models article types; stores PeerReviewedPaper.citationCount; connects TechnicalReport to exactly one Institution; links Publisher to Journal; and restricts journal publication to PeerReviewedPaper via Journal "1" -- "0..*" PeerReviewedPaper. It also supports institution subscriptions to journals. However, the Authorship multiplicity is less practical because Authorship -- "1..*" Person suggests a single authorship-position record can have multiple authors, which weakens implementation and testing of author ordering. Model 2 is also practical: ResearchInstitution, Publisher, Journal, and article inheritance are clear; TechnicalReport "*" -- "1" ResearchInstitution correctly states each technical report has one institution; PeerReviewedPaper "*" -- "1" Journal correctly restricts only peer-reviewed papers to journals; and Authorship is better modeled with Person "1" -- "*" Authorship and ScientificArticle "1" -- "*" Authorship. However, Model 2 over-constrains reviewers with Person "1" -- "*" PeerReviewedPaper, meaning each peer-reviewed paper has exactly one reviewer, while the requirement only says the system stores who reviewed the paper and does not clearly limit reviews to one person. Model 2 also stores researchKeywords as String rather than a set/list-like attribute, which is less directly testable for multiple keywords.
Total: Model 1 = 12, Model 2 = 12
Choice: C
Reason:
1. Cohesion and Decoupling: Both models are cohesive and similarly decoupled. Model 1 has a better keyword representation with keywords : Set&lt;String&gt;, while Model 2 has the stronger authorship structure because each Authorship links to exactly one Person and one ScientificArticle. These differences offset each other.
2. Complexity: The models are essentially equal. Both use the same domain-level structure, the same inheritance depth, and the same useful Authorship association class. Neither introduces unjustified complexity.
3. Practicability: Model 1 better supports flexible reviewer multiplicity with Person "0..*" -- "0..*" PeerReviewedPaper and better represents multiple research keywords. Model 2 better supports implementation of ordered authorship through Person "1" -- "*" Authorship and ScientificArticle "1" -- "*" Authorship. Model 2’s reviewer multiplicity is more restrictive, while Model 1’s authorship multiplicity is weaker.
4. Rejected or checked issues: I did not penalize Model 1 for using an abstract superclass, because abstractness is not specified as required or forbidden. I did not penalize either model for primitive type spelling such as int, float, double, String, or for equivalent multiplicities such as * and 0..*. I also did not treat composition between Publisher and Journal in Model 2 as inherently better or worse without stronger requirement evidence.
5. Overall judgment: The meaningful quality difference is small. Model 1 is slightly stronger on keywords and reviewer flexibility; Model 2 is slightly stronger on authorship-position modeling.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</si>
  <si>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</si>
  <si>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core classes matching the domain: Person, ResearchInstitution, ScientificArticle, PeerReviewedPaper, TechnicalReport, Publisher, Journal, and Authorship. Its Authorship class cleanly separates author-position information from Person and ScientificArticle, with Person "1" -- "*" Authorship and ScientificArticle "1" -- "*" Authorship, meaning each authorship entry links one person and one article. However, Person "1" -- "1" ResearchInstitution over-constrains institutions to one person, and Person "1" -- "*" PeerReviewedPaper : reviews limits each peer-reviewed paper to one reviewer. Model 2 has similarly cohesive main classes and a better many-to-many reviewer relation, Person "0..*" -- "0..*" PeerReviewedPaper : reviews. However, Authorship -- "1..*" Person : author weakens cohesion because one Authorship with one position can correspond to multiple persons, which conflicts with the idea that the position is stored for each author individually. It also has the same over-constrained Person "1" -- "1" Institution relation.
2. Complexity: Model 1 = 5, Model 2 = 5; Evidence: Both models use an appropriately small and comparable class set: Person/Institution, ScientificArticle, PeerReviewedPaper, TechnicalReport, Publisher, Journal, and Authorship. Both use a shallow inheritance tree with ScientificArticle as the superclass and PeerReviewedPaper and TechnicalReport as direct subclasses. Neither model introduces unnecessary workflow or implementation classes, and neither defines excessive methods. Authorship is justified in both because the requirement explicitly needs author position for multi-author articles. Model 2 marks ScientificArticle abstract, but this is not scored positively or negatively because the requirement does not state whether direct ScientificArticle instances are allowed.
3. Practicability: Model 1 = 4, Model 2 = 4; Evidence: Model 1 is readable and implementable: identifiers are represented by personID, institutionCode, DOI, and Publisher.name; TechnicalReport "*" -- "1" ResearchInstitution correctly represents one institution publishing each technical report; Publisher "1" *-- "*" Journal and ResearchInstitution "*" -- "*" Journal support publishers, journals, and subscriptions; PeerReviewedPaper "*" -- "1" Journal ensures only peer-reviewed papers, not technical reports, are connected to journals. Its main practical weaknesses are the one-person-per-institution implication and the one-reviewer-per-paper implication. Model 2 is also practical and readable: keywords : Set&lt;String&gt; is more directly usable than Model 1's researchKeywords : String, Institution "1" -- "0..*" TechnicalReport correctly supports one publishing institution per technical report, and Person "0..*" -- "0..*" PeerReviewedPaper : reviews better supports multiple reviewers and multiple reviewed papers. Its main practical weakness is the Authorship modeling, where Authorship -- "1..*" Person makes per-author position difficult to implement and test cleanly.
Total: Model 1 = 13, Model 2 = 12
Choice: A
Reason:
1. Cohesion and Decoupling: Model 1 is slightly stronger because its Authorship association better isolates the author-position concept: each Authorship is tied to one Person and one ScientificArticle. Model 2's Authorship -- "1..*" Person allows multiple people to share one Authorship.position, which is semantically weak for "the position of each author is stored." Model 2 is better for reviewers because Person "0..*" -- "0..*" PeerReviewedPaper allows multiple reviewers, while Model 1's Person "1" -- "*" PeerReviewedPaper implies one reviewer per paper.
2. Complexity: The models are effectively tied. Both use eight domain-relevant classes, one inheritance level, and no unnecessary methods or excessive implementation detail. Neither is penalized or rewarded for Model 2 marking ScientificArticle abstract.
3. Practicability: Both are broadly practical. Model 1 better supports implementation of ordered authorship, which is a central requirement. Model 2 better supports reviewer multiplicity and represents keywords as Set&lt;String&gt;, but its Authorship structure would be harder to program and validate correctly for multi-author articles.
4. Rejected or checked issues: I did not penalize either model for primitive type spellings such as int, float, or double; for use of * versus 0..*; for Model 2 using abstract ScientificArticle; or for association-line style differences. These are either equivalent or not specified by the requirement.
5. Overall judgment: Model 1 is marginally better because it captures the author-position requirement more cleanly, and that requirement is explicit and central to the article model. The difference is small because Model 2 has advantages in reviewer multiplicity and keyword typing, but Model 1 has the stronger core authorship design.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</si>
  <si>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</si>
  <si>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</si>
  <si>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</si>
  <si>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house address/material via `House { address, buildingMaterial }` and `BuildingMaterial { WOOD, BRICK, CONCRETE }`, optional basement via `House *-- "0..1" Basement`, basement subtypes via `Basement &lt;|-- EarthBasement` and `Basement &lt;|-- ConcreteBasement`, semi-detached attributes via `hasGarden` and `windowCount`, parking through exactly one `ParkingFacility`, companies via `Company { name, address }`, and jobs via `Job { hours, agreedPrice }`. It adds `jobDate: Date`, which is not required. Model 2 also covers house address/material, optional basement, basement subtypes, semi-detached attributes, carport/garage attributes, company attributes, and job log data via `JobLog { hours, price }`. However, its parking constraint is only modeled structurally as `SemiDetachedHouse "1" -- "0..2" Carport` and `SemiDetachedHouse "1" -- "0..1" Garage`, which does not enforce “either exactly two carports or a garage” in UML semantics when ignoring the note.
2. Conceptual classes and requirement coverage: Model 1 = 5, Model 2 = 5; Evidence: Model 1 includes all core concepts: `House`, `SemiDetachedHouse`, `BuildingMaterial`, `Basement`, `EarthBasement`, `ConcreteBasement`, `Carport`, `Garage`, `Company`, and `Job`. Its additional `ParkingFacility`, `CarportParking`, and `GarageParking` are traceable intermediate concepts used to represent the either/or parking arrangement. Model 2 includes all core concepts directly: `House`, `SemiDetachedHouse`, `BuildingMaterial`, `Basement`, `EarthBasement`, `ConcreteBasement`, `Carport`, `Garage`, `Company`, and `JobLog`. `JobLog` directly matches the stated “job log” concept.
3. Attributes and stored information: Model 1 = 5, Model 2 = 5; Evidence: Model 1 stores `House.address`, `House.buildingMaterial`, `Basement.name`, `Basement.size`, `EarthBasement.humidityLevel`, `SemiDetachedHouse.hasGarden`, `SemiDetachedHouse.windowCount`, `Carport.isDouble`, `Carport.hasFlatRoof`, `Garage.hasAutomaticDoor`, `Company.name`, `Company.address`, and `Job.hours`, `Job.agreedPrice`. Model 2 stores equivalent information with `House.address`, `House.buildingMaterial`, `Basement.size`, `Basement.name`, `EarthBasement.humidityLevel`, `SemiDetachedHouse.hasOwnGarden`, `SemiDetachedHouse.numberOfWindows`, `Carport.isDouble`, `Carport.hasFlatRoof`, `Garage.hasAutomaticDoor`, `Company.name`, `Company.address`, and `JobLog.hours`, `JobLog.price`.
4. Associations and multiplicities: Model 1 = 4, Model 2 = 3; Evidence: Model 1 correctly models optional basement as `House *-- "0..1" Basement`, each semi-detached house with exactly one parking choice container as `SemiDetachedHouse *-- "1" ParkingFacility`, exactly two carports via `CarportParking *-- "2" Carport`, and exactly one garage via `GarageParking *-- "1" Garage`. It also models house-company servicing as `House "1" -- "1..*" Company`, satisfying “each house is serviced by several companies,” and links each `Job` to exactly one `House` and one `Company`. However, `Job` is not explicitly tied as an association class/qualified log entry of the servicing relationship, so the “whenever a company carries out a job in a house” relation is slightly indirect. Model 2 models `JobLog` more directly with `House "1" -- "*" JobLog` and `Company "1" -- "*" JobLog`, meaning each job log belongs to one house and one company. It also has `House "*" -- "*" Company`, but this permits a house with zero companies, weaker than “each house is serviced by several companies.” Its parking multiplicities `0..2 Carport` and `0..1 Garage` permit invalid cases such as one carport, no parking, or both carports and garage unless the note is counted, and notes are not UML class-diagram semantics for scoring here.
5. Relationship types: inheritance, aggregation, and composition: Model 1 = 5, Model 2 = 4; Evidence: Model 1 uses inheritance for `House &lt;|-- SemiDetachedHouse`, `Basement &lt;|-- EarthBasement`, `Basement &lt;|-- ConcreteBasement`, and parking variants `ParkingFacility &lt;|-- CarportParking` / `GarageParking`; it uses composition for owned parts such as `House *-- Basement`, `SemiDetachedHouse *-- ParkingFacility`, `CarportParking *-- Carport`, and `GarageParking *-- Garage`. Model 2 uses inheritance correctly for `House &lt;|-- SemiDetachedHouse` and basement subtypes, and regular associations for basement, parking, company, and job log. It does not use a semantic relationship structure sufficient to encode the exclusive parking alternatives.
6. Cardinality and constraint accuracy for special cases: Model 1 = 5, Model 2 = 3; Evidence: Model 1’s parking model enforces one parking arrangement per semi-detached house, with either a `CarportParking` containing exactly `"2" Carport` or a `GarageParking` containing exactly `"1" Garage`. It also models basement as `0..1`, matching “may have a basement.” Model 2 models basement correctly as `House "1" -- "0..1" Basement`, but parking is under-constrained by `0..2 Carport` and `0..1 Garage`; structurally, that does not guarantee exactly two carports or exactly one garage, nor does it prevent having both. Its `House "*" -- "*" Company` also under-constrains the required several companies per house.
7. Clarity of class names and semantic readability: Model 1 = 4, Model 2 = 5; Evidence: Model 1 has clear names for most requirement concepts, including `House`, `SemiDetachedHouse`, `Basement`, `EarthBasement`, `ConcreteBasement`, `Carport`, `Garage`, `Company`, and `Job`. The helper names `ParkingFacility`, `CarportParking`, and `GarageParking` are understandable but introduce an intermediate abstraction not named in the requirement. Model 2 uses especially direct requirement-facing names, including `JobLog` for the stated job log, `hasOwnGarden`, and `numberOfWindows`, making the stored concepts easy to trace.
Total: Model 1 = 32, Model 2 = 29
Choice: A
Reason:
1. Strict functional alignment with the requirement: Both models cover the main entities and stored attributes, but Model 1 better captures the required semi-detached parking rule through `ParkingFacility` with `CarportParking` containing exactly two `Carport` objects and `GarageParking` containing exactly one `Garage`. Model 2’s `0..2 Carport` and `0..1 Garage` associations do not enforce the required either/or constraint in UML semantics.
2. Associations and multiplicities: Model 1 is stronger for the required cardinalities: optional basement is `0..1`, servicing companies are `1..*`, and parking alternatives are structurally constrained. Model 2 has a better-named `JobLog` linked to both `House` and `Company`, but its `House "*" -- "*" Company` allows zero servicing companies per house, and its parking multiplicities allow invalid combinations.
3. Rejected or checked issues: I did not penalize primitive aliases such as `int`, `float`, `double`, or lowercase `boolean`. I did not penalize the use of two-step helper classes in Model 1 because they are traceable to the parking constraint. I also did not credit Model 2’s note about “either exactly two Carports or exactly one Garage,” because the evaluation rules require considering UML class diagram semantics and ignoring notes/comments.
4. Overall judgment: Model 1 is better because it more accurately models the key hard constraint for semi-detached houses and the minimum servicing-company multiplicity while still covering all required classes and attributes. Model 2 is clear and has a good `JobLog` concept, but its core parking and company multiplicities are materially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</si>
  <si>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</si>
  <si>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hallucinations/additions: Model 1 = 4, Model 2 = 4; Evidence: Model 1 includes the required House, Basement, EarthBasement, ConcreteBasement, SemiDetachedHouse, Carport, Garage, Company, and JobLog concepts, plus BuildingMaterial enum. It mostly avoids unsupported attributes, but its note about “either exactly two Carports or exactly one Garage” is ignored for UML scoring, leaving the actual multiplicities as SemiDetachedHouse "1" -- "0..2" Carport and "0..1" Garage, which allow neither parking facility. Model 2 also includes the required concepts and BuildingMaterial enum, but adds ParkingFacility, CarportParking, GarageParking as intermediate classes and adds unsupported Job jobDate:Date. The ParkingFacility refinement helps represent the either/or parking choice, while jobDate is an unsupported addition.
2. Conceptual classes and relationships: Model 1 = 4, Model 2 = 5; Evidence: Model 1 correctly models House with optional Basement, Basement specializations EarthBasement and ConcreteBasement, SemiDetachedHouse as a subtype of House, Company, and JobLog linked to House and Company. However, the carport/garage requirement is weakly represented by separate optional associations to Carport and Garage. Model 2 models the same core classes and uses SemiDetachedHouse *-- "1" ParkingFacility with ParkingFacility specialized into CarportParking and GarageParking; CarportParking *-- "2" Carport and GarageParking *-- "1" Garage more accurately capture “either two carports or a garage.”
3. Associations, cardinalities, and relationship types: Model 1 = 3, Model 2 = 4; Evidence: Model 1 correctly has House "1" -- "0..1" Basement for “may have a basement,” House &lt;|-- SemiDetachedHouse, Basement &lt;|-- EarthBasement/ConcreteBasement, House "*" -- "*" Company, House "1" -- "*" JobLog, and Company "1" -- "*" JobLog. But SemiDetachedHouse "1" -- "0..2" Carport and SemiDetachedHouse "1" -- "0..1" Garage do not enforce either exactly two carports or exactly one garage, and notes are ignored. Model 2 correctly uses House *-- "0..1" Basement, inheritance for Basement and SemiDetachedHouse, House "1" -- "1..*" Company for several servicing companies, Job --&gt; "1" House and Job --&gt; "1" Company for job logs, and its parking structure captures exactly two carports or one garage via subclasses. Its weakness is that Job is not directly tied to the House-Company service association, and Company lacks an explicit multiplicity back to jobs, though the two 1-links still represent each job as performed at one house by one company.
4. Class names and attributes: Model 1 = 5, Model 2 = 4; Evidence: Model 1 uses clear requirement-aligned names and required attributes: House address/buildingMaterial, Basement size/name, EarthBasement humidityLevel, SemiDetachedHouse hasOwnGarden/numberOfWindows, Carport isDouble/hasFlatRoof, Garage hasAutomaticDoor, Company name/address, and JobLog hours/price. Model 2 includes equivalent required attributes, but has less exact terminology in hasGarden versus “has its own garden,” windowCount versus “how many windows,” Job instead of JobLog, and adds unsupported jobDate:Date. Its agreedPrice is a good match for “agreed price.”
Total: Model 1 = 16, Model 2 = 17
Choice: B
Reason:
1. Conceptual classes and relationships: Model 2 better represents the semi-detached house parking constraint using ParkingFacility with CarportParking and GarageParking, where CarportParking has exactly 2 Carports and GarageParking has exactly 1 Garage. Model 1 only has optional 0..2 Carport and 0..1 Garage associations, and its explanatory note cannot be counted under the class-diagram semantics guidelines.
2. Associations, cardinalities, and relationship types: Model 1 is strong on the core House-Basement, Company-JobLog, and inheritance relationships, but misses the hard either/or parking multiplicity in the actual associations. Model 2 is stronger on that hard constraint and also models several companies as House "1" -- "1..*" Company.
3. Rejected or checked issues: I did not penalize Model 2 merely for using transparent refinement classes such as ParkingFacility, CarportParking, and GarageParking, because they preserve the base requirement terms and improve a stated constraint. I also ignored Model 1’s note for scoring, as instructed.
4. Overall judgment: Model 2 has a small unsupported attribute and some less exact terminology, but it more accurately captures the most structurally important parking constraint. Therefore Response 2 is slightly better.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</si>
  <si>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</si>
  <si>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Both models include House, SemiDetachedHouse, Basement with EarthBasement and ConcreteBasement, Carport, Garage, Company, a job/job-log class, and BuildingMaterial with WOOD/BRICK/CONCRETE. Model 1 adds ParkingFacility/CarportParking/GarageParking as intermediate concepts to represent the parking alternative; Model 2 keeps Carport and Garage directly attached to SemiDetachedHouse. Both are domain-aligned.
2. Associations/Multiplicities between classes for domain reasoning: Model 1 = 4, Model 2 = 3; Evidence: Model 1 correctly models House to optional Basement as "0..1", basement subtypes, SemiDetachedHouse inheritance, and uses ParkingFacility subclasses so each SemiDetachedHouse has exactly one parking option, either CarportParking with exactly "2" Carport or GarageParking with exactly "1" Garage. It also models House "1" -- "1..*" Company and Job linked to one House and one Company, though Job is not explicitly tied into the servicing association and the Company side of House--Company is restrictive. Model 2 correctly models optional Basement, inheritance, and JobLog linked to House and Company, but SemiDetachedHouse "0..2" Carport and "0..1" Garage allows zero parking or both carports and garage if the note is ignored, and House "*" -- "*" Company fails the stated "several companies" minimum for each house.
3. Model attributes with appropriate data types: Model 1 = 4, Model 2 = 5; Evidence: Model 1 includes House.address, House.buildingMaterial, Basement.name/size, EarthBasement.humidityLevel, SemiDetachedHouse.hasGarden/windowCount, Carport.isDouble/hasFlatRoof, Garage.hasAutomaticDoor, Company.name/address, and Job.hours/agreedPrice. The extra Job.jobDate is not required but not harmful; hours as int is slightly less flexible than the requirement may imply. Model 2 includes all required attributes with suitable names and types: hasOwnGarden, numberOfWindows, humidityLevel, hours, and price; float is appropriate for size, humidity, hours, and price.
4. Consistencies of Terminology with given context: Model 1 = 4, Model 2 = 5; Evidence: Model 1 uses mostly clear terms, including House, Basement, EarthBasement, ConcreteBasement, Carport, Garage, Company, and Job, but "CarportParking", "GarageParking", "ParkingFacility", and "hasGarden" are slightly less direct than the requirement’s "own garden" and parking wording. Model 2 closely follows the requirement with JobLog, hasOwnGarden, numberOfWindows, Carport, Garage, Company, and BuildingMaterial.
5. Adherence of UML class diagram standards: Model 1 = 5, Model 2 = 5; Evidence: Both models use valid UML/PlantUML class, enum, inheritance, association, and multiplicity notation. Model 1’s composition and directed associations are understandable. Model 2’s abstract Basement and note syntax are valid; the note is ignored for semantic scoring but does not violate UML standards.
Total: Model 1 = 22, Model 2 = 23
Choice: C
Reason:
1. Appropriate conceptual classes aligned with the domain: Both models identify the core domain concepts. Model 1’s parking wrapper classes are acceptable refinements, while Model 2’s direct Carport/Garage modeling is also domain-aligned.
2. Associations/Multiplicities between classes for domain reasoning: Model 1 is stronger because it structurally represents the “either two carports or one garage” rule. Model 2 states that rule only in a note and its actual multiplicities permit invalid combinations.
3. Rejected or checked issues: I did not penalize Model 1 for using intermediate ParkingFacility classes or for its association style/comment. I also did not penalize Model 2 for marking Basement abstract or using float/int/lowercase primitive types.
4. Overall judgment: Although Model 2 has slightly cleaner terminology and attributes, Model 1 better captures the hardest structural constraint. The total difference is only one point, so the meaningful quality difference is small. Tie.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</si>
  <si>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</si>
  <si>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identifies the core domain classes/enums directly: BuildingMaterial, House, Basement, EarthBasement, ConcreteBasement, SemiDetachedHouse, Carport, Garage, Company, and JobLog. Model 2 also includes those core concepts, but adds ParkingFacility, CarportParking, and GarageParking. These are transparent refinement classes that help model the parking constraint, so they are not irrelevant, but they are additional conceptual classes beyond the explicit domain terms.
2. Associations/Multiplicities between classes for domain reasoning: Model 1 = 3, Model 2 = 4; Evidence: Model 1 correctly has House "1" -- "0..1" Basement, Basement &lt;|-- EarthBasement/ConcreteBasement, House &lt;|-- SemiDetachedHouse, House "*" -- "*" Company, and JobLog linked to one House and one Company through House "1" -- "*" JobLog and Company "1" -- "*" JobLog. However, SemiDetachedHouse "1" -- "0..2" Carport and SemiDetachedHouse "1" -- "0..1" Garage do not enforce the required “either two carports or a garage”; notes are ignored by the guidelines. Also, House "1" -- "*" JobLog and Company "1" -- "*" JobLog use "*" rather than clearly requiring that every JobLog belongs to exactly one house and one company on the JobLog side, though the opposite-end “1” does support that reading. Model 2 correctly models House *-- "0..1" Basement, House &lt;|-- SemiDetachedHouse, Basement &lt;|-- EarthBasement/ConcreteBasement, and uses SemiDetachedHouse *-- "1" ParkingFacility with ParkingFacility &lt;|-- CarportParking/GarageParking, CarportParking *-- "2" Carport, and GarageParking *-- "1" Garage to represent the parking alternatives. It also models House "1" -- "1..*" Company for several servicing companies and Job --&gt; "1" House / Job --&gt; "1" Company for job logs, but it does not connect Job to the House-Company servicing association as an association class and adds no multiplicity from House/Company to Job.
3. Model attributes with appropriate data types: Model 1 = 5, Model 2 = 4; Evidence: Model 1 includes all stated attributes with suitable types: House address:String/buildingMaterial:BuildingMaterial, Basement size:float/name:String, EarthBasement humidityLevel:float, SemiDetachedHouse hasOwnGarden:boolean/numberOfWindows:int, Carport isDouble:boolean/hasFlatRoof:boolean, Garage hasAutomaticDoor:boolean, Company name:String/address:String, and JobLog hours:float/price:float. Model 2 includes the corresponding required attributes with acceptable types: House address/buildingMaterial, Basement name/size, EarthBasement humidityLevel, SemiDetachedHouse hasGarden/windowCount, Carport isDouble/hasFlatRoof, Garage hasAutomaticDoor, Company name/address, and Job hours/agreedPrice. However, it adds unsupported Job jobDate:Date, and hours:int is less flexible than Model 1’s float for “number of hours.”
4. Consistencies of Terminology with given context: Model 1 = 5, Model 2 = 4; Evidence: Model 1 closely follows the requirement terminology with BuildingMaterial values WOOD/BRICK/CONCRETE, House, Basement, EarthBasement, ConcreteBasement, SemiDetachedHouse, hasOwnGarden, numberOfWindows, Carport, Garage, Company, and JobLog. Model 2 mostly aligns but uses hasGarden instead of “has its own garden,” windowCount instead of “number of windows,” Job instead of “job log,” and adds ParkingFacility/CarportParking/GarageParking and jobDate, which are not terms from the given context, though the parking refinements are understandable.
5. Adherence of UML class diagram standards: Model 1 = 5, Model 2 = 5; Evidence: Model 1 is valid PlantUML/UML class-diagram notation with enum, classes, attributes, inheritance, associations, multiplicities, and composition-like semantics where used. Model 2 is also valid PlantUML/UML notation with enum, classes, attributes, inheritance, composition, associations, and multiplicities. PlantUML comments such as 'opposite servicedHouses are ignored and not penalized.
Total: Model 1 = 23, Model 2 = 21
Choice: A
Reason:
1. Associations/Multiplicities between classes for domain reasoning: Model 2 is stronger on the parking constraint because it models exactly one parking facility alternative with either CarportParking containing 2 Carports or GarageParking containing 1 Garage. Model 1’s actual multiplicities 0..2 Carport and 0..1 Garage do not enforce “either two carports or a garage,” and its note cannot be counted.
2. Attributes and terminology: Model 1 is stronger overall because it uses the requirement’s exact concepts and attributes, including JobLog, hasOwnGarden, numberOfWindows, hours, and price. Model 2 adds unsupported jobDate and uses less exact terms such as Job, hasGarden, and windowCount.
3. Rejected or checked issues: I did not penalize Model 2 merely for adding transparent refinement classes ParkingFacility, CarportParking, and GarageParking, since they help express a stated requirement. I ignored Model 1’s note as instructed, and I did not penalize primitive aliases like boolean, int, float, or double.
4. Overall judgment: Both diagrams are good, and Model 2 captures the parking either/or rule better. However, Model 1 is more faithful across conceptual classes, attributes, and terminology, with fewer unsupported additions. Its total score is higher,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</si>
  <si>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</si>
  <si>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stores address and buildingMaterial, Basement stores name and size, EarthBasement adds humidityLevel, SemiDetachedHouse adds hasGarden and windowCount, Company stores name and address, and Job stores hours and agreedPrice. Its ParkingFacility abstraction with CarportParking and GarageParking separates the mutually exclusive parking arrangements from the vehicle structures. However, House "1" -- "1..*" Company plus separate Job --&gt; House and Job --&gt; Company creates some redundancy between direct servicing-company links and job records. Model 2 is also mostly cohesive: House, Basement, EarthBasement, SemiDetachedHouse, Carport, Garage, Company, and JobLog each contain relevant attributes. But SemiDetachedHouse directly associates to both Carport and Garage, and without counting the note, the exclusivity rule is not structurally captured, making the parking responsibility less cleanly decoupled.
2. Complexity: Model 1 = 4, Model 2 = 4; Evidence: Model 1 has more classes: House, SemiDetachedHouse, BuildingMaterial, Basement, EarthBasement, ConcreteBasement, ParkingFacility, CarportParking, GarageParking, Carport, Garage, Company, and Job. The extra ParkingFacility, CarportParking, and GarageParking classes add complexity, but they are traceable refinements for the stated “either two carports or a garage” requirement. Its inheritance depth is shallow: House -&gt; SemiDetachedHouse, Basement -&gt; EarthBasement/ConcreteBasement, ParkingFacility -&gt; CarportParking/GarageParking. Model 2 has fewer classes: House, Basement, EarthBasement, ConcreteBasement, SemiDetachedHouse, Carport, Garage, Company, JobLog, and BuildingMaterial. It is simpler and readable, with shallow inheritance, but its simplicity weakens the parking constraint because SemiDetachedHouse "1" -- "0..2" Carport and SemiDetachedHouse "1" -- "0..1" Garage allow combinations not required by the domain when the note is ignored.
3. Practicability: Model 1 = 4, Model 2 = 3; Evidence: Model 1 is practical for implementation because most hard requirements are represented structurally: BuildingMaterial enum has WOOD, BRICK, CONCRETE; House has optional "0..1" Basement; Basement has EarthBasement and ConcreteBasement specializations; EarthBasement stores humidityLevel; SemiDetachedHouse inherits House and stores garden/window data; Carport and Garage store their required attributes; Job records hours and agreedPrice and links to one House and one Company. Its parking model supports acceptance tests for “two carports or one garage” better than Model 2. Weaknesses are that Job has an extra jobDate not requested and the direct House-Company association may over-constrain each Company to one House through the "1" multiplicity at the House end. Model 2 is readable and easier to implement initially, and JobLog correctly records hours and price while connecting to House and Company. However, House "*" -- "*" Company allows a house to have zero companies despite “serviced by several companies,” and the structural associations allow a semi-detached house to have zero parking, one carport, two carports plus a garage, or only a garage; the note states the intended rule but notes are not class-diagram semantics for this evaluation.
Total: Model 1 = 12, Model 2 = 10
Choice: A
Reason:
1. Cohesion and Decoupling: Model 1 better separates parking arrangements through ParkingFacility with CarportParking and GarageParking, while Model 2 directly attaches both Carport and Garage to SemiDetachedHouse and relies on a non-semantic note for exclusivity.
2. Complexity: Model 2 is shorter, but Model 1’s additional parking arrangement classes are justified by a stated domain constraint. I did not penalize Model 1 merely for having more classes because those classes make the “either two carports or a garage” concept explicit and testable.
3. Practicability: Model 1 is more suitable for real-world implementation and validation because it structurally captures more hard requirements, especially basement specialization, semi-detached house specialization, parking alternatives, company servicing, and job records. Model 2 is readable but under-constrains key multiplicities.
4. Rejected or checked issues: I did not penalize primitive type spellings such as int, float, double, or boolean. I did not penalize Model 1’s PlantUML comment after servicingCompanies. I also did not reward or penalize Model 2 for marking Basement abstract, because the requirement does not explicitly state whether direct Basement instances are allowed. The note in Model 2 was not counted as a semantic constraint because the instructions say to ignore notes.
5. Overall judgment: Model 1 is better because it more faithfully encodes the central domain constraints, especially the mutually exclusive parking requirement for semi-detached houses, while maintaining acceptable cohesion and only moderate justified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</si>
  <si>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</si>
  <si>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`House { address, buildingMaterial }`, `Basement { size, name }`, `EarthBasement { humidityLevel }`, `Company { name, address }`, and `JobLog { hours, price }`. However, it couples `House` and `Company` both directly through `House "*" -- "*" Company` and indirectly through `JobLog`, creating some redundancy. Model 2 also has cohesive classes such as `House`, `Basement`, `EarthBasement`, `Company`, and `Job { hours, agreedPrice, jobDate }`. Its `ParkingFacility` abstraction separates the semi-detached house from concrete parking details, with `CarportParking *-- "2" Carport` and `GarageParking *-- "1" Garage`, which improves decoupling for the parking alternative. Both models are broadly cohesive; Model 2 has slightly cleaner parking separation, while Model 1 is simpler but more directly coupled.
2. Complexity: Model 1 = 4, Model 2 = 4; Evidence: Model 1 uses a compact set of classes: `House`, `Basement`, `EarthBasement`, `ConcreteBasement`, `SemiDetachedHouse`, `Carport`, `Garage`, `Company`, `JobLog`, and `BuildingMaterial`. Its inheritance depth is shallow: `House &lt;|-- SemiDetachedHouse` and `Basement &lt;|-- EarthBasement/ConcreteBasement`. Model 2 has additional conceptual classes, especially `ParkingFacility`, `CarportParking`, and `GarageParking`, producing a deeper parking structure. This added complexity is justified because it models the required alternative between two carports and one garage more explicitly. Model 2 also adds `jobDate: Date`, which is not required, but this is a minor extra attribute rather than harmful over-modeling. Overall, both have acceptable complexity aligned with the requirement.
3. Practicability: Model 1 = 3, Model 2 = 4; Evidence: Model 1 is readable and easy to implement, and it covers the main stored data: house address/material, basement name/size, earth basement humidity, semi-detached house garden/windows, carport and garage attributes, company name/address, and job log hours/price. However, its UML associations `SemiDetachedHouse "1" -- "0..2" Carport` and `SemiDetachedHouse "1" -- "0..1" Garage` do not semantically enforce “either exactly two carports or exactly one garage”; they allow invalid cases such as one carport, no parking, or both carports and a garage. The explanatory note states the intended constraint, but notes are ignored for scoring as presentation/commentary. Model 2 is more practical for implementation and validation because `SemiDetachedHouse *-- "1" ParkingFacility`, `CarportParking *-- "2" Carport`, and `GarageParking *-- "1" Garage` provide a clearer structure for enforcing the parking alternatives. Model 2 also models house-company servicing with `House "1" -- "1..*" Company`, which better reflects that each house is serviced by several companies than Model 1’s `House "*" -- "*" Company`, although neither model strictly enforces “several” as two or more. Both models represent jobs/logs through a class linked to `House` and `Company`, but Model 1’s `JobLog` name is slightly more requirement-aligned while Model 2’s `Job` still stores the required `hours` and `agreedPrice`.
Total: Model 1 = 11, Model 2 = 12
Choice: B
Reason:
1. Cohesion and Decoupling: Both models are strong. Model 1 has clear cohesive classes but includes both a direct `House "*" -- "*" Company` association and indirect `House`/`Company` links through `JobLog`, creating some redundant coupling. Model 2 keeps the job relationship through `Job --&gt; House` and `Job --&gt; Company` while also retaining a servicing-company association; its parking abstraction is more modular.
2. Complexity: Both models are appropriately complex. Model 1 is more compact, while Model 2 introduces `ParkingFacility`, `CarportParking`, and `GarageParking`. This is not unnecessary over-modeling because those classes directly support the required “two carports or one garage” distinction.
3. Practicability: Model 2 is better because its parking model is more directly implementable and testable. Model 1’s multiplicities permit invalid combinations despite the note, while Model 2’s structure better supports acceptance tests such as “semi-detached house with exactly two carports” and “semi-detached house with exactly one garage.” Model 2 also uses `House "1" -- "1..*" Company`, which is closer to the requirement that each house is serviced by several companies.
4. Rejected or checked issues: I did not penalize Model 1 for using `*` instead of `0..*`, nor for primitive spellings such as `float`, `boolean`, or `int`. I also ignored the PlantUML note/commentary as required and did not treat opposite association styles or presentation choices as negative evidence.
5. Overall judgment: Model 2 is slightly better. The meaningful difference is its stronger structural modeling of the semi-detached house parking constraint and its clearer minimum multiplicity for servicing companies, while maintaining comparable cohesion and acceptable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</si>
  <si>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</si>
  <si>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without unsupported additions: Model 1 = 4, Model 2 = 2; Evidence: Model 1 covers most required facts: House has address and BuildingMaterial enum with WOOD/BRICK/CONCRETE; optional basement via House *-- "0..1" Basement; SemiDetachedHouse extends House; parking is modeled through ParkingFacility with either CarportParking containing "2" Carport or GarageParking containing "1" Garage; Company and Job record servicing work. Its main unsupported addition is Job.jobDate, and it over-constrains Company to one House through House "1" -- "1..*" Company. Model 2 covers several facts but misses or weakens key constraints: buildingMaterial is plain String rather than restricted to wood/brick/concrete; House o-- Basement has no optional multiplicity; SemiDetachedHouse o-- Carport and SemiDetachedHouse o-- Garage do not express “either two carports or a garage”; JobLog is only attached to Company and not clearly to House, so “whenever a company carries out a job in a house” is not fully represented.
2. Conceptual classes representing requirement essentials: Model 1 = 5, Model 2 = 4; Evidence: Model 1 includes House, SemiDetachedHouse, BuildingMaterial, Basement, EarthBasement, ConcreteBasement, Carport, Garage, Company, and Job, plus ParkingFacility/CarportParking/GarageParking as traceable refinements for the parking choice. Model 2 includes House, Basement, EarthBasement, ConcreteBasement, SemiDetachedHouse, Carport, Garage, Company, and JobLog, but lacks a BuildingMaterial enumeration or equivalent closed value concept and lacks an explicit association class tying each job log to both a house and a company.
3. Attributes and stored information: Model 1 = 5, Model 2 = 4; Evidence: Model 1 stores House.address and House.buildingMaterial; Basement.name and Basement.size; EarthBasement.humidityLevel; SemiDetachedHouse.hasGarden and windowCount; Carport.isDouble and hasFlatRoof; Garage.hasAutomaticDoor; Company.name and address; Job.hours and agreedPrice. Model 2 stores the same core attributes using House.address/buildingMaterial, Basement.size/name, EarthBasement.humidityLevel, SemiDetachedHouse.hasGarden/numberOfWindows, Carport.isDouble/hasFlatRoof, Garage.hasAutomaticDoor, Company.name/address, and JobLog.hours/agreedPrice, but buildingMaterial as unrestricted String is weaker for the specified wood/brick/concrete values.
4. Inheritance/generalization accuracy: Model 1 = 5, Model 2 = 5; Evidence: Model 1 correctly models House &lt;|-- SemiDetachedHouse and Basement &lt;|-- EarthBasement / ConcreteBasement. Model 2 also correctly models House &lt;|-- SemiDetachedHouse and Basement &lt;|-- EarthBasement / ConcreteBasement. Neither model is penalized for not marking superclasses abstract.
5. Associations, relationship types, and multiplicities: Model 1 = 4, Model 2 = 2; Evidence: Model 1 explicitly models optional basement with "0..1", exactly two carports through CarportParking *-- "2" Carport, exactly one garage through GarageParking *-- "1" Garage, and job participation with Job --&gt; "1" House and Job --&gt; "1" Company. However, House "1" -- "1..*" Company implies each Company is associated with exactly one House, which is not required and likely too restrictive. Model 2 uses House o-- Basement, SemiDetachedHouse o-- Carport, SemiDetachedHouse o-- Garage, House o-- Company, and Company o-- JobLog without multiplicities; therefore it does not express optional basement, “several companies,” exactly two carports, garage alternative, or each JobLog belonging to both a Company and a House.
6. Cardinality and exclusivity constraints from the domain: Model 1 = 4, Model 2 = 1; Evidence: Model 1 captures House to Basement as "0..1", House to Company as "1..*", CarportParking to Carport as "2", and GarageParking to Garage as "1"; its ParkingFacility hierarchy reasonably represents either carport-based or garage-based parking, though exclusivity depends on the specialization. Model 2 gives no multiplicities for House o-- Basement, House o-- Company, SemiDetachedHouse o-- Carport, SemiDetachedHouse o-- Garage, or Company o-- JobLog, and it allows a semi-detached house to have both carports and a garage, or arbitrary counts, because no “either/or” or “two carports” constraint is modeled.
7. Clarity of class names and semantic traceability: Model 1 = 4, Model 2 = 4; Evidence: Model 1 uses clear requirement-aligned names such as House, SemiDetachedHouse, Basement, EarthBasement, ConcreteBasement, Carport, Garage, Company, and Job; ParkingFacility, CarportParking, and GarageParking are extra but traceable to the parking requirement. Model 2 uses clear names such as House, Basement, EarthBasement, ConcreteBasement, SemiDetachedHouse, Carport, Garage, Company, and JobLog; JobLog directly matches the requirement wording, but its placement under Company weakens semantic traceability to jobs in houses.
Total: Model 1 = 31, Model 2 = 22
Choice: A
Reason:
1. Strict functional alignment without unsupported additions: Model 1 is closer to the requirement because it models the closed BuildingMaterial values, optional basement, semi-detached house specialization, parking alternatives, service companies, and job records. Model 2 omits or weakens several hard constraints, especially the parking alternative and job-in-house relationship.
2. Associations, relationship types, and multiplicities: Model 1 provides concrete multiplicities such as "0..1" Basement, "2" Carport, "1" Garage, and "1..*" Company. Model 2 largely omits multiplicities and therefore fails to capture “may have a basement,” “several companies,” and “either two carports or a garage.”
3. Rejected or checked issues: I did not penalize either model for primitive type spellings such as boolean/Boolean, int/Integer, or Float/double. I also ignored PlantUML comments and did not penalize either model for not marking Basement or ParkingFacility as abstract.
4. Overall judgment: Model 1 is better because it captures most required domain constraints and relationships with explicit UML semantics. Model 2 has the main classes and attributes, but its missing multiplicities and incomplete JobLog linkage make it substantially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</si>
  <si>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</si>
  <si>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functionality and no unsupported additions: Model 1 = 3, Model 2 = 4; Evidence: Model 1 covers most required entities: House with address/buildingMaterial, Basement with size/name, EarthBasement humidityLevel, ConcreteBasement, SemiDetachedHouse with hasGarden/numberOfWindows, Carport, Garage, Company, and JobLog. However, it leaves key requirements under-specified, especially “may have a basement,” “either two carports or a garage,” “serviced by several companies,” and job logs for a company carrying out work in a specific house. Model 2 covers the same required concepts and more explicitly encodes buildingMaterial as BuildingMaterial with WOOD/BRICK/CONCRETE, optional Basement, semi-detached parking alternatives, servicing companies, and Job with hours/agreedPrice. Model 2 adds jobDate, which is not required, but this does not materially distort the domain.
2. Conceptual classes and required attributes: Model 1 = 4, Model 2 = 5; Evidence: Model 1 has House.address and House.buildingMaterial, Basement.size/name, EarthBasement.humidityLevel, SemiDetachedHouse.hasGarden/numberOfWindows, Carport.isDouble/hasFlatRoof, Garage.hasAutomaticDoor, Company.name/address, and JobLog.hours/agreedPrice. Model 2 has the same required information with clearer typing in several places: House.buildingMaterial: BuildingMaterial and enum values WOOD, BRICK, CONCRETE; Basement.name/size; EarthBasement.humidityLevel; SemiDetachedHouse.hasGarden/windowCount; Carport.isDouble/hasFlatRoof; Garage.hasAutomaticDoor; Company.name/address; Job.hours/agreedPrice. Primitive spelling differences such as boolean/int/double are not penalized.
3. House, building material, and basement modeling: Model 1 = 3, Model 2 = 5; Evidence: Model 1 stores House.address and House.buildingMaterial as String, which records the material but does not constrain it to wood, brick, or concrete. It models House o-- Basement but gives no multiplicity, so the “may have a basement” optionality is not clear. Model 2 stores House.address and House.buildingMaterial: BuildingMaterial, with enum BuildingMaterial { WOOD, BRICK, CONCRETE }, directly matching the closed set in the requirement. It also models House *-- "0..1" Basement : basement, accurately capturing that a house may have at most one basement.
4. Basement specialization: Model 1 = 4, Model 2 = 4; Evidence: Model 1 models Basement &lt;|-- EarthBasement and Basement &lt;|-- ConcreteBasement, and EarthBasement has humidityLevel: Float. Model 2 models Basement &lt;|-- EarthBasement and Basement &lt;|-- ConcreteBasement, and EarthBasement has humidityLevel: double. Both represent the two basement types and the earth-basement-specific humidity level. Neither model adds another basement subtype. Not marking Basement abstract is not used as negative evidence because the requirement does not explicitly require abstract notation.
5. Semi-detached house specialization and attributes: Model 1 = 5, Model 2 = 5; Evidence: Model 1 has House &lt;|-- SemiDetachedHouse and SemiDetachedHouse attributes hasGarden: Boolean and numberOfWindows: Integer. Model 2 also has House &lt;|-- SemiDetachedHouse and attributes hasGarden: boolean and windowCount: int. Both accurately capture that a semi-detached house is a special type of house and stores whether it has its own garden and how many windows it has.
6. Carport/garage requirement and multiplicities: Model 1 = 2, Model 2 = 5; Evidence: Model 1 has SemiDetachedHouse o-- Carport and SemiDetachedHouse o-- Garage, with Carport.isDouble/hasFlatRoof and Garage.hasAutomaticDoor. However, it does not state the required exclusivity or counts: each semi-detached house must have either two carports or a garage. The model could be read as allowing unspecified numbers of both. Model 2 uses SemiDetachedHouse *-- "1" ParkingFacility, ParkingFacility &lt;|-- CarportParking and GarageParking, CarportParking *-- "2" Carport, and GarageParking *-- "1" Garage. This explicitly models one parking alternative, either the two-carport arrangement or the one-garage arrangement, while preserving the required Carport and Garage attributes.
7. Company servicing relationship and cardinality: Model 1 = 2, Model 2 = 4; Evidence: Model 1 has House o-- Company but gives no multiplicity, so it does not clearly capture that each house is serviced by several companies. Model 2 has House "1" -- "1..*" Company : servicingCompanies, which directly captures that each house has one or more servicing companies. The opposite-side multiplicity for Company is "1" to House, which may over-constrain a company to exactly one house, but the requirement only clearly states the house-to-companies side.
8. Job log / job association semantics: Model 1 = 2, Model 2 = 4; Evidence: Model 1 defines JobLog.hours and JobLog.agreedPrice, but only connects Company o-- JobLog. It does not associate JobLog with House, so it cannot fully represent “whenever a company carries out a job in a house.” Model 2 defines Job.hours and Job.agreedPrice and connects Job --&gt; "1" House : performedAt and Job --&gt; "1" Company : performedBy, which captures the job as an event linking a company and a house. Model 2 does not explicitly make Job an association class of the House-Company servicing relation, but its semantics are much closer to the requirement.
9. Relationship types and UML semantic clarity: Model 1 = 3, Model 2 = 4; Evidence: Model 1 uses inheritance correctly for House/SemiDetachedHouse and Basement/EarthBasement/ConcreteBasement, but its aggregations House o-- Basement, SemiDetachedHouse o-- Carport/Garage, House o-- Company, and Company o-- JobLog lack multiplicities and leave important business constraints unclear. Model 2 uses inheritance for the same specializations, composition for contained concepts such as House-Basement and parking structures, and explicit associations from Job to House and Company. Model 2’s intermediate ParkingFacility, CarportParking, and GarageParking are traceable refinements that help express the required either/or parking rule.
10. Naming clarity and domain readability: Model 1 = 4, Model 2 = 5; Evidence: Model 1 uses clear names such as House, Basement, EarthBasement, ConcreteBasement, SemiDetachedHouse, Carport, Garage, Company, and JobLog. Model 2 uses similarly clear names and improves some semantics with BuildingMaterial and ParkingFacility/CarportParking/GarageParking. Job is also a clear representation of the logged work event. Model 2’s extra jobDate is not rewarded as a required fact, but it also does not obscure the required model.
Total: Model 1 = 32, Model 2 = 45
Choice: B
Reason:
1. Strict alignment with stated functionality and no unsupported additions: Model 2 better matches the requirement because it explicitly constrains building material to WOOD, BRICK, and CONCRETE, models optional basement with "0..1", and captures jobs as linking a Company and House. Model 1 includes the main classes but leaves several required constraints unspecified.
2. Associations, cardinalities, and relationship types: Model 2 is substantially stronger. It states House "1" -- "1..*" Company for several servicing companies, House *-- "0..1" Basement for optional basement, and uses ParkingFacility specializations to model either two Carports or one Garage. Model 1 has House o-- Basement, SemiDetachedHouse o-- Carport, SemiDetachedHouse o-- Garage, and House o-- Company without multiplicities, so key business rules are not represented.
3. Rejected or checked issues: I did not penalize Model 2 for using lowercase primitive types such as boolean/int/double, nor for the PlantUML comment after the servicingCompanies association. I also did not penalize either model for not marking Basement as abstract. I did not treat Model 2’s intermediate ParkingFacility, CarportParking, or GarageParking classes as unnecessary complexity because they directly support the required parking alternative.
4. Overall judgment: Model 2 is better because it captures the core domain constraints with much higher precision, especially the closed building-material set, optional basement, semi-detached parking rule, servicing-company multiplicity, and job-as-company-plus-house relationship. Model 1 identifies most entities but omits or weakly models several essential multiplicities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</si>
  <si>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</si>
  <si>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the core domain concepts: House, SemiDetachedHouse, Basement with EarthBasement and ConcreteBasement specializations, BuildingMaterial enum, Carport, Garage, Company, and Job. Its ParkingFacility, CarportParking, and GarageParking classes are traceable refinements for the “either two carports or a garage” requirement. Model 2 also identifies most core concepts: House, Basement, EarthBasement, ConcreteBasement, SemiDetachedHouse, Carport, Garage, Company, and JobLog. However, it lacks a conceptual structure for the exclusive parking arrangement of a semi-detached house, modeling Carport and Garage directly instead.
2. Associations/Multiplicities between classes for domain reasoning: Model 1 = 4, Model 2 = 2; Evidence: Model 1 correctly models House &lt;|-- SemiDetachedHouse, Basement &lt;|-- EarthBasement, Basement &lt;|-- ConcreteBasement, and House *-- "0..1" Basement, matching “a house may have a basement.” It also captures the parking constraint through SemiDetachedHouse *-- "1" ParkingFacility, CarportParking *-- "2" Carport, and GarageParking *-- "1" Garage. It links jobs to both House and Company via Job --&gt; "1" House and Job --&gt; "1" Company. Its weaker point is House "1" -- "1..*" Company, which correctly says each house has several companies but over-constrains each company to one house. Model 2 has inheritance for House/SemiDetachedHouse and Basement subtypes, but House o-- Basement has no optional multiplicity, SemiDetachedHouse o-- Carport and SemiDetachedHouse o-- Garage do not express “either two carports or a garage,” House o-- Company has no “several companies” multiplicity, and Company o-- JobLog fails to connect JobLog to the specific House where the job was performed.
3. Model attributes with appropriate data types: Model 1 = 5, Model 2 = 3; Evidence: Model 1 includes House.address: String and House.buildingMaterial: BuildingMaterial with enum values WOOD, BRICK, and CONCRETE; Basement.name: String and Basement.size: double; EarthBasement.humidityLevel: double; SemiDetachedHouse.hasGarden: boolean and windowCount: int; Carport.isDouble: boolean and hasFlatRoof: boolean; Garage.hasAutomaticDoor: boolean; Company.name/address: String; and Job.hours: int and agreedPrice: double. These align closely with the required stored facts. Model 2 includes most required attributes, such as House.address, Basement.name, EarthBasement.humidityLevel, SemiDetachedHouse.hasGarden/numberOfWindows, Carport fields, Garage.hasAutomaticDoor, Company.name/address, and JobLog.hours/agreedPrice. However, House.buildingMaterial is only String rather than a restricted wood/brick/concrete type, and Basement.size is String instead of a numeric size type.
4. Consistencies of Terminology with given context: Model 1 = 4, Model 2 = 5; Evidence: Model 1 uses mostly requirement-aligned terms: House, SemiDetachedHouse, BuildingMaterial, Basement, EarthBasement, ConcreteBasement, Carport, Garage, and Company. Minor terminology drift appears in Job instead of “job log” and intermediate terms such as ParkingFacility, CarportParking, and GarageParking, though these remain understandable refinements. Model 2 uses terminology very directly from the requirement: House, Basement, EarthBasement, ConcreteBasement, SemiDetachedHouse, Carport, Garage, Company, and JobLog. Attribute terms such as numberOfWindows, hasGarden, hasFlatRoof, and agreedPrice are also consistent with the context.
5. Adherence of UML class diagram standards: Model 1 = 5, Model 2 = 5; Evidence: Model 1 uses valid PlantUML class, enum, inheritance, composition, association, labels, and multiplicity notation. The line comment after the company association is a valid PlantUML comment and is ignored for scoring. Model 2 also uses valid PlantUML class declarations, attributes with visibility markers, inheritance, and aggregation associations. Missing multiplicities in Model 2 affect domain completeness, not UML syntax validity.
Total: Model 1 = 23, Model 2 = 19
Choice: A
Reason:
1. Appropriate conceptual classes aligned with the domain: Model 1 covers all major domain concepts, including the building material enumeration and a traceable parking arrangement structure. Model 2 covers most base classes but does not include a conceptual mechanism for the exclusive “two carports or one garage” arrangement.
2. Associations/Multiplicities between classes for domain reasoning: Model 1 is substantially stronger because it models optional basement, basement subtypes, semi-detached house inheritance, two carports versus one garage, and Job linked to both House and Company. Model 2 leaves most multiplicities unspecified and does not connect JobLog to the relevant House.
3. Model attributes with appropriate data types: Model 1 models the required attributes with appropriate types and an enum for wood/brick/concrete. Model 2 includes most attributes but weakens important typing by using String for buildingMaterial and Basement.size.
4. Consistencies of Terminology with given context: Model 2 is slightly stronger because it uses JobLog directly, while Model 1 uses Job and extra parking refinement terms. This advantage is not enough to overcome Model 2’s weaker associations and typing.
5. Adherence of UML class diagram standards: Both models are valid and understandable UML/PlantUML class diagrams, so this criterion does not decide the comparison.
6. Rejected or checked issues: I did not penalize primitive type aliases such as boolean versus Boolean, int versus Integer, or double versus Float by themselves. I also ignored the PlantUML comment in Model 1 and did not penalize either model for not marking superclass classes as abstract.
7. Overall judgment: Model 1 is better because it captures the domain constraints and relationships much more accurately, especially optional basement, basement specialization, parking cardinality/exclusivity, and the job’s connection to both house and company.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</si>
  <si>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</si>
  <si>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House, Basement, EarthBasement, ConcreteBasement, SemiDetachedHouse, Carport, Garage, Company, and JobLog. However, it does not introduce a concept to model the exclusive parking alternative for a semi-detached house. Model 2 includes all required concepts and also uses BuildingMaterial as an enum and ParkingFacility with CarportParking/GarageParking to represent the semi-detached-house parking choice more explicitly. Job is a reasonable semantic equivalent of the required job log concept because it stores hours and agreedPrice.
2. Associations/Multiplicities between classes for domain reasoning: Model 1 = 2, Model 2 = 4; Evidence: Model 1 has correct inheritance links such as House &lt;|-- SemiDetachedHouse and Basement &lt;|-- EarthBasement / ConcreteBasement, but most multiplicities are missing. House o-- Basement does not state “may have” as 0..1. SemiDetachedHouse o-- Carport and SemiDetachedHouse o-- Garage do not enforce “either two carports or a garage.” House o-- Company lacks the required “several companies” multiplicity, and Company o-- JobLog fails to connect each job log to the relevant House. Model 2 models House *-- "0..1" Basement, House "1" -- "1..*" Company, Job --&gt; "1" House, and Job --&gt; "1" Company. It also models SemiDetachedHouse *-- "1" ParkingFacility, with CarportParking *-- "2" Carport and GarageParking *-- "1" Garage, which captures the parking constraint much better, though the exact exclusivity depends on the ParkingFacility subtype structure rather than an explicit constraint.
3. Model attributes with appropriate data types: Model 1 = 4, Model 2 = 5; Evidence: Model 1 includes House.address: String, House.buildingMaterial: String, Basement.size: String, Basement.name: String, EarthBasement.humidityLevel: Float, SemiDetachedHouse.hasGarden: Boolean, SemiDetachedHouse.numberOfWindows: Integer, Carport.isDouble: Boolean, Carport.hasFlatRoof: Boolean, Garage.hasAutomaticDoor: Boolean, Company.name/address: String, and JobLog.hours/agreedPrice: Float. The main weakness is buildingMaterial as String instead of a constrained wood/brick/concrete type, and Basement.size as String rather than a numeric size. Model 2 uses BuildingMaterial enum with WOOD, BRICK, CONCRETE, Basement.size: double, humidityLevel: double, windowCount: int, boolean parking attributes, Company name/address, and Job.hours/agreedPrice. The extra jobDate is not required but does not undermine the required attributes.
4. Consistencies of Terminology with given context: Model 1 = 5, Model 2 = 4; Evidence: Model 1 closely follows the requirement terminology with House, Basement, EarthBasement, ConcreteBasement, SemiDetachedHouse, Carport, Garage, Company, and JobLog. Attribute names such as numberOfWindows and hasGarden are also directly aligned. Model 2 is mostly consistent but uses Job instead of JobLog and introduces ParkingFacility, CarportParking, and GarageParking, which are understandable refinements but are not terms directly used in the requirement. BuildingMaterial is highly consistent with the requirement’s material list.
5. Adherence of UML class diagram standards: Model 1 = 5, Model 2 = 5; Evidence: Model 1 uses valid class declarations, attributes, inheritance, aggregation/composition-style associations, and readable PlantUML notation. Missing multiplicities are a domain-modeling issue, not a UML syntax issue. Model 2 also uses valid class and enum declarations, inheritance, multiplicities, associations, and composition. The single-quote comment on the Company association is a valid PlantUML comment and is ignored for scoring.
Total: Model 1 = 20, Model 2 = 23
Choice: B
Reason:
1. Appropriate conceptual classes aligned with the domain: Model 2 is stronger because it includes all core concepts from the requirement and adds a BuildingMaterial enum that directly captures the closed set wood, brick, or concrete. Model 1 has the core classes, but its parking concepts are less complete because it only associates SemiDetachedHouse directly with both Carport and Garage without a clear conceptual representation of the required alternative.
2. Associations/Multiplicities between classes for domain reasoning: Model 2 is clearly better. It specifies House to Basement as 0..1, House to Company as 1..*, and represents the “two carports or one garage” rule through ParkingFacility subtypes. Model 1 omits almost all multiplicities and does not connect JobLog to House, which weakens the job-log requirement significantly.
3. Model attributes with appropriate data types: Model 2 is better because BuildingMaterial is an enum with WOOD, BRICK, and CONCRETE, and Basement.size is numeric. Model 1 includes most attributes but uses String for buildingMaterial and size, which is less precise.
4. Consistencies of Terminology with given context: Model 1 is slightly stronger because it directly uses JobLog and other requirement terms. Model 2’s Job and ParkingFacility-related names are semantically understandable, but less directly aligned with the wording.
5. Adherence of UML class diagram standards: Both models are valid and understandable UML/PlantUML class diagrams. No score difference is warranted here.
6. Rejected or checked issues: I did not penalize Model 2 for using lowercase primitive aliases such as boolean and int, nor for the single-quote PlantUML comment. I also did not penalize either model merely for association direction or for not marking superclass classes as abstract.
7. Overall judgment: Model 2 is better overall because it captures the required multiplicities, the constrained building-material domain, the optional basement, and the semi-detached-house parking rule much more accurately. Model 1 is simpler and uses closer terminology in places, but it misses several essential domain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</si>
  <si>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</si>
  <si>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has address and buildingMaterial, Basement has name and size, EarthBasement adds humidityLevel, SemiDetachedHouse adds hasGarden and windowCount, Company has name and address, and Job records hours and agreedPrice while linking to both House and Company. Its ParkingFacility abstraction with CarportParking and GarageParking separates the “either two carports or one garage” choice from the SemiDetachedHouse class. Model 2 also has mostly cohesive entity classes such as House, Basement, Carport, Garage, Company, and JobLog, but its coupling is less semantically clear: House o-- Company suggests companies are contained by houses, and Company o-- JobLog leaves JobLog associated only with Company, not directly with the House where the work was done. SemiDetachedHouse o-- Carport and SemiDetachedHouse o-- Garage also do not express the required alternative clearly.
2. Complexity: Model 1 = 4, Model 2 = 3; Evidence: Model 1 has more classes, including ParkingFacility, CarportParking, GarageParking, Carport, Garage, Job, and BuildingMaterial, but most of these represent traceable requirement concepts or transparent refinements needed to model the required parking alternative and building material enumeration. Its inheritance depth is shallow: House -&gt; SemiDetachedHouse, Basement -&gt; EarthBasement/ConcreteBasement, ParkingFacility -&gt; CarportParking/GarageParking. Model 2 is shorter, with fewer classes and shallow inheritance, but it under-models important constraints: buildingMaterial is only String instead of a constrained wood/brick/concrete value, SemiDetachedHouse has unconstrained associations to both Carport and Garage, and JobLog is not modeled as a relationship between Company and House. Its lower class count therefore comes at the cost of missing domain structure rather than useful simplicity.
3. Practicability: Model 1 = 4, Model 2 = 2; Evidence: Model 1 is more directly implementable and testable against the requirements: House *-- "0..1" Basement captures optional basement; Basement has EarthBasement and ConcreteBasement specializations; SemiDetachedHouse *-- "1" ParkingFacility with CarportParking *-- "2" Carport and GarageParking *-- "1" Garage supports testing the “either two carports or a garage” rule; Job links to exactly one House and one Company and stores hours and agreedPrice. Model 2 is readable but less practical for validation: House o-- Basement has no multiplicity for optionality, SemiDetachedHouse o-- Carport and SemiDetachedHouse o-- Garage do not state “either/or” or “two carports,” House o-- Company does not express “several companies” with multiplicity, and Company o-- JobLog does not record which house the job was carried out in. Model 2 also weakens building material validation by using String rather than an enum or equivalent constrained type.
Total: Model 1 = 12, Model 2 = 8
Choice: A
Reason:
1. Cohesion and Decoupling: Model 1 better separates responsibilities while preserving required relationships. Its Job class connects performedAt House and performedBy Company, whereas Model 2’s JobLog is only attached to Company, making the house-specific job record unclear. Model 1’s ParkingFacility hierarchy also gives a cohesive place for the parking alternative, while Model 2 attaches both Carport and Garage directly to SemiDetachedHouse without the required exclusivity.
2. Complexity: Model 1 is more detailed, but the added concepts are justified by the requirement: BuildingMaterial captures the closed wood/brick/concrete set, ParkingFacility/CarportParking/GarageParking captures the semi-detached parking rule, and Job captures the job log relationship. Model 2 is simpler but loses important constraints, especially exact parking multiplicity, job-house linkage, and constrained building material.
3. Practicability: Model 1 is easier to implement and test against acceptance criteria because it includes explicit multiplicities for optional basement, required companies, exactly two carports, one garage, and one house/company per job. Model 2 lacks key multiplicities and uses broad aggregation links that make real-world implementation ambiguous.
4. Rejected or checked issues: I did not penalize Model 1 for using the comment `'opposite servicedHouses`, for using `boolean`/`int` instead of capitalized primitive aliases, or for using separate directed associations from Job to House and Company. I also did not reward or penalize either model for not marking superclasses as abstract, because the requirement does not require that notation.
5. Overall judgment: Model 1 is meaningfully better because it captures most domain constraints with clearer UML semantics, especially the basement specialization, semi-detached parking alternatives, company servicing relationship, and job log linkage. Model 2 is readable but omits or weakens several hard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</si>
  <si>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</si>
  <si>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entities such as House(address, buildingMaterial), Basement(size, name), EarthBasement(humidityLevel), Company(name, address), and JobLog(hours, agreedPrice). However, JobLog is only associated with Company via Company o-- JobLog and is not linked to House, so the “company carries out a job in a house” concept is weakly modeled. Model 1 also directly aggregates both Carport and Garage from SemiDetachedHouse without representing the exclusive “either two carports or a garage” rule. Model 2 keeps cohesive entities and improves decoupling by modeling Job as a separate association-like concept linked to both Job --&gt; House and Job --&gt; Company. It also introduces ParkingFacility with CarportParking and GarageParking specializations, making the parking alternative clearer and keeping carport/garage details in their own classes.
2. Complexity: Model 1 = 3, Model 2 = 4; Evidence: Model 1 is simpler, with fewer classes: House, Basement, EarthBasement, ConcreteBasement, SemiDetachedHouse, Carport, Garage, Company, and JobLog. This lower class count makes it readable, but some simplicity comes from omitting important constraints and multiplicities, such as optional basement, two carports, garage alternative, and job linkage to house. Model 2 has more elements, including BuildingMaterial enum, ParkingFacility, CarportParking, GarageParking, and Job. This is more complex, but most added complexity is traceable to requirements: BuildingMaterial captures the closed set wood/brick/concrete, ParkingFacility represents the either/or parking structure, and Job captures the job log between company and house. The inheritance depth remains shallow: House -&gt; SemiDetachedHouse, Basement -&gt; EarthBasement/ConcreteBasement, ParkingFacility -&gt; CarportParking/GarageParking.
3. Practicability: Model 1 = 2, Model 2 = 4; Evidence: Model 1 is understandable at a high level, but it lacks key implementable constraints. House o-- Basement has no 0..1 multiplicity for “may have a basement”; SemiDetachedHouse o-- Carport and SemiDetachedHouse o-- Garage do not express “either two carports or a garage”; House o-- Company does not show “several” companies; and JobLog is not connected to House, making it hard to test or implement the required job records per house-company work event. Model 2 is more practical because House *-- "0..1" Basement directly models optional basement, SemiDetachedHouse *-- "1" ParkingFacility with CarportParking *-- "2" Carport and GarageParking *-- "1" Garage supports the parking rule, House "1" -- "1..*" Company captures servicing companies, and Job links to both House and Company while storing hours and agreedPrice. Its extra jobDate is not required, but it does not undermine the core model.
Total: Model 1 = 8, Model 2 = 12
Choice: B
Reason:
1. Cohesion and Decoupling: Model 2 better captures the relationship among House, Company, and Job through Job --&gt; House and Job --&gt; Company, while Model 1 leaves JobLog attached only to Company. Model 2 also separates the parking alternative through ParkingFacility, CarportParking, and GarageParking, whereas Model 1 allows both Carport and Garage to be associated with SemiDetachedHouse without the required exclusivity.
2. Complexity: Model 2 is larger, but its additional elements are mostly justified by stated requirements: BuildingMaterial for wood/brick/concrete, Job for logged work, and ParkingFacility variants for the “two carports or one garage” rule. Model 1 is simpler but underspecified, so its lower complexity does not translate into better design quality.
3. Practicability: Model 2 is more directly implementable and testable because it includes meaningful multiplicities such as "0..1" Basement, "2" Carport, "1" Garage, and "1..*" Company. Model 1 omits these constraints and does not connect JobLog to House, making acceptance tests for job records and parking rules difficult.
4. Rejected or checked issues: I did not penalize Model 2 for lowercase primitive aliases such as boolean or int, for using * instead of 0..*, or for the PlantUML end-of-line comment after the Company association. I also did not reward or penalize either model for not marking superclass classes abstract, since the requirement does not explicitly require abstractness.
5. Overall judgment: Model 2 is better because it preserves the main domain concepts while representing more of the required business constraints, especially the closed building-material set, optional basement, parking alternative, and job records involving both a company and a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</si>
  <si>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</si>
  <si>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no unsupported additions: Model 1 = 4, Model 2 = 2.5; Evidence: Model 1 covers the required stored data with `House.address`, `House.buildingMaterial: BuildingMaterial`, `Basement.size/name`, `EarthBasement.humidityLevel`, `SemiDetachedHouse.hasOwnGarden/numberOfWindows`, `Carport.isDouble/hasFlatRoof`, `Garage.hasAutomaticDoor`, `Company.name/address`, and `JobLog.hours/price`. Its main semantic weakness is that `SemiDetachedHouse "1" -- "0..2" Carport` and `SemiDetachedHouse "1" -- "0..1" Garage` do not formally enforce “either exactly two carports or a garage” in UML class semantics. Model 2 includes most required classes and attributes, but `House.buildingMaterial: String` does not capture the restricted values wood/brick/concrete, `SemiDetachedHouse o-- Carport` and `SemiDetachedHouse o-- Garage` do not express the required exclusive alternative, and `Company o-- JobLog` lacks a direct link from `JobLog` to `House`, weakening the “company carries out a job in a house” requirement.
2. Conceptual classes representing required domain essentials: Model 1 = 5, Model 2 = 4.5; Evidence: Model 1 has all essential concepts: `House`, `Basement`, `EarthBasement`, `ConcreteBasement`, `SemiDetachedHouse`, `Carport`, `Garage`, `Company`, `JobLog`, plus `BuildingMaterial` as an enum for the closed material set. Model 2 also has the essential domain classes: `House`, `Basement`, `EarthBasement`, `ConcreteBasement`, `SemiDetachedHouse`, `Carport`, `Garage`, `Company`, and `JobLog`, but represents building material only as `String`, so the wood/brick/concrete concept is less precise.
3. Associations and multiplicities: Model 1 = 4, Model 2 = 1.5; Evidence: Model 1 correctly models optional basement with `House "1" -- "0..1" Basement`, company servicing with `House "*" -- "*" Company`, and job records connected to both sides through `House "1" -- "*" JobLog` and `Company "1" -- "*" JobLog`. However, its `0..2` carports and `0..1` garage multiplicities do not enforce the exact exclusive choice. Model 2 provides associations such as `House o-- Basement`, `SemiDetachedHouse o-- Carport`, `SemiDetachedHouse o-- Garage`, `House o-- Company`, and `Company o-- JobLog`, but gives no explicit multiplicities for basement optionality, several companies per house, exactly two carports versus one garage, or job logs per house-company job. It also does not directly associate `JobLog` with `House`.
4. Relationship types: inheritance, aggregation, and composition: Model 1 = 4.5, Model 2 = 3; Evidence: Model 1 uses inheritance appropriately with `House &lt;|-- SemiDetachedHouse`, `Basement &lt;|-- EarthBasement`, and `Basement &lt;|-- ConcreteBasement`. Its plain associations between `House` and `Basement`, `House` and `Company`, and `JobLog` with `House`/`Company` are semantically acceptable for the requirement. Model 2 also uses correct inheritance for `House &lt;|-- SemiDetachedHouse`, `Basement &lt;|-- EarthBasement`, and `Basement &lt;|-- ConcreteBasement`, but uses aggregation-like relations `House o-- Company` and `Company o-- JobLog`; this suggests ownership/whole-part structure where the requirement mainly needs service and job-log relationships. More importantly, `JobLog` is not modeled as a relationship involving both a `Company` and a `House`.
5. Class names and attributes: Model 1 = 5, Model 2 = 4; Evidence: Model 1 uses clear requirement-aligned names and attributes: `buildingMaterial: BuildingMaterial`, `hasOwnGarden`, `numberOfWindows`, `hasAutomaticDoor`, `hours`, and `price`. Model 2’s names are mostly clear and synonymous, such as `hasGarden` for own garden and `agreedPrice` for agreed price, but `buildingMaterial: String` is less semantically precise than the required closed set, and `Basement.size: String` is less natural than Model 1’s numeric `size: float`, though the requirement does not mandate a specific primitive type.
Total: Model 1 = 22.5, Model 2 = 15.5
Choice: A
Reason:
1. Strict requirement alignment and no unsupported additions: Model 1 captures nearly all required stored data and most constraints, while Model 2 misses or weakens important constraints such as restricted building material values, the semi-detached carport/garage alternative, and the house-company-job relationship.
2. Associations and multiplicities: Model 1 is substantially stronger because it explicitly models optional basement, many-to-many house-company servicing, and job logs connected to both house and company. Model 2 largely omits multiplicities and connects `JobLog` only to `Company`, making the job-in-a-house requirement under-specified.
3. Rejected or checked issues: I did not penalize either model for visibility markers, primitive spelling differences such as `boolean` versus `Boolean`, or presentation style. I also did not count Model 1’s note as formal UML class-diagram semantics, so its “either exactly two Carports or exactly one Garage” note was not used to fully satisfy that constraint.
4. Overall judgment: Model 1 is better because it more accurately represents the core domain classes, required attributes, inheritance structure, and key associations with multiplicities. Model 2 contains the main classes but is materially weaker on cardinalities and the job-log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</si>
  <si>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</si>
  <si>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the stated functionality: Model 1 = 2, Model 2 = 4; Evidence: Model 1 covers the main entities—House, Basement, EarthBasement, ConcreteBasement, SemiDetachedHouse, Carport, Garage, Company, JobLog—but does not semantically connect JobLog to House, so “whenever a company carries out a job in a house” is only partially represented by Company o-- JobLog and House o-- Company. Model 2 covers the same main entities and better represents jobs by linking House "1" -- "*" JobLog and Company "1" -- "*" JobLog, so each job log is tied to both a house and a company. Model 2 also models BuildingMaterial as an enum with WOOD, BRICK, CONCRETE, matching the closed list in the requirement; Model 1 uses buildingMaterial: String, which is weaker.
2. Conceptual classes and attributes: Model 1 = 4, Model 2 = 5; Evidence: Model 1 includes House.address, House.buildingMaterial, Basement.size/name, EarthBasement.humidityLevel, SemiDetachedHouse.hasGarden/numberOfWindows, Carport.isDouble/hasFlatRoof, Garage.hasAutomaticDoor, Company.name/address, and JobLog.hours/agreedPrice. Model 2 includes all corresponding concepts and attributes, with clearer typing for House.buildingMaterial: BuildingMaterial and enum values WOOD, BRICK, CONCRETE. Model 2’s JobLog.price corresponds directly to the agreed price, although “agreedPrice” in Model 1 is slightly more explicit.
3. Inheritance and specialization: Model 1 = 5, Model 2 = 5; Evidence: Model 1 correctly models House &lt;|-- SemiDetachedHouse and Basement &lt;|-- EarthBasement / ConcreteBasement. Model 2 also correctly models House &lt;|-- SemiDetachedHouse and Basement &lt;|-- EarthBasement / ConcreteBasement. Both represent the two basement subtypes and the special type of house accurately. Model 2 marks Basement abstract, but this is not rewarded or penalized because the requirement does not explicitly require or forbid direct Basement instances.
4. Associations and relationship semantics: Model 1 = 2, Model 2 = 4; Evidence: Model 1 associates House with Basement, SemiDetachedHouse with Carport and Garage, House with Company, and Company with JobLog. However, JobLog is not associated with House, so the central ternary-like fact “company carries out a job in a house” is incomplete. Model 2 associates JobLog with both House and Company, which better captures that a job log records work by a company in a specific house. Model 2 also keeps House "*" -- "*" Company, reflecting that companies service houses, though this relationship may be derivable from JobLog.
5. Cardinalities and hard constraints: Model 1 = 1, Model 2 = 3; Evidence: Model 1 provides no multiplicities for House–Basement, House–Company, SemiDetachedHouse–Carport, SemiDetachedHouse–Garage, Company–JobLog, or House–JobLog, so it does not express “may have a basement,” “serviced by several companies,” or “each semi-detached house has either two carports or a garage.” Model 2 explicitly models House "1" -- "0..1" Basement, which matches “may have a basement.” It also models House "*" -- "*" Company and House/Company to JobLog, improving service/job multiplicities. However, SemiDetachedHouse "1" -- "0..2" Carport and SemiDetachedHouse "1" -- "0..1" Garage do not enforce the required exclusive alternative of exactly two carports or exactly one garage; the note states this, but notes are ignored under the evaluation rules.
6. Class naming and semantic clarity: Model 1 = 4, Model 2 = 5; Evidence: Model 1 uses clear names such as SemiDetachedHouse, EarthBasement, ConcreteBasement, Carport, Garage, Company, and JobLog. Its hasGarden attribute is understandable, though the requirement says “own garden.” Model 2 uses similarly clear class names and hasOwnGarden, which more directly matches the requirement. Model 2’s BuildingMaterial enum also improves semantic clarity for the allowed materials.
Total: Model 1 = 18, Model 2 = 26
Choice: B
Reason:
1. Strict alignment with the stated functionality: Model 2 is stronger because it connects JobLog to both House and Company, matching the requirement that a company carries out a job in a house. Model 1 only connects Company to JobLog and House to Company, leaving the job’s house unspecified.
2. Conceptual classes and attributes: Both models include the required core classes and attributes, but Model 2 better constrains building material through a BuildingMaterial enum with WOOD, BRICK, and CONCRETE, while Model 1 leaves it as an unconstrained String.
3. Cardinalities and constraints: Model 2 is meaningfully better because it specifies House "1" -- "0..1" Basement, House/Company/JobLog multiplicities, and carport/garage multiplicities. It still fails to fully encode the exclusive “exactly two carports or one garage” rule in UML semantics because the PlantUML note is ignored for scoring. Model 1 lacks multiplicities almost entirely.
4. Rejected or checked issues: I did not penalize primitive type spelling differences such as float vs Float, int vs Integer, or boolean vs Boolean. I also did not reward or penalize Model 2 for making Basement abstract, because the requirement does not state whether generic basements can be directly instantiated. I did not credit Model 2’s note about the carport/garage exclusivity because notes are excluded from UML class diagram semantics under the guidelines.
5. Overall judgment: Model 2 is better. It captures the required domain more precisely, especially the closed building-material set, optional basement multiplicity, and the job log as an association record between a house and a company. Model 1 has many correct classes and attributes but is weaker on multiplicities and misses the essential House–JobLog connection.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</si>
  <si>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</si>
  <si>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identifies all central domain concepts: House, Basement with EarthBasement and ConcreteBasement specializations, SemiDetachedHouse, Carport, Garage, Company, JobLog, and BuildingMaterial as an enum with WOOD, BRICK, CONCRETE. Model 2 also includes the main concepts House, Basement, EarthBasement, ConcreteBasement, SemiDetachedHouse, Carport, Garage, Company, and JobLog, but it does not model BuildingMaterial as a constrained domain concept despite the requirement listing wood, brick, or concrete.
2. Associations/Multiplicities between classes for domain reasoning: Model 1 = 4, Model 2 = 2; Evidence: Model 1 correctly models House "1" -- "0..1" Basement, Basement &lt;|-- EarthBasement, Basement &lt;|-- ConcreteBasement, House &lt;|-- SemiDetachedHouse, House "1" -- "*" JobLog, and Company "1" -- "*" JobLog. It also attempts the semi-detached constraint with SemiDetachedHouse "1" -- "0..2" Carport, SemiDetachedHouse "1" -- "0..1" Garage, plus a note stating exactly two carports or exactly one garage. Minor weaknesses are that the line multiplicities alone allow invalid combinations, and House "*" -- "*" Company allows zero companies although the requirement says each house is serviced by several companies. Model 2 has the correct inheritance links House &lt;|-- SemiDetachedHouse and Basement &lt;|-- EarthBasement / ConcreteBasement, but most associations have no multiplicities: House o-- Basement, SemiDetachedHouse o-- Carport, SemiDetachedHouse o-- Garage, House o-- Company, Company o-- JobLog. It also fails to connect JobLog directly to House, so the recorded job cannot unambiguously represent “a company carries out a job in a house.”
3. Model attributes with appropriate data types: Model 1 = 5, Model 2 = 3; Evidence: Model 1 includes House.address: String, House.buildingMaterial: BuildingMaterial, Basement.size: float, Basement.name: String, EarthBasement.humidityLevel: float, SemiDetachedHouse.hasOwnGarden: boolean, SemiDetachedHouse.numberOfWindows: int, Carport.isDouble: boolean, Carport.hasFlatRoof: boolean, Garage.hasAutomaticDoor: boolean, Company.name/address: String, and JobLog.hours/price: float. Model 2 includes most required attributes, such as House.address, Basement.name, EarthBasement.humidityLevel, SemiDetachedHouse.numberOfWindows, Carport.isDouble, Garage.hasAutomaticDoor, Company.name/address, and JobLog.hours/agreedPrice. However, House.buildingMaterial is String rather than a constrained material type, and Basement.size is String, which is weak for a size value.
4. Consistencies of Terminology with given context: Model 1 = 5, Model 2 = 4; Evidence: Model 1 closely follows the requirement terminology: BuildingMaterial, House, Basement, EarthBasement, ConcreteBasement, SemiDetachedHouse, hasOwnGarden, numberOfWindows, Carport, Garage, Company, and JobLog. Model 2 mostly uses consistent terms as well, including House, Basement, EarthBasement, ConcreteBasement, SemiDetachedHouse, Carport, Garage, Company, JobLog, and agreedPrice. Minor terminology weakness is hasGarden instead of the more specific “has its own garden,” and buildingMaterial is not represented with the stated wood/brick/concrete terminology.
5. Adherence of UML class diagram standards: Model 1 = 5, Model 2 = 5; Evidence: Model 1 uses valid UML/PlantUML class, enum, inheritance, association, multiplicity, and note notation. Model 2 also uses understandable UML/PlantUML class, inheritance, aggregation, and attribute notation. Missing multiplicities in Model 2 are a domain-semantics weakness, not a UML syntax violation.
Total: Model 1 = 24, Model 2 = 18
Choice: A
Reason:
1. Appropriate conceptual classes aligned with the domain: Model 1 is more complete because it models BuildingMaterial as an enum with WOOD, BRICK, and CONCRETE, while Model 2 only uses buildingMaterial: String. Both models otherwise include the main domain classes.
2. Associations/Multiplicities between classes for domain reasoning: Model 1 is substantially stronger because it specifies key multiplicities, including optional basement and job log links to both House and Company. Model 2 omits nearly all multiplicities and does not associate JobLog with House, weakening the core “company carries out a job in a house” fact.
3. Model attributes with appropriate data types: Model 1 has all required attributes with suitable types. Model 2 includes most attributes but uses String for buildingMaterial and Basement.size, which weakens domain precision.
4. Consistencies of Terminology with given context: Model 1 better preserves requirement terminology, especially hasOwnGarden and the explicit material values. Model 2 is mostly consistent but slightly less precise with hasGarden and unconstrained buildingMaterial.
5. Rejected or checked issues: I did not penalize Model 1 for using int/boolean/float rather than Integer/Boolean/Float, nor Model 2 for using visibility markers. I also did not penalize Model 1 for expressing the carport-or-garage rule in a note, although the association multiplicities themselves remain permissive.
6. Overall judgment: Model 1 is better because it captures the required domain concepts, attributes, inheritance, and core associations more completely and precisely. Model 2 is understandable but loses important multiplicity and job-log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</si>
  <si>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</si>
  <si>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`House`, `Basement`, `EarthBasement`, `ConcreteBasement`, `SemiDetachedHouse`, `Carport`, `Garage`, `Company`, and `JobLog`. However, `buildingMaterial` is only a `String`, so the closed set wood/brick/concrete is not modeled as a domain concept. Model 2 includes all of those classes and also models `BuildingMaterial` as an enum with `WOOD`, `BRICK`, and `CONCRETE`, which directly reflects the requirement.
2. Associations/Multiplicities between classes for domain reasoning: Model 1 = 2, Model 2 = 4; Evidence: Model 1 has relevant associations such as `House o-- Basement`, `House &lt;|-- SemiDetachedHouse`, `Basement &lt;|-- EarthBasement`, `Basement &lt;|-- ConcreteBasement`, and links from `SemiDetachedHouse` to `Carport` and `Garage`, but it omits multiplicities throughout. It also models `House o-- Company` and `Company o-- JobLog`, which does not clearly connect each `JobLog` to both the house and the company carrying out the job. Model 2 models `House "1" -- "0..1" Basement`, `House &lt;|-- SemiDetachedHouse`, basement inheritance, `House "1" -- "*" JobLog`, `Company "1" -- "*" JobLog`, and `House "*" -- "*" Company`, which better captures servicing companies and job logs. However, `SemiDetachedHouse "1" -- "0..2" Carport` and `"0..1" Garage` do not by themselves enforce “either exactly two carports or exactly one garage”; the explanatory note is not counted as class-diagram semantics under the evaluation guidelines.
3. Model attributes with appropriate data types: Model 1 = 4, Model 2 = 5; Evidence: Model 1 includes `House.address: String`, `House.buildingMaterial: String`, `Basement.size: String`, `Basement.name: String`, `EarthBasement.humidityLevel: Float`, `SemiDetachedHouse.hasGarden: Boolean`, `numberOfWindows: Integer`, `Carport.isDouble: Boolean`, `hasFlatRoof: Boolean`, `Garage.hasAutomaticDoor: Boolean`, `Company.name/address: String`, and `JobLog.hours/agreedPrice: Float`. Most attributes are present, but `buildingMaterial: String` is weaker than an enum and `Basement.size: String` is likely less appropriate than a numeric type. Model 2 uses `buildingMaterial: BuildingMaterial`, `Basement.size: float`, `name: String`, `humidityLevel: float`, boolean carport/garage attributes, company name/address, and `JobLog.hours: float`, `price: float`, which are all appropriate for the stated facts.
4. Consistencies of Terminology with given context: Model 1 = 4, Model 2 = 5; Evidence: Model 1 uses mostly consistent names: `House`, `Basement`, `EarthBasement`, `ConcreteBasement`, `SemiDetachedHouse`, `Carport`, `Garage`, `Company`, and `JobLog`. Minor weaknesses are `hasGarden` instead of the more specific “has own garden,” and `hasAutomaticDoor` rather than “automatic garage door,” though both are understandable. Model 2 uses `hasOwnGarden`, `BuildingMaterial`, `WOOD`, `BRICK`, `CONCRETE`, `EarthBasement`, `ConcreteBasement`, `Carport`, `Garage`, `Company`, and `JobLog`, closely matching the requirement terminology. `price` is slightly shorter than “agreed price,” but still clear in context.
5. Adherence of UML class diagram standards: Model 1 = 4, Model 2 = 5; Evidence: Model 1 is valid and understandable PlantUML with classes, attributes, inheritance, and associations. Its use of aggregation such as `House o-- Company` and `Company o-- JobLog` is semantically questionable, but the notation itself is interpretable. Model 2 uses valid UML/PlantUML constructs including an `enum`, `abstract class`, inheritance, typed attributes, and multiplicities. The note is syntactically valid and does not make the diagram invalid, though it is not credited for core semantic scoring.
Total: Model 1 = 18, Model 2 = 24
Choice: B
Reason:
1. Appropriate conceptual classes aligned with the domain: Model 2 is stronger because it includes all core classes from Model 1 and additionally models `BuildingMaterial` as a closed enum with `WOOD`, `BRICK`, and `CONCRETE`, directly matching the requirement.
2. Associations/Multiplicities between classes for domain reasoning: Model 2 is much better because it provides multiplicities for basement, job logs, companies, carports, and garage. Model 1 omits multiplicities entirely and does not clearly connect `JobLog` to both `House` and `Company`.
3. Model attributes with appropriate data types: Model 2 is better because `buildingMaterial: BuildingMaterial` and `Basement.size: float` are more precise than Model 1’s `buildingMaterial: String` and `size: String`. Both models include the main required attributes.
4. Consistencies of Terminology with given context: Model 2 has closer terminology, especially `hasOwnGarden` and the explicit `BuildingMaterial` enum. Model 1 is mostly consistent but slightly less precise.
5. Adherence of UML class diagram standards: Both are understandable UML diagrams, but Model 2 uses multiplicities and enum notation more completely and cleanly.
6. Rejected or checked issues: I did not penalize primitive type spelling such as `float`, `boolean`, or `int`, since these are acceptable aliases. I also did not give Model 2 full association credit for the note stating “exactly two Carports or exactly one Garage,” because the guidelines say to ignore notes for UML class diagram semantics.
7. Overall judgment: Model 2 is clearly better. It covers the same domain concepts as Model 1 but adds the building material enum, better data typing, and substantially better associations and multiplicities, especially around `Basement`, `Company`, `House`, and `JobLog`.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</si>
  <si>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</si>
  <si>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`House` stores `address` and `buildingMaterial`, `Basement` stores `size` and `name`, `EarthBasement` adds only `humidityLevel`, `SemiDetachedHouse` adds only `hasOwnGarden` and `numberOfWindows`, and `JobLog` stores `hours` and `price`. It also associates `JobLog` with both `House` and `Company`, matching the idea that a company performs a job in a specific house. However, Model 1 also has both `House "*" -- "*" Company` and separate `House "1" -- "*" JobLog` / `Company "1" -- "*" JobLog`, which introduces some redundancy in the service relationship. Model 2 also separates the same main concepts into cohesive classes, but `JobLog` is only connected through `Company o-- JobLog` and not directly to `House`, so the job log does not clearly record which house the job was carried out in. Model 2 also models `House o-- Company` directly, but without a clear job-mediated association.
2. Complexity: Model 1 = 4, Model 2 = 3; Evidence: Model 1 has a moderate number of classes and one enum: `House`, `Basement`, `EarthBasement`, `ConcreteBasement`, `SemiDetachedHouse`, `Carport`, `Garage`, `Company`, `JobLog`, and `BuildingMaterial`. This is justified by the requirement because basement types, semi-detached houses, carports, garages, companies, and job logs are distinct domain concepts. Its inheritance depth is shallow: `House &lt;|-- SemiDetachedHouse` and `Basement &lt;|-- EarthBasement` / `ConcreteBasement`. Model 2 has a similar but slightly smaller structure, omitting the `BuildingMaterial` enum and using `buildingMaterial: String`; that is simpler but less precise because the requirement restricts materials to wood, brick, or concrete. Model 2’s complexity is not excessive, but it is partly achieved by under-specifying important domain constraints such as multiplicities and the restricted material values.
3. Practicability: Model 1 = 4, Model 2 = 2; Evidence: Model 1 is more practical for implementation and testing because it includes key multiplicities: `House "1" -- "0..1" Basement`, `House "1" -- "*" JobLog`, and `Company "1" -- "*" JobLog`. It also models the two basement types with inheritance and captures the required attributes for houses, basements, semi-detached houses, carports, garages, companies, and job logs. Its main weakness is that the semi-detached house parking rule is not fully enforceable through UML class semantics: `SemiDetachedHouse "1" -- "0..2" Carport` and `SemiDetachedHouse "1" -- "0..1" Garage` allow invalid cases such as one carport, no parking facility, or both carports and garage. The note stating “either exactly two Carports or exactly one Garage” is not counted as class-diagram semantics. Model 2 is readable and includes the main classes and attributes, but it lacks multiplicities for `House o-- Basement`, `SemiDetachedHouse o-- Carport`, `SemiDetachedHouse o-- Garage`, `House o-- Company`, and `Company o-- JobLog`; therefore it does not show optional basement, several companies per house, exactly two carports or one garage, or job logs per house. It also does not connect `JobLog` to `House`, weakening real-world traceability and testing.
Total: Model 1 = 12, Model 2 = 8
Choice: A
Reason:
1. Cohesion and Decoupling: Model 1 better preserves the domain relationship that a job log belongs to both a house and a company through `House -- JobLog` and `Company -- JobLog`. Model 2 keeps classes reasonably cohesive, but `Company o-- JobLog` without a direct `House` relation makes it unclear where the work was performed.
2. Complexity: Model 1 has slightly more structure, especially the `BuildingMaterial` enum, but that complexity is justified because the requirement gives a closed set of materials: wood, brick, or concrete. Model 2 is shorter, but using `buildingMaterial: String` is less domain-constrained rather than meaningfully simpler.
3. Practicability: Model 1 is more implementable and testable because it specifies more multiplicities and domain constraints, including optional basement and job-log ownership. Model 2 leaves most multiplicities unspecified and omits the direct house-job relationship, making acceptance tests harder to derive from the diagram.
4. Rejected or checked issues: I did not penalize Model 2 for using visibility markers such as `+`, for using `Float`/`Boolean`/`Integer` type spellings, or for using aggregation/composition notation instead of plain associations. I also did not reward Model 1 for the explanatory note about “exactly two Carports or exactly one Garage,” because notes are not counted as UML class diagram semantics under the instructions.
5. Overall judgment: Model 1 is better because it captures more of the required domain semantics with appropriate classes, inheritance, attributes, and multiplicities. Model 2 contains the main class names but is materially weaker in multiplicities, material constraints, and job-log traceability.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</si>
  <si>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</si>
  <si>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entities such as House(address, buildingMaterial), Basement(size, name), EarthBasement(humidityLevel), Company(name, address), and JobLog(hours, agreedPrice). However, JobLog is only associated with Company via Company o-- JobLog and is not directly tied to House, so the “company carries out a job in a house” concept is weakly modeled. Model 1 also directly aggregates Company from House, which does not clearly separate “service relationship” from “job performed.” Model 2 keeps cohesive classes as well, including House(address, buildingMaterial), Basement(size, name), Carport(isDouble, hasFlatRoof), Garage(hasAutomaticDoor), Company(name, address), and JobLog(hours, price). It better decouples the work-record concept by associating JobLog with both House and Company: House "1" -- "*" JobLog and Company "1" -- "*" JobLog, making JobLog the link for performed work. Model 2 also models BuildingMaterial as an enum with WOOD, BRICK, CONCRETE, which is more cohesive and domain-constrained than Model 1’s unrestricted String.
2. Complexity: Model 1 = 3, Model 2 = 4; Evidence: Model 1 uses 9 classes: House, Basement, EarthBasement, ConcreteBasement, SemiDetachedHouse, Carport, Garage, Company, and JobLog. This is a reasonable number of conceptual classes and has a shallow inheritance tree: House &lt;|-- SemiDetachedHouse and Basement &lt;|-- EarthBasement / ConcreteBasement. However, it omits multiplicities and constraints for several required relationships, so its simplicity comes partly from under-specification rather than better complexity management. Model 2 uses the same main conceptual classes plus one enum BuildingMaterial. This small increase in complexity is justified because the requirement explicitly limits building material to wood, brick, or concrete. Model 2 also adds multiplicities such as House "1" -- "0..1" Basement, House "1" -- "*" JobLog, and Company "1" -- "*" JobLog, which improves semantic precision without creating unnecessary classes. Its inheritance depth remains shallow and appropriate.
3. Practicability: Model 1 = 2, Model 2 = 4; Evidence: Model 1 is readable and easy to implement at a basic level, but it lacks critical practical constraints. House o-- Basement does not state that a house may have at most one basement. SemiDetachedHouse o-- Carport and SemiDetachedHouse o-- Garage do not capture the required choice of either two carports or one garage. House o-- Company does not state “several companies,” and Company o-- JobLog does not identify which house the job log belongs to. This would make implementation, validation, and acceptance testing ambiguous. Model 2 is more practical because it explicitly captures House "1" -- "0..1" Basement, House "*" -- "*" Company, House "1" -- "*" JobLog, and Company "1" -- "*" JobLog. It also constrains BuildingMaterial through an enum. Its carport/garage modeling is still imperfect because SemiDetachedHouse "1" -- "0..2" Carport and SemiDetachedHouse "1" -- "0..1" Garage do not, as UML class diagram semantics alone, enforce “either exactly two carports or exactly one garage”; the note stating that constraint is ignored under the evaluation rules. Even so, Model 2 is substantially more implementable and testable than Model 1.
Total: Model 1 = 8, Model 2 = 12
Choice: B
Reason:
1. Cohesion and Decoupling: Model 2 is stronger because JobLog is associated with both House and Company, directly representing a job performed by a company in a house. Model 1 only connects JobLog to Company, while House is separately associated with Company, so the log cannot clearly identify the relevant house. Model 2 also uses a BuildingMaterial enum for the closed material set, while Model 1 uses an unrestricted String.
2. Complexity: Model 2 adds only justified precision: one enum and explicit multiplicities. Both models have appropriate shallow inheritance for House/SemiDetachedHouse and Basement/EarthBasement/ConcreteBasement. Model 1 is shorter, but some of that simplicity comes from omitting important constraints rather than from better design.
3. Practicability: Model 2 better supports programming and testing because it includes testable multiplicities for optional basement, multiple service companies, and job logs tied to both company and house. Model 1 leaves these relationships underspecified and makes job-log validation especially difficult.
4. Rejected or checked issues: I did not penalize primitive type spellings such as float/int/boolean versus Float/Integer/Boolean. I also did not rely on Model 2’s note about “either exactly two Carports or exactly one Garage,” because notes are presentation/commentary and must be ignored for UML class diagram semantics. I did not penalize either model for whether Basement is abstract, since the requirement does not require or forbid direct Basement instances.
5. Overall judgment: Model 2 is better. It more faithfully models the closed building-material set, optional basement multiplicity, company-house servicing relationship, and especially the job-log relationship involving both a house and a company. Its remaining weakness is the semi-detached house parking constraint, which is only partially represented in UML semantics, but Model 1 is weaker across more required facts.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</si>
  <si>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</si>
  <si>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</si>
  <si>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</si>
  <si>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business functionality: Model 1 = 4, Model 2 = 4; Evidence: Model 1 covers customers with VAT/address, products with currentStock, orders with 1..* order lines, invoices, paidDate, shipments, and shipment status via `PACKED`, `SHIPPED`, `RECEIVED`. However, it does not explicitly model the customer payment choice between paying on order vs after delivery, and it does not directly capture damaged/missing delivery outcomes. Model 2 covers VAT, stock, orders with 1..* order lines, invoices, delivery addresses, `PaymentTiming { ON_ORDER, ON_DELIVERY }`, `PaymentStatus`, grouped shipments, shipment statuses including `PACKED`, `SHIPPED`, `RECEIVED`, `MISSING`, `DAMAGED`, and partial shipment quantities through `ShipmentLine.shippedQuantity`. However, its `Order "1" -- "0..1" Invoice` under-represents the requirement that invoices are sent for orders.
2. Conceptual classes and requirement coverage: Model 1 = 4, Model 2 = 4; Evidence: Model 1 includes core concepts `Customer`, `Address`, `Warehouse`, `Product`, `Order`, `OrderLine`, `Invoice`, and `Shipment`, which map well to customers, head office/delivery locations, stock, orders, invoices, and deliveries. Its `Warehouse` class is a clear domain refinement for supermarkets with several warehouses. Model 2 includes `Customer`, `Address`, `Product`, `Order`, `OrderLine`, `Invoice`, `Shipment`, and `ShipmentLine`; `ShipmentLine` is a strong conceptual class for grouped/partial delivery content. Model 2 lacks an explicit `Warehouse` class, using `Address : deliveryWarehouses` instead, which is acceptable but less semantically rich for “several warehouses.”
3. Associations and multiplicities: Model 1 = 3, Model 2 = 4; Evidence: Model 1 correctly models `Customer "1" *-- "0..*" Order`, `Order "1" *-- "1..*" OrderLine`, `OrderLine "*" -- "1" Product`, and `Order "1" *-- "0..*" Shipment`. It also has `Shipment "1" o-- "1..*" OrderLine`, which represents grouped order lines but cannot express shipped quantity per line within a shipment. Its `Order "1" -- "1" Warehouse : delivers to` requires every order to deliver to a warehouse object, which fits warehouse delivery but is less flexible than directly associating to a delivery address. Model 2 correctly models `Customer "1" -- "0..*" Order`, `Order "1" -- "1..*" OrderLine`, `OrderLine "0..*" -- "1" Product`, `Order "1" -- "0..*" Shipment`, and `Shipment "1" -- "1..*" ShipmentLine` with each `ShipmentLine` referring to one `OrderLine`. This better captures groups of order lines shipped together and partial quantities. Its weaker point is `Order "1" -- "0..1" Invoice`, since the requirement says invoices are sent for orders, suggesting a mandatory invoice.
4. Relationship types: Model 1 = 4, Model 2 = 3; Evidence: Model 1 uses composition for strong ownership: `Customer *-- Order`, `Order *-- Invoice`, `Order *-- OrderLine`, and `Order *-- Shipment`, which is semantically appropriate for order-owned lines, invoice, and shipment records. It also uses aggregation from `Shipment` to `OrderLine`, avoiding implying that shipment owns the order lines. Model 2 uses plain associations throughout, which is valid UML and understandable, but it does not distinguish strong containment for order lines, shipment lines, or invoices; for example, `Shipment "1" -- "1..*" ShipmentLine` would be clearer as composition because shipment lines are naturally part of a shipment.
5. Payment and invoice modeling: Model 1 = 3, Model 2 = 4; Evidence: Model 1 records payment timing only as `Order.paidDate` and `Invoice.paidDate`, and has `Order "1" *-- "1" Invoice`, which correctly makes an invoice mandatory per order. However, it lacks a representation of the customer choice to pay directly when placing the order or after delivery. Model 2 explicitly includes `PaymentTiming { ON_ORDER, ON_DELIVERY }`, `PaymentStatus { UNPAID, PAID }`, and `Invoice.isPaid`, which better captures the changed payment rule and full-payment state. Its weakness is that `Order "1" -- "0..1" Invoice` makes invoice optional despite the stated desire to send invoices for orders.
6. Shipment and delivery-state modeling: Model 1 = 3, Model 2 = 5; Evidence: Model 1 has `ShipmentStatus { PACKED, SHIPPED, RECEIVED }` and `Shipment` attributes `shipmentDate`, `receivedDate`, and `trackingNumber`, which covers tracking as packed, shipped, and received. It also groups order lines via `Shipment "1" o-- "1..*" OrderLine`. However, it lacks an explicit quantity per shipped line and does not include missing or damaged delivery states. Model 2 has `ShipmentStatus { PACKED, SHIPPED, RECEIVED, MISSING, DAMAGED }`, `ShipmentLine.shippedQuantity`, and `ShipmentLine -&gt; OrderLine`, which more precisely supports grouped partial deliveries and records delivery problems.
7. Stock and product/order-line modeling: Model 1 = 4, Model 2 = 4; Evidence: Model 1 includes `Product.currentStock`, `Product.adjustStock(quantity)`, and `OrderLine.quantity` linked to exactly one `Product`, matching registration of products, current stock, and quantities ordered. Model 2 includes `Product.currentStock`, `OrderLine.orderedQuantity`, and `OrderLine.shippedQuantity`, also linked to one `Product`; the shipped quantity adds useful traceability for partial fulfillment. Neither model explicitly represents the end-of-day manual stock adjustment event or stock adjustment records, so both are good but not complete on that operational detail.
8. Class names and attributes clarity: Model 1 = 4, Model 2 = 4; Evidence: Model 1 uses clear domain names and attributes such as `Customer.vatNumber`, `Customer.headOfficeAddress`, `Product.currentStock`, `Order.paidDate`, `Invoice.totalAmount`, and `Shipment.trackingNumber`. Some operation methods like `register()` and `placeOrder()` are less relevant to class-diagram semantics but do not harm the model. Model 2 uses concise, clear names such as `paymentTiming`, `paymentStatus`, `orderedQuantity`, `shippedQuantity`, `deliveredTo`, and `deliveryWarehouses`; it omits some descriptive fields such as customer name or product identifiers, but attributes are optional and the essential concepts remain understandable.
Total: Model 1 = 29, Model 2 = 32
Choice: B
Reason:
1. Strict alignment with required business functionality: both models cover the main order, customer, stock, invoice, and shipment concepts. Model 1 is stronger on mandatory invoice association and explicit warehouse objects, while Model 2 is stronger on payment timing and delivery problem/status tracking.
2. Associations and cardinalities: Model 2’s `Shipment -&gt; ShipmentLine -&gt; OrderLine` structure with `shippedQuantity` better models grouped and partial deliveries than Model 1’s direct `Shipment -&gt; OrderLine` grouping. Model 1’s mandatory `Order -&gt; Invoice` is better than Model 2’s optional invoice, but this does not outweigh Model 2’s stronger shipment and payment modeling.
3. Rejected or checked issues: I did not penalize either model for presentation style, comments, primitive type choices, or using associations rather than bidirectional lines. I also did not reward or penalize optional implementation details such as IDs, operations, or timestamps except where they supported stated requirements.
4. Overall judgment: Model 2 is slightly better because it more directly captures the later-step changes: customer choice of payment timing, partial grouped shipments through shipment lines, shipped quantities, and delivery statuses including missing/damaged. Model 1 remains a good model, especially for mandatory invoices and warehouse representation, but it misses more of the final-step payment and delivery tracking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</si>
  <si>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</si>
  <si>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the full evolving requirement and avoidance of unsupported additions: Model 1 = 4, Model 2 = 4; Evidence: Model 1 covers the final domain with Customer, Address, Product, Order, OrderLine, Invoice, Shipment, and ShipmentLine. Its ShipmentStatus adds MISSING and DAMAGED beyond the explicitly stated packed/shipped/received tracking, but this is traceable to the requirement’s concern about missing or damaged deliveries. Model 2 also covers the same main domain and adds Warehouse, identifiers, operations, price, trackingNumber, and methods such as register(), placeOrder(), adjustStock(), sendToCustomer(); these are not harmful but are more implementation-oriented and not directly required.
2. Customer, VAT, and address requirements: Model 1 = 5, Model 2 = 4; Evidence: Model 1 has Customer.vatNumber, Customer "1" -- "1" Address : headOffice, Customer "1" -- "0..*" Address : deliveryWarehouses, and Order "1" -- "1" Address : deliveredTo, directly representing head office and order delivery addresses. Model 2 has Customer.vatNumber, Customer "1" -- "1" Address : head office, Customer "1" *-- "0..*" Warehouse, Warehouse "1" -- "1" Address, and Order "1" -- "1" Warehouse : delivers to. This represents delivery locations through warehouses, which fits larger supermarkets, but is slightly narrower than the requirement’s general “addresses where the orders are delivered.”
3. Product and stock tracking: Model 1 = 5, Model 2 = 5; Evidence: Model 1 has Product.name and Product.currentStock: Integer, plus OrderLine "0..*" -- "1" Product : refersTo. Model 2 has Product.currentStock : Integer and OrderLine "*" -- "1" Product : refers to. Model 2 additionally includes Product.price, description, and adjustStock(quantity), but stock tracking itself is correctly represented in both.
4. Orders and order lines: Model 1 = 5, Model 2 = 5; Evidence: Model 1 models Order "1" -- "1..*" OrderLine : contains and OrderLine.orderedQuantity: Integer, with each OrderLine referring to exactly one Product. Model 2 models Order "1" *-- "1..*" OrderLine : contains, OrderLine.quantity : Integer, and OrderLine "*" -- "1" Product : refers to. Both satisfy “orders consist of one or more order lines” and “quantity ordered of a particular product.”
5. Payment and invoice handling: Model 1 = 3, Model 2 = 4; Evidence: Model 1 has PaymentTiming {ON_ORDER, ON_DELIVERY}, PaymentStatus {UNPAID, PAID}, Order.paymentStatus, Order.paymentTiming, and Invoice with isPaid, but it does not record when payment occurred; it also models Order "1" -- "0..1" Invoice, while the requirement says the business wants to send invoices for orders. Model 2 has Invoice "1" per Order and Order.paidDate plus Invoice.paidDate, so it better records payment timing, but it does not explicitly model the customer’s choice to pay directly when placing the order or after delivery.
6. Shipment and partial delivery handling: Model 1 = 5, Model 2 = 3; Evidence: Model 1 has Order "1" -- "0..*" Shipment, Shipment "1" -- "1..*" ShipmentLine, ShipmentLine.shippedQuantity, and ShipmentLine "0..*" -- "1" OrderLine, which clearly supports grouped deliveries of one or more order lines and partial quantities. Model 2 has Order "1" *-- "0..*" Shipment and Shipment "1" o-- "1..*" OrderLine : groups, which supports grouping order lines into shipments, but lacks an intermediate shipment-line quantity; therefore it cannot clearly represent partial delivery of part of an order line.
7. Shipment status lifecycle and completion/watchlist semantics: Model 1 = 4, Model 2 = 4; Evidence: Model 1 has ShipmentStatus {PACKED, SHIPPED, RECEIVED, MISSING, DAMAGED} and Shipment.status, covering packed/shipped/received and the delivery-problem concern, but it lacks an explicit fully shipped order marker. Model 2 has ShipmentStatus {PACKED, SHIPPED, RECEIVED}, Shipment.status, and OrderStatus {PLACED, PAID, PARTIALLY_SHIPPED, FULLY_SHIPPED}, which better captures partially versus fully shipped orders, but does not directly represent missing or damaged delivery outcomes.
8. Associations, multiplicities, and relationship types: Model 1 = 4, Model 2 = 4; Evidence: Model 1 uses clear multiplicities for Customer-Order, Order-OrderLine, OrderLine-Product, Order-Shipment, Shipment-ShipmentLine, and ShipmentLine-OrderLine. Its Order-Invoice multiplicity of 0..1 is weaker than the invoice requirement. Model 2 uses clear composition for Customer-Order, Order-Invoice, Order-OrderLine, and Order-Shipment, and has useful multiplicities; however, Shipment "1" o-- "1..*" OrderLine cannot express shipped quantities per grouped line, and Order "1" -- "1" Warehouse may over-specialize delivery destinations to warehouses only.
9. Conceptual class naming and semantic clarity: Model 1 = 5, Model 2 = 4; Evidence: Model 1’s class names closely match the requirement terms: Customer, Address, Product, Order, OrderLine, Invoice, Shipment, and ShipmentLine. ShipmentLine is a useful traceable refinement for grouped partial shipments. Model 2 also uses clear names, but Warehouse is a refinement of delivery address that may be narrower than the requirement, and operations/IDs add implementation detail without improving UML class semantics for the stated facts.
Total: Model 1 = 40, Model 2 = 37
Choice: A
Reason:
1. Strict requirement coverage: Both models cover the core business entities, but Model 1 more directly preserves the requirement’s final delivery model through ShipmentLine and shippedQuantity, while Model 2’s Shipment-to-OrderLine grouping loses the ability to represent partial quantities of a line.
2. Payment and invoice handling: Model 2 is stronger on paid dates and mandatory invoices because it has Order.paidDate, Invoice.paidDate, and Order "1" *-- "1" Invoice. Model 1 has the important PaymentTiming enum but misses paid date and makes Invoice optional.
3. Shipment modeling: Model 1 is materially stronger because Shipment contains ShipmentLine entries, each tied to an OrderLine with shippedQuantity. This directly supports “each group of order lines that are shipped together” and partial deliveries. Model 2 can group whole OrderLine objects into Shipment, but cannot clearly model a shipment containing only part of an order line.
4. Rejected or checked issues: I did not penalize Model 2 for using composition rather than plain association, nor Model 1 for not using composition. I did not penalize primitive/type spelling or added identifiers by themselves. I also did not treat operations in Model 2 as negative except where they did not improve coverage of required class-diagram semantics.
5. Overall judgment: Model 1 is better overall because it more accurately models the hardest final-step requirement: grouped, partial shipments with quantities and shipment status. Model 2 is better on invoice mandatory multiplicity and payment dates, but its shipment model is less precise for partial delivery semantics, which is central to the later requirement changes.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</si>
  <si>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</si>
  <si>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core concepts Customer, Address, Warehouse, Product, Order, OrderLine, Invoice, Shipment, OrderStatus, and ShipmentStatus. This covers stock, customers, orders, invoices, delivery destinations, and grouped shipments. However, it lacks a separate ShipmentLine or equivalent concept for quantities within a shipment, which weakens support for grouped/partial shipment reasoning. Model 2 includes Customer, Address, Product, Order, OrderLine, Invoice, Shipment, and ShipmentLine, plus PaymentTiming, PaymentStatus, and ShipmentStatus. ShipmentLine is a strong concept for grouped shipments and partial shipment quantities. However, it models customer warehouses only as Address through `deliveryWarehouses`, so the warehouse concept is less explicit than in Model 1.
2. Associations/Multiplicities between classes for domain reasoning: Model 1 = 3, Model 2 = 4; Evidence: Model 1 correctly models `Customer "1" *-- "0..*" Order`, `Order "1" *-- "1..*" OrderLine`, `OrderLine "*" -- "1" Product`, and `Order "1" *-- "0..*" Shipment`. It also models delivery through `Order "1" -- "1" Warehouse`. However, `Shipment "1" o-- "1..*" OrderLine` implies an OrderLine belongs to exactly one Shipment, which does not represent possible partial/grouped deliveries well, especially if a line may need to be split or tracked by shipped quantity. Model 2 correctly models `Order "1" -- "1..*" OrderLine`, `OrderLine "0..*" -- "1" Product`, `Order "1" -- "0..*" Shipment`, and `Shipment "1" -- "1..*" ShipmentLine` with `ShipmentLine "0..*" -- "1" OrderLine`, which better supports grouped shipments and partial quantities. It also models `Order "1" -- "1" Address : deliveredTo`, matching per-order delivery addresses. Its weaker point is `Order "1" -- "0..1" Invoice`, since the requirement says invoices are sent for orders, suggesting one invoice per order.
3. Model attributes with appropriate data types: Model 1 = 4, Model 2 = 4; Evidence: Model 1 provides useful attributes such as `Customer.vatNumber : String`, `Product.currentStock : Integer`, `Order.orderDate : Date`, `Order.paidDate : Date`, `OrderLine.quantity : Integer`, `Invoice.issueDate : Date`, `Invoice.paidDate : Date`, `Invoice.totalAmount : Money`, `Shipment.shipmentDate : Date`, `Shipment.receivedDate : Date`, and `Shipment.status : ShipmentStatus`. However, it does not model the customer's payment timing choice, and shipment grouping lacks shipped quantity per line. Model 2 provides `Product.currentStock: Integer`, `OrderLine.orderedQuantity: Integer`, `OrderLine.shippedQuantity: Integer`, `ShipmentLine.shippedQuantity: Integer`, `Order.paymentStatus: PaymentStatus`, `Order.paymentTiming: PaymentTiming`, `Invoice.totalAmount: Decimal`, and `Shipment.status: ShipmentStatus`. This better captures payment timing and partial shipment quantities, but it lacks explicit paid date / received date attributes, even though the requirement says to record when orders are paid for and shipped or received.
4. Consistencies of Terminology with given context: Model 1 = 4, Model 2 = 4; Evidence: Model 1 uses domain-consistent terms such as Customer, VAT number, Product, currentStock, Order, OrderLine, Invoice, Shipment, Warehouse, `headOfficeAddress`, `paidDate`, and `FULLY_SHIPPED`. Its `Warehouse` class aligns with the requirement mentioning supermarket warehouses. However, `OrderStatus` mixes payment and shipping states, and `ShipmentStatus` omits explicit damaged/missing outcomes even though those problems motivate delivery tracking. Model 2 uses highly relevant terms such as `PaymentTiming`, `ON_ORDER`, `ON_DELIVERY`, `PaymentStatus`, `ShipmentStatus`, `OrderLine`, `ShipmentLine`, `deliveredTo`, and `deliveryWarehouses`. It also includes `MISSING` and `DAMAGED`, which are consistent with the described delivery issues. Its weaker terminology point is using `deliveryWarehouses` as an association to Address rather than modeling Warehouse explicitly.
5. Adherence of UML class diagram standards: Model 1 = 5, Model 2 = 5; Evidence: Model 1 uses valid PlantUML class, enum, attribute, operation, association, composition, aggregation, and multiplicity notation, such as `class Product`, `enum OrderStatus`, `Order "1" *-- "1..*" OrderLine`, and `Shipment "1" o-- "1..*" OrderLine`. Model 2 also uses valid PlantUML class, enum, attribute, association, and multiplicity notation, such as `enum PaymentTiming`, `class ShipmentLine`, `Shipment "1" -- "1..*" ShipmentLine`, and `ShipmentLine "0..*" -- "1" OrderLine`. Neither model has UML/PlantUML notation problems that make the diagram hard to interpret.
Total: Model 1 = 20, Model 2 = 21
Choice: B
Reason:
1. Appropriate conceptual classes aligned with the domain: Both models cover the main domain classes. Model 1 is stronger in explicitly representing Warehouse, while Model 2 is stronger in representing ShipmentLine, PaymentTiming, and delivery status refinements. Overall, both are good, with different omissions.
2. Associations/Multiplicities between classes for domain reasoning: Model 2 is stronger because `Shipment -&gt; ShipmentLine -&gt; OrderLine` plus `ShipmentLine.shippedQuantity` better supports grouped shipments and partial deliveries. Model 1’s direct `Shipment -- OrderLine` association is understandable but less capable of representing shipped quantities or repeated shipment of the same order line.
3. Model attributes with appropriate data types: Both are good. Model 1 better records dates such as `paidDate` and `receivedDate`; Model 2 better captures payment choice using `PaymentTiming` and partial shipment quantities using `shippedQuantity`. The balance is close.
4. Consistencies of Terminology with given context: Both mostly use the requirement’s terminology. Model 1 uses Warehouse explicitly; Model 2 uses payment and shipment terminology more aligned with later steps, including `ON_ORDER`, `ON_DELIVERY`, `MISSING`, and `DAMAGED`.
5. Rejected or checked issues: I did not penalize either model for using `1` instead of `1..1`, for operation visibility markers, or for using composition/association styles where the semantic relationship remains clear. I also did not reward Model 1 merely for being more detailed with identifiers and operations, because those details are not central stated requirements.
6. Overall judgment: Model 2 is slightly better because it handles the final evolved requirement more precisely, especially grouped shipments with shipment lines and shipped quantities, and the customer choice of payment timing. The difference is small, but Model 2 has better domain reasoning for the most complex later-step changes.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</si>
  <si>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</si>
  <si>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4; Evidence: Model 1 includes the core domain concepts Customer, Address, Product, Order, OrderLine, Invoice, Shipment, and ShipmentLine. ShipmentLine is especially aligned with STEP 4 because it represents groups of shipped order-line quantities. Model 2 also includes Customer, Address, Warehouse, Product, Order, OrderLine, Invoice, and Shipment, but its Shipment directly groups OrderLine without an intermediate shipment-line/quantity concept, making partial grouped deliveries less precisely represented. Model 2’s Warehouse is a reasonable refinement of delivery addresses, while Model 1 uses Address directly via deliveryWarehouses and deliveredTo.
2. Associations/Multiplicities between classes for domain reasoning: Model 1 = 5, Model 2 = 4; Evidence: Model 1 correctly models Customer "1" -- "0..*" Order, Order "1" -- "1..*" OrderLine, OrderLine "0..*" -- "1" Product, Order "1" -- "0..*" Shipment, Shipment "1" -- "1..*" ShipmentLine, and ShipmentLine "0..*" -- "1" OrderLine. This supports grouped deliveries and partial shipment quantities. It also models Order "1" -- "1" Address : deliveredTo, which captures delivery destinations. Model 2 correctly models Customer "1" -- "1" Address, Customer "1" *-- "0..*" Warehouse, Warehouse "1" -- "1" Address, Order "1" -- "1" Warehouse, Order "1" *-- "1..*" OrderLine, and OrderLine "*" -- "1" Product. However, Shipment "1" o-- "1..*" OrderLine only groups order lines directly and does not model quantity shipped per shipment, making partial delivery reasoning weaker. Model 2 also forces Order "1" *-- "1" Invoice, while Model 1 allows Order "1" -- "0..1" Invoice; given STEP 3 says invoices are sent for orders, exactly one invoice is arguably stronger in Model 2, but the shipment association is less complete.
3. Model attributes with appropriate data types: Model 1 = 4, Model 2 = 5; Evidence: Model 1 includes Customer.vatNumber: String, Address.street/city/postalCode: String, Product.currentStock: Integer, Order.orderDate: Date, Order.paymentStatus: PaymentStatus, Order.paymentTiming: PaymentTiming, OrderLine.orderedQuantity: Integer, OrderLine.shippedQuantity: Integer, Invoice.invoiceDate: Date, Invoice.totalAmount: Decimal, Invoice.isPaid: Boolean, Shipment.shipmentDate: Date, and Shipment.status: ShipmentStatus. However, it does not explicitly record when an order or invoice was paid, despite the requirement to record when orders are paid for; Invoice.isPaid and Order.paymentStatus capture state but not date. Model 2 includes Customer.customerId/name/vatNumber, Address with country, Product.price/currentStock, Order.paidDate: Date, Invoice.paidDate: Date, Shipment.receivedDate: Date, status fields, and quantities/prices. Model 2 better captures paid date and received date, though it lacks shipped quantity per shipment.
4. Consistencies of Terminology with given context: Model 1 = 4, Model 2 = 4; Evidence: Model 1 uses domain-aligned terms such as Customer, VAT number, Product, currentStock, Order, OrderLine, Invoice, Shipment, PaymentStatus, ShipmentStatus, and deliveredTo. Its PaymentTiming values ON_ORDER and ON_DELIVERY are close to the requirement, though STEP 3 says customers may pay directly when placing the order or after the order has been delivered; ON_DELIVERY is slightly less precise than “after delivery.” Model 2 uses consistent terms including Customer, Warehouse, Product, Order, OrderLine, Invoice, Shipment, OrderStatus, and ShipmentStatus. It uses Warehouse for delivery locations, which fits the larger-supermarket scenario, but the requirement emphasizes “addresses where the orders are delivered,” so Warehouse is a refinement rather than the exact base term. Both are mostly consistent.
5. Adherence of UML class diagram standards: Model 1 = 5, Model 2 = 5; Evidence: Model 1 uses valid PlantUML classes, enums, typed attributes, associations, and multiplicities such as "1", "0..*", and "1..*". Model 2 also uses valid PlantUML classes, enums, typed attributes, operations, composition/aggregation, directed labels, and multiplicities such as "*", "1", "0..*", and "1..*". Operations in Model 2 such as register(), placeOrder(), markPaid(), and pack() are acceptable UML notation even if not central to domain-class semantics.
Total: Model 1 = 23, Model 2 = 22
Choice: A
Reason:
1. Appropriate conceptual classes aligned with the domain: Model 1 is slightly stronger because ShipmentLine explicitly represents the STEP 4 concept of groups of order lines shipped together and supports per-shipment shippedQuantity. Model 2 has the main domain classes and adds Warehouse appropriately, but Shipment directly linked to OrderLine is less expressive for partial grouped deliveries.
2. Associations/Multiplicities between classes for domain reasoning: Model 1 better supports partial and grouped shipment reasoning through Order -&gt; Shipment -&gt; ShipmentLine -&gt; OrderLine. Model 2 correctly captures many core associations, including Customer -&gt; Warehouse -&gt; Address and Order -&gt; Invoice, but Shipment -&gt; OrderLine lacks an explicit shipped quantity or shipment-line association.
3. Model attributes with appropriate data types: Model 2 is stronger here because it includes Order.paidDate, Invoice.paidDate, Shipment.receivedDate, product price, and identifiers. Model 1 has strong core attributes but misses an explicit paid date, even though recording when orders are paid is required.
4. Consistencies of Terminology with given context: Both are good. Model 1’s ON_DELIVERY is slightly imprecise for “after the order has been delivered,” while Model 2’s Warehouse is a reasonable but slightly specialized interpretation of delivery addresses.
5. Rejected or checked issues: I did not penalize Model 2 for using operations, composition/aggregation, visibility markers, or "*" instead of "0..*", and I did not penalize Model 1 for being shorter. I also did not treat Model 1’s extra MISSING and DAMAGED shipment statuses as harmful, because the requirement mentions missing or damaged deliveries as a motivation for tracking delivery status.
6. Overall judgment: Model 1 is marginally better because it more accurately models the final shipping requirement: deliveries can consist of grouped order-line quantities and have shipment status. Model 2 has better payment-date attributes and a useful Warehouse concept, but its shipment grouping is less precise. The difference is meaningful but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</si>
  <si>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</si>
  <si>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mostly cohesive domain classes: Customer carries vatNumber and headOfficeAddress, Product carries currentStock and adjustStock(quantity), Order owns 1..* OrderLine, Invoice, and 0..* Shipment. However, Customer both has a headOfficeAddress attribute and also a Customer "1" -- "1" Address association, which duplicates the same concept, and Shipment directly groups OrderLine without an intermediate shipped-quantity concept. Model 2 also has cohesive classes: Product owns currentStock, OrderLine owns orderedQuantity and shippedQuantity, Shipment owns status, and ShipmentLine separates a shipment’s delivered quantities from the original OrderLine. This decouples shipment grouping from order structure better than Model 1. However, Model 2 models customer delivery warehouses as Customer "1" -- "0..*" Address : deliveryWarehouses rather than a Warehouse or delivery-location entity, making that concept slightly less explicit.
2. Complexity: Model 1 = 4, Model 2 = 4; Evidence: Model 1 uses a moderate number of concepts: Address, Customer, Warehouse, Product, Order, OrderLine, Invoice, Shipment, plus OrderStatus and ShipmentStatus. It has no inheritance tree and only a few methods such as register(), placeOrder(), markPaid(), and markFullyShipped(). Its complexity is reasonable, though some implementation-like identifiers and methods add detail not directly required. Model 2 uses a similarly moderate structure: Customer, Address, Product, Order, OrderLine, Invoice, Shipment, ShipmentLine, plus PaymentTiming, PaymentStatus, and ShipmentStatus. ShipmentLine is an additional class, but it is a traceable refinement for grouped and partial shipments, not gratuitous complexity. It also has no inheritance depth and keeps attributes concise.
3. Practicability: Model 1 = 3, Model 2 = 5; Evidence: Model 1 is readable and covers many core requirements: customers have VAT numbers, products have currentStock, orders contain 1..* OrderLine, each OrderLine refers to Product, invoices are generated, and shipments have PACKED, SHIPPED, RECEIVED states. It also models customer warehouses and delivery destination via Order "1" -- "1" Warehouse. However, it does not represent the STEP 3 payment choice between paying on order versus after delivery; paidDate alone does not distinguish payment timing. Its Shipment "1" o-- "1..*" OrderLine relation suggests each order line is tied to exactly one shipment, which weakens support for unshipped lines and partial delivery tracking. It also lacks an explicit shippedQuantity or shipment-line record, making testing grouped partial shipments harder. Model 2 is more practical for the later requirements: PaymentTiming has ON_ORDER and ON_DELIVERY, PaymentStatus records whether the order is paid in full, OrderLine has orderedQuantity and shippedQuantity, ShipmentLine has shippedQuantity and refersTo OrderLine, and Shipment contains 1..* ShipmentLine. This supports grouped shipments, partial shipments, and remaining-to-ship calculations. It also includes ShipmentStatus values PACKED, SHIPPED, RECEIVED, MISSING, and DAMAGED, which better supports the delivery-service problem investigation. Its main weakness is that Order "1" -- "0..1" Invoice is weaker than the requirement that invoices are sent for orders.
Total: Model 1 = 11, Model 2 = 13
Choice: B
Reason:
1. Cohesion and Decoupling: Both models are generally cohesive, but Model 2 has a stronger separation between order lines and shipped quantities through ShipmentLine, while Model 1 connects Shipment directly to OrderLine and duplicates headOfficeAddress as both an attribute and association.
2. Complexity: Both models are appropriately balanced. Model 1 has Warehouse and behavioral methods; Model 2 has ShipmentLine and extra payment/shipment enums. Neither has unnecessary inheritance or excessive class explosion, and Model 2’s added ShipmentLine is justified by the grouped-shipment requirement.
3. Practicability: Model 2 is stronger because it directly supports STEP 3 and STEP 4: payment timing, payment status, grouped shipments, shipment quantities, and damaged/missing shipment statuses. Model 1 covers the basic order, invoice, stock, and shipment concepts, but is less viable for partial shipment tracking and does not explicitly model the customer’s payment timing choice.
4. Rejected or checked issues: I did not penalize either model for primitive type spelling, presentation style, lack of visibility markers, or equivalent multiplicity literals. I also did not reward Model 1 merely for having more identifiers or methods, because those details do not materially improve stated requirement coverage.
5. Overall judgment: Model 2 is better. The difference is meaningful because its ShipmentLine and payment-timing model better match the evolving requirements, especially grouped partial deliveries and flexible payment after delivery.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</si>
  <si>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</si>
  <si>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cohesive: Customer has vatNumber, Product has currentStock, Order has paymentStatus/paymentTiming, OrderLine has orderedQuantity, Shipment has status, and ShipmentLine captures shippedQuantity linked to OrderLine. This separates order contents from delivery execution well. Model 2 also has recognizable cohesive classes such as Product with currentStock and adjustStock(), Order with paidDate/status, Invoice, Shipment, and Warehouse, but it couples some concepts more tightly: Customer stores headOfficeAddress as an attribute while also associating to Address, Warehouse stores address as an attribute while also associating to Address, and Shipment directly aggregates OrderLine without a ShipmentLine/entry class to represent shipment-specific quantities or per-shipment allocation detail.
2. Complexity: Model 1 = 4, Model 2 = 4; Evidence: Model 1 has 8 classes plus 3 enums, with no inheritance tree and mostly simple attributes. Its extra ShipmentLine class is a traceable refinement for grouped/partial shipment quantities, not unnecessary noun inflation. Model 2 has 8 classes plus 2 enums, also with no inheritance tree, and a moderate number of methods such as register(), placeOrder(), adjustStock(), markPaid(), markFullyShipped(), sendToCustomer(), pack(), ship(), and markReceived(). Model 2 includes more implementation-style identifiers and operations, but these do not make the model excessive; however, they add less requirement-driven value than Model 1’s ShipmentLine.
3. Practicability: Model 1 = 4, Model 2 = 4; Evidence: Model 1 is practical for implementation and testing because it models Customer-to-Order, Order-to-OrderLine, OrderLine-to-Product, Order-to-Shipment, Shipment-to-ShipmentLine, and ShipmentLine-to-OrderLine. This supports grouped deliveries, partial fulfillment, and shipment status tracking with PACKED, SHIPPED, RECEIVED, MISSING, and DAMAGED. Weaknesses are that it lacks an explicit paidDate despite the requirement to record when orders are paid, makes Invoice optional with Order "0..1" Invoice even though invoices are introduced for orders, and does not explicitly enforce “paid in full.” Model 2 is also practical and readable: it includes paidDate on Order and Invoice, mandatory Order "1" Invoice, Product.currentStock, OrderStatus with PARTIALLY_SHIPPED and FULLY_SHIPPED, and ShipmentStatus with PACKED/SHIPPED/RECEIVED. Its weakness is shipment modeling: Shipment directly groups OrderLine, so it cannot clearly record shipment-specific quantity when an order line is split or partially fulfilled; it also omits damaged/missing statuses despite the stated delivery problems.
Total: Model 1 = 12, Model 2 = 11
Choice: A
Reason:
1. Cohesion and Decoupling: Model 1 is slightly stronger because ShipmentLine decouples the shipment event from the order line and records shippedQuantity per shipment. Model 2’s direct Shipment-to-OrderLine aggregation is simpler, but weaker for real grouped or partial shipment allocation.
2. Complexity: The models are close. Both have 8 classes and no inheritance depth. Model 1’s extra shipment entry concept is justified by the domain. Model 2’s extra identifiers and methods are understandable but less essential to the stated class-diagram requirements.
3. Practicability: Model 1 better supports the final evolved requirement around grouped partial deliveries and delivery problem tracking through ShipmentLine and ShipmentStatus including MISSING and DAMAGED. Model 2 better handles invoice mandatory existence and paidDate, but its delivery allocation model is less precise.
4. Rejected or checked issues: I did not penalize Model 2 for using composition/aggregation notation, visibility markers, operations, or styling. I did not penalize either model for equivalent multiplicities such as "*" versus "0..*". I also did not treat comments, layout, or primitive type spellings as negative evidence.
5. Overall judgment: Model 1 is marginally better because the final requirement centers heavily on shipment grouping, partial deliveries, and delivery status tracking, and Model 1 represents these with clearer shipment-line semantics. The difference is small because Model 2 captures invoices and payment dates better, but Model 1 has stronger domain fidelity for the later shipment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</si>
  <si>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</si>
  <si>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3; Evidence: Model 1 covers customers with VAT and address (`Customer.vatNumber`, `headOfficeAddress : Address`), products with stock (`Product.currentStock`), orders with one or more lines (`Order "1" *-- "1..*" OrderLine`), payment timing (`Order.paidDate`, `Invoice.paidDate`), invoices, delivery destination, grouped shipments, and shipment status (`PACKED`, `SHIPPED`, `RECEIVED`). It is weaker on delivery problem tracking because it has no explicit damaged/missing/condition information. Model 2 covers customers, VAT, products with stock, orders, invoices, payment choice (`PaymentMethod DIRECT, POST_DELIVERY`), delivery addresses, shipments, and delivery statuses including `DAMAGED` and `MISSING`; however, it misses recording when an order/invoice is paid because `Order` only has `paymentStatus` and `Invoice` has no `paidDate`, and it allows orders with zero lines via `Order "1" --&gt; "*" OrderLine`, contrary to the “one or more order lines” requirement.
2. Conceptual classes representing the domain essentials: Model 1 = 4, Model 2 = 4; Evidence: Model 1 includes the core domain concepts `Customer`, `Address`, `Warehouse`, `Product`, `Order`, `OrderLine`, `Invoice`, and `Shipment`, which closely match the final evolved requirement. Model 2 includes `Company`, `Customer`, `DeliveryAddress`, `Product`, `Order`, `OrderLine`, `Invoice`, `Shipment`, and `Delivery`; the extra `Company` is not required but does not contradict the business domain, and `Delivery` helps represent delivery condition/status concerns. Both models include recognizable concepts for customers, products, orders, order lines, invoices, addresses, and shipments/deliveries.
3. Associations and multiplicities: Model 1 = 4, Model 2 = 3; Evidence: Model 1 correctly models `Order "1" *-- "1..*" OrderLine`, `OrderLine "*" -- "1" Product`, `Order "1" *-- "1" Invoice`, `Customer "1" *-- "0..*" Order`, `Order "1" *-- "0..*" Shipment`, and `Shipment "1" o-- "1..*" OrderLine`, supporting grouped partial shipments. Its main weakness is that `Order "1" -- "1" Warehouse : delivers to` assumes every order is delivered to a warehouse rather than a more general delivery address. Model 2 correctly links `Customer` to orders, delivery addresses, invoices, products, shipments, and order lines, but `Order "1" --&gt; "*" OrderLine` permits zero order lines, `Shipment "1" --&gt; "*" OrderLine` permits shipments with zero lines, and `Shipment "1" --&gt; "*" Delivery` permits shipments with zero delivery records. The `Delivery "*" --&gt; "*" OrderLine` association is flexible but vague because it does not clearly state which grouped lines belong to a delivery or whether lines are split.
4. Relationship types such as composition, aggregation, inheritance, and ownership: Model 1 = 4, Model 2 = 3; Evidence: Model 1 uses composition where ownership/lifecycle is strong: `Order *-- OrderLine`, `Order *-- Invoice`, `Order *-- Shipment`, and `Customer *-- Order`, which is semantically appropriate for order contents, invoices, and shipments tied to an order. It also uses aggregation from `Shipment` to `OrderLine`, which reasonably represents grouping already-existing order lines. Model 2 uses plain associations throughout, such as `Order --&gt; OrderLine`, `Order --&gt; Invoice`, and `Order --&gt; Shipment`; this is valid UML but less expressive about containment/lifecycle for order lines and invoices. No inheritance is required by the problem, so neither model is penalized for lacking it.
5. Class names and attribute clarity: Model 1 = 4, Model 2 = 3; Evidence: Model 1 uses clear domain names and useful attributes: `Address.street/city/postalCode/country`, `Customer.vatNumber`, `Product.currentStock`, `Order.paidDate/status`, `Invoice.issueDate/paidDate/totalAmount`, and `Shipment.status/trackingNumber/receivedDate`. It also includes operations such as `markPaid()` and `adjustStock()`, which are not essential to class-diagram semantics but are consistent with the use case. Model 2 has clear names for most classes and useful attributes such as `Product.currentStock`, `Order.paymentStatus`, `paymentMethod`, `shippingStatus`, `Invoice.totalAmount`, and `Delivery.conditionNotes`; however, `DeliveryAddress.address : String` is less structured than Model 1’s `Address`, and the absence of any `paidDate` weakens the accounting requirement to record when payment occurs.
Total: Model 1 = 20, Model 2 = 16
Choice: A
Reason:
1. Strict requirement alignment and functional coverage: Model 1 better satisfies the evolved requirements overall because it records payment timing with `Order.paidDate` and `Invoice.paidDate`, enforces one or more order lines with `Order "1" *-- "1..*" OrderLine`, and models grouped shipments with `Shipment "1" o-- "1..*" OrderLine`. Model 2 captures payment choice through `PaymentMethod DIRECT, POST_DELIVERY` and delivery problems through `DAMAGED` and `MISSING`, but it misses the required payment date and permits orders with zero lines.
2. Associations and relationship semantics: Model 1 gives more precise lifecycle and grouping semantics through compositions from `Order` to `OrderLine`, `Invoice`, and `Shipment`, plus grouped shipment-to-line association. Model 2’s associations are mostly plain and several multiplicities are too loose, especially `Order --&gt; "*" OrderLine` and `Shipment --&gt; "*" OrderLine`.
3. Rejected or checked issues: I did not penalize Model 2 for using unidirectional associations, for using comments after associations, or for using `int`/`double` instead of language-neutral types. I also did not penalize either model for not marking classes abstract, because the requirement does not require abstract classes.
4. Overall judgment: Model 1 is better because it more consistently represents the core order, invoice, payment-recording, stock, address, and grouped-shipment requirements with stronger multiplicities and ownership semantics. Model 2 has some useful refinements for delivery status and payment method, but its missing payment date and weaker cardinalities make it less faithful to the full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</si>
  <si>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</si>
  <si>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customers with VAT numbers, products with `currentStock`, orders with `OrderLine`, invoices, delivery addresses, payment choice via `PaymentMethod { DIRECT, POST_DELIVERY }`, partial shipping via `ShippingStatus`, and shipment tracking via `ShipmentStatus`. However, it records only `paymentStatus` and not when the order was paid, despite the requirement to record payment timing. Model 2 covers customers with `vatNumber`, product stock via `currentStock`, `OrderLine` with quantity, invoices with `paidDate`, order `paidDate`, customer head office address, warehouse delivery address, and shipment status. However, it does not explicitly model the customer’s choice between paying directly at order placement or after delivery.
2. Conceptual classes and requirement coverage: Model 1 = 4, Model 2 = 4; Evidence: Model 1 includes core concepts: `Customer`, `Product`, `Order`, `OrderLine`, `Invoice`, `DeliveryAddress`, `Shipment`, and `Delivery`. It also includes `Company`, which is not harmful but not central. The separate `Delivery` class partly overlaps with `Shipment` and makes the delivery concept less clear. Model 2 includes `Address`, `Customer`, `Warehouse`, `Product`, `Order`, `OrderLine`, `Invoice`, and `Shipment`. Its `Warehouse` class is a reasonable refinement for customer delivery locations, while `Address` supports both head office and delivery addresses. It lacks a distinct payment option concept such as a payment method or payment terms.
3. Associations and multiplicities: Model 1 = 3, Model 2 = 4; Evidence: Model 1 correctly links `Customer "1" --&gt; "*" Order`, `OrderLine "*" --&gt; "1" Product`, `Order "1" --&gt; "1" Invoice`, and `Order "1" --&gt; "1" DeliveryAddress`. However, `Order "1" --&gt; "*" OrderLine` allows an order with zero lines, contradicting the requirement that orders consist of one or more order lines. `Shipment "1" --&gt; "*" OrderLine` also allows a shipment with no order lines, despite Step 4 requiring deliveries of one or more grouped order lines. Model 2 models `Order "1" *-- "1..*" OrderLine`, satisfying the one-or-more order lines constraint, and `Shipment "1" o-- "1..*" OrderLine`, satisfying grouped shipment of one or more lines. Its `Order "1" -- "1" Warehouse : delivers to` is somewhat narrower than the requirement’s delivery addresses, but still semantically related because warehouses have addresses.
4. Relationship types: Model 1 = 3, Model 2 = 4; Evidence: Model 1 mostly uses plain associations, such as `Order "1" --&gt; "*" OrderLine` and `Order "1" --&gt; "*" Shipment`, which is acceptable but does not strongly express ownership/lifecycle for order lines, invoices, or shipments. Its `Shipment "1" --&gt; "*" Delivery` plus `Delivery "*" --&gt; "*" OrderLine` introduces an unclear split between shipment and delivery tracking. Model 2 uses composition for structurally dependent elements: `Customer "1" *-- "0..*" Order`, `Order "1" *-- "1" Invoice`, `Order "1" *-- "1..*" OrderLine`, and `Order "1" *-- "0..*" Shipment`, which better expresses containment of orders, invoices, lines, and shipments. `Shipment "1" o-- "1..*" OrderLine` captures the Step 4 grouping relationship.
5. Payment and invoice modeling: Model 1 = 3, Model 2 = 4; Evidence: Model 1 has `Invoice` and `PaymentMethod { DIRECT, POST_DELIVERY }`, which directly addresses Step 3’s choice between paying when placing the order or after delivery. It also has `PaymentStatus { PENDING, PAID }`. However, it does not include `paidDate` or equivalent timing information, even though Step 1 says the system should record when orders are paid. Model 2 has `Order.paidDate`, `Invoice.paidDate`, and `Invoice.totalAmount`, which better captures payment timing and full-payment accounting. However, it lacks an explicit payment method or payment timing choice equivalent to direct versus post-delivery payment.
6. Shipment, partial delivery, and delivery-status modeling: Model 1 = 4, Model 2 = 4; Evidence: Model 1 has `ShippingStatus { NOT_SHIPPED, PARTIALLY_SHIPPED, FULLY_SHIPPED }`, `ShipmentStatus { PACKED, SHIPPED, RECEIVED }`, and `DeliveryStatus { PACKED, SHIPPED, RECEIVED, DAMAGED, MISSING }`. This captures partial shipment and delivery problems, though the relationship among `Order`, `Shipment`, `Delivery`, and `OrderLine` is over-specified and partly ambiguous. Model 2 has `OrderStatus { PLACED, PAID, PARTIALLY_SHIPPED, FULLY_SHIPPED }` and `ShipmentStatus { PACKED, SHIPPED, RECEIVED }`, plus `Shipment "1" o-- "1..*" OrderLine : groups`, which matches Step 4’s group-of-order-lines delivery model. It does not explicitly represent damaged or missing deliveries, although the requirement says the business noticed missing or damaged deliveries and wants to know delivery status while tracking packed, shipped, and received.
7. Class names and attributes: Model 1 = 4, Model 2 = 4; Evidence: Model 1 uses clear requirement-aligned names such as `Customer`, `Product`, `Order`, `OrderLine`, `Invoice`, `Shipment`, and `DeliveryAddress`, and includes useful attributes such as `vatNumber`, `currentStock`, `quantityOrdered`, `invoiceNumber`, `issueDate`, and `trackingNumber`. It omits payment date and uses a generic `DeliveryAddress.address` string. Model 2 uses clear names and richer attributes, including `Address.street/city/postalCode/country`, `Product.price`, `Order.paidDate`, `Invoice.paidDate`, and `Shipment.receivedDate`. Some implementation-style identifiers such as `customerId`, `lineId`, and `shipmentId` do not add much to requirement coverage, but they do not harm the model.
Total: Model 1 = 25, Model 2 = 28
Choice: B
Reason:
1. Strict alignment with required functionality: Both models cover most required concepts, but Model 2 better records payment timing through `Order.paidDate` and `Invoice.paidDate`, while Model 1 only has `paymentStatus`. Model 1 is stronger on the explicit direct-versus-post-delivery payment choice through `PaymentMethod`.
2. Associations and multiplicities: Model 2 is stronger because it models `Order` containing `1..* OrderLine` and `Shipment` grouping `1..* OrderLine`, matching the requirement that orders and grouped deliveries involve one or more lines. Model 1 uses `*` for both order lines and shipment lines, which permits zero-line orders or zero-line shipments.
3. Shipment grouping: Model 2 directly models Step 4 with `Shipment "1" o-- "1..*" OrderLine : groups`. Model 1 also links shipments and order lines, but its additional `Delivery` class and many-to-many `Delivery "*" --&gt; "*" OrderLine` make the delivery grouping semantics less precise.
4. Rejected or checked issues: I did not penalize Model 1 for using unidirectional arrows or PlantUML end-of-line comments, and I did not penalize primitive aliases such as `int` or `double`. I also did not reward Model 2 merely for being shorter or for having identifiers and operations; only requirement-relevant UML semantics were considered.
5. Overall judgment: Model 2 is better by a modest but meaningful margin because its multiplicities and shipment grouping better match the evolved requirements, and it records payment dates. Model 1 remains competitive because it explicitly models payment method and delivery problem statuses, but its weaker cardinalities and less clear shipment/delivery structure reduce its overall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</si>
  <si>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</si>
  <si>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Customer, Address, Warehouse, Product, Order, OrderLine, Invoice, Shipment, plus OrderStatus and ShipmentStatus. It represents head office address, customer warehouses, products, stock, invoices, and grouped shipments. However, it does not explicitly model the customer's payment choice of direct vs post-delivery payment, and it lacks explicit damaged/missing delivery information. Model 2 also includes the core concepts: Customer, DeliveryAddress, Product, Order, OrderLine, Invoice, Shipment, Delivery, PaymentStatus, ShippingStatus, DeliveryStatus, and PaymentMethod. It better captures payment choice through PaymentMethod and delivery problems through DeliveryStatus values DAMAGED and MISSING, but the separate Shipment and Delivery classes overlap semantically and make the final delivery concept less clear.
2. Associations/Multiplicities between classes for domain reasoning: Model 1 = 3, Model 2 = 3; Evidence: Model 1 correctly models Customer "1" *-- "0..*" Order, Order "1" *-- "1..*" OrderLine, OrderLine "*" -- "1" Product, Order "1" *-- "1" Invoice, and Order "1" *-- "0..*" Shipment. It also connects Order to Warehouse as the delivery destination. However, Shipment "1" o-- "1..*" OrderLine implies each OrderLine is associated with exactly one Shipment, which weakens representation of not-yet-shipped order lines and the watchlist of lines still to be shipped. Model 2 correctly links Customer to Order, Order to Invoice, OrderLine to Product, Order to Shipment, and Order to DeliveryAddress. However, Order "1" --&gt; "*" OrderLine allows zero order lines despite the requirement that orders consist of one or more order lines. Shipment "1" --&gt; "*" OrderLine also allows shipments with zero lines, and the simultaneous Shipment-to-Delivery and Delivery-to-OrderLine associations make it unclear whether the shipment or delivery is the actual grouped unit of shipped order lines.
3. Model attributes with appropriate data types: Model 1 = 4, Model 2 = 3; Evidence: Model 1 has strong attribute coverage: Customer has customerId, name, vatNumber, and headOfficeAddress; Address has street, city, postalCode, country; Product has productId, name, description, price, currentStock; Order has orderId, orderDate, paidDate, status; OrderLine has quantity and unitPrice; Invoice has invoiceNumber, issueDate, paidDate, totalAmount; Shipment has shipmentDate, receivedDate, status, trackingNumber. Minor gaps include no explicit payment timing choice and no condition notes or damaged/missing fields. Model 2 has useful but thinner attributes: Customer only has vatNumber; DeliveryAddress stores address as a single String; Product has name and currentStock; Order has orderDate, paymentStatus, paymentMethod, and shippingStatus; Invoice has invoiceNumber, issueDate, totalAmount; Shipment has trackingNumber, shipmentDate, status; Delivery has deliveryDate, conditionNotes, status. It captures payment method and delivery condition better, but misses many practical attributes such as customer name, paid date, received date, product price, and structured address fields.
4. Consistencies of Terminology with given context: Model 1 = 4, Model 2 = 3; Evidence: Model 1 mostly uses terms aligned with the requirement: Customer, Product, Order, OrderLine, Invoice, Shipment, Warehouse, head office, paid, shipped, and stock. “Warehouse” is reasonable because the requirement says larger supermarkets may have several warehouses, and Order -- Warehouse represents delivery destination. The main terminology weakness is that “Shipment” is used where the requirement discusses delivery status and delivery service issues, without explicit damaged/missing terminology. Model 2 uses several requirement-aligned terms such as Customer, Product, OrderLine, Invoice, Shipment, DeliveryAddress, PaymentMethod, DIRECT, POST_DELIVERY, DAMAGED, and MISSING. However, terminology is less consistent because DeliveryAddress is also labeled as hasWarehouses, while Shipment and Delivery both carry delivery/shipping status concepts, creating overlap between ShipmentStatus and DeliveryStatus.
5. Adherence of UML class diagram standards: Model 1 = 5, Model 2 = 5; Evidence: Model 1 uses valid PlantUML class, enum, attribute, operation, association, composition, aggregation, and multiplicity notation. Model 2 also uses valid PlantUML class, enum, attribute, association, and multiplicity notation. The single-quote comments after associations in Model 2 are standard PlantUML comments and are ignored for scoring. The use of "*" instead of "0..*" and lowercase primitive types such as int are also acceptable.
Total: Model 1 = 20, Model 2 = 18
Choice: A
Reason:
1. Appropriate conceptual classes aligned with the domain: Both models identify most major classes, but Model 1 presents a more coherent final domain model around Customer, Product, Order, OrderLine, Invoice, Shipment, Warehouse, and Address. Model 2 has useful additions such as PaymentMethod and DAMAGED/MISSING delivery states, but its separate Shipment and Delivery concepts overlap and reduce conceptual clarity.
2. Associations/Multiplicities between classes for domain reasoning: Both models have notable issues. Model 1 correctly enforces one or more order lines with Order "1" *-- "1..*" OrderLine and connects shipments to grouped order lines, but its Shipment-to-OrderLine multiplicity makes unshipped lines hard to represent. Model 2 allows orders with zero order lines via Order "1" --&gt; "*" OrderLine and has ambiguous Shipment/Delivery/OrderLine relationships, so it is not stronger on domain reasoning.
3. Model attributes with appropriate data types: Model 1 is stronger overall because it includes structured Address attributes, identifiers, product price and stock, order paidDate, invoice paidDate and totalAmount, and shipment receivedDate/status. Model 2 captures paymentMethod and delivery conditionNotes, but many important attributes are absent or simplified, such as customer name, paid date, structured address, product price, and received date.
4. Consistencies of Terminology with given context: Model 1 uses terminology closer to the requirement, especially OrderLine, Product, currentStock, Invoice, Warehouse, headOfficeAddress, and Shipment. Model 2 uses some correct terms but introduces overlap between Shipment and Delivery and duplicates status concepts, making terminology less consistent.
5. Rejected or checked issues: I did not penalize Model 2 for using unidirectional associations, PlantUML comments such as 'opposite company, "*" multiplicities instead of "0..*", or primitive type aliases like int and double. I also did not reward Model 1 merely for being shorter; the decision is based on domain coverage, associations, attributes, and terminology.
6. Overall judgment: Model 1 is better. Both models cover the core domain, but Model 1 is more internally coherent, has stronger attribute modeling, and better preserves the order/product/invoice/shipment structure required by the evolving scenario. Model 2 captures a few later-step details better, especially payment method and damaged/missing delivery states, but its associations and duplicated delivery/shipment concepts make the overall design less reliable.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</si>
  <si>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</si>
  <si>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covers core concepts with Customer, Product, Order, OrderLine, Invoice, Shipment, DeliveryAddress, and Delivery, and it includes final-step delivery problem concepts via DeliveryStatus values DAMAGED and MISSING. However, Shipment and Delivery overlap somewhat, and Company is not required by the domain. Model 2 covers Customer, Address, Warehouse, Product, Order, OrderLine, Invoice, and Shipment, and it models warehouse delivery locations clearly. However, it lacks an explicit Delivery or delivery-condition concept for missing/damaged deliveries, which is a stated STEP 4 concern.
2. Associations/Multiplicities between classes for domain reasoning: Model 1 = 3, Model 2 = 4; Evidence: Model 1 has useful associations such as Customer "1" --&gt; "*" Order, OrderLine "*" --&gt; "1" Product, Order "1" --&gt; "1" Invoice, and Order "1" --&gt; "*" Shipment. However, Order "1" --&gt; "*" OrderLine allows an order with zero lines, despite the requirement saying orders consist of one or more order lines. Shipment "1" --&gt; "*" OrderLine also allows an empty shipment, and Delivery "*" --&gt; "*" OrderLine makes delivery/order-line grouping ambiguous. Model 2 correctly models Order "1" *-- "1..*" OrderLine, OrderLine "*" -- "1" Product, Order "1" *-- "0..*" Shipment, and Shipment "1" o-- "1..*" OrderLine, which better captures grouped partial shipments. Its weaker point is that Order "1" -- "1" Warehouse does not explicitly constrain the warehouse to belong to the same Customer that placed the order.
3. Model attributes with appropriate data types: Model 1 = 3, Model 2 = 4; Evidence: Model 1 includes Customer.vatNumber, Product.currentStock:int, OrderLine.quantityOrdered:int, Invoice.issueDate and totalAmount, Shipment.trackingNumber/status, and Delivery.conditionNotes/status. It also includes paymentStatus and paymentMethod. However, it does not directly record when an order was paid, despite the requirement to record when orders are paid for; shipmentDate and deliveryDate partially address shipping/receiving but are split across Shipment and Delivery. Model 2 includes richer typed attributes: Address.street/city/postalCode/country, Product.price:Money/currentStock:Integer, Order.paidDate, Invoice.paidDate/totalAmount:Money, OrderLine.quantity/unitPrice, and Shipment.receivedDate/status/trackingNumber. However, it lacks a payment option attribute for direct versus post-delivery payment and lacks damaged/missing delivery-condition attributes.
4. Consistencies of Terminology with given context: Model 1 = 4, Model 2 = 4; Evidence: Model 1 uses recognizable terms from the requirement, including Customer, VAT number, Product, currentStock, Order, OrderLine, Invoice, Shipment, DeliveryAddress, paymentStatus, shippingStatus, and delivery statuses including DAMAGED and MISSING. The main terminology weakness is the unclear split between ShipmentStatus and DeliveryStatus, where both contain PACKED/SHIPPED/RECEIVED-like lifecycle terms. Model 2 uses consistent domain terms such as Customer, Address, Warehouse, Product, Order, OrderLine, Invoice, Shipment, OrderStatus, and ShipmentStatus. Its terminology is clean for warehouses/head-office addresses and shipment grouping, but it omits explicit missing/damaged delivery terminology from STEP 4.
5. Adherence of UML class diagram standards: Model 1 = 5, Model 2 = 5; Evidence: Model 1 uses valid PlantUML class, enum, attribute, and association notation, and its end-of-line comments do not affect UML semantics. Model 2 also uses valid PlantUML notation with classes, enums, attributes, operations, associations, aggregation, and composition. Visibility markers and operations are acceptable UML notation, and the duplicated Address attribute/association for Customer is a modeling redundancy rather than a UML syntax violation.
Total: Model 1 = 19, Model 2 = 21
Choice: B
Reason:
1. Appropriate conceptual classes aligned with the domain: Both models cover the main sales/order domain. Model 1 better acknowledges damaged and missing deliveries through DeliveryStatus, while Model 2 better represents customer warehouse delivery locations through Warehouse and Address. Overall they are close on conceptual coverage.
2. Associations/Multiplicities between classes for domain reasoning: Model 2 is stronger because it explicitly requires Order "1" *-- "1..*" OrderLine and Shipment "1" o-- "1..*" OrderLine, matching the requirement that orders have one or more lines and shipments group one or more order lines. Model 1’s "*" multiplicities on OrderLine and Shipment allow empty orders/shipments and its Delivery-to-OrderLine many-to-many relation is less precise.
3. Model attributes with appropriate data types: Model 2 is stronger because it records Order.paidDate and Invoice.paidDate, uses structured Address fields, and uses Money for monetary values. Model 1 includes useful paymentMethod and delivery condition notes, but it misses the required paid date for orders.
4. Consistencies of Terminology with given context: Both are mostly consistent. Model 1 has useful terms for damaged/missing delivery outcomes but has some overlap between DeliveryStatus and ShipmentStatus. Model 2 has cleaner terminology for addresses, warehouses, invoices, and grouped shipments, but misses damaged/missing wording.
5. Adherence of UML class diagram standards: Both are valid and understandable UML/PlantUML class diagrams. I did not penalize Model 1 for single-quote comments, primitive type spelling such as int, or directional association style, since those are explicitly non-penalizable issues.
6. Overall judgment: Model 2 is better because its associations and multiplicities more accurately support the evolved requirement, especially one-or-more order lines and grouped partial shipments, and its attributes more directly capture paid dates and structured addresses. Model 1 has valuable damaged/missing delivery coverage and payment method modeling, but its weaker multiplicities and less precise shipment/delivery structure make it slightly inferior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</si>
  <si>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</si>
  <si>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most concepts cohesive: Customer has VAT/head office relation, Product owns currentStock and adjustStock(), Order owns payment/shipping state, OrderLine links quantity/unitPrice to Product, and Shipment groups OrderLine instances with ShipmentStatus. Coupling is mostly direct and domain-driven through Customer-Order, Order-OrderLine, OrderLine-Product, Order-Shipment. Its main weakness is some duplication/ambiguity: Customer has both headOfficeAddress : Address and Customer "1" -- "1" Address, and Warehouse is used for delivery destinations even though the requirement asks for delivery addresses, not necessarily a warehouse entity owned by every customer. Model 2 has recognizable concepts but weaker cohesion: Shipment has status, ShipmentStatus, shipmentDate and tracks Delivery, while Delivery also has DeliveryStatus and links to OrderLine, creating overlapping responsibilities between Shipment and Delivery. It also has both Shipment "1" --&gt; "*" OrderLine : ships and Delivery "*" --&gt; "*" OrderLine : deliversTo, which makes the shipment/delivery grouping semantics redundant and more tightly coupled.
2. Complexity: Model 1 = 4, Model 2 = 3; Evidence: Model 1 uses a moderate set of classes/enums: Address, Customer, Warehouse, Product, Order, OrderLine, Invoice, Shipment, OrderStatus, ShipmentStatus. There is no inheritance tree, and methods are limited to practical lifecycle operations such as markPaid(), markFullyShipped(), pack(), ship(), markReceived(), and adjustStock(). It models the required evolution without turning every detail into a separate class. Model 2 uses more classifiers: Company, Customer, DeliveryAddress, Product, Order, OrderLine, Invoice, Shipment, Delivery, PaymentStatus, ShippingStatus, DeliveryStatus, ShipmentStatus, PaymentMethod. Some extra detail is useful, such as PaymentMethod DIRECT/POST_DELIVERY, but Company is not required by the problem, and the split between Shipment and Delivery plus two shipment-like status enums increases conceptual complexity without clearly improving the core order-line grouping requirement.
3. Practicability: Model 1 = 4, Model 2 = 3; Evidence: Model 1 is generally readable and implementable: Product.currentStock supports stock tracking; Order "1" *-- "1..*" OrderLine captures that orders contain one or more lines; OrderLine "*" -- "1" Product captures the ordered product; Invoice with paidDate and totalAmount supports accounting; Shipment status PACKED/SHIPPED/RECEIVED supports the Step 4 tracking lifecycle; Shipment "1" o-- "1..*" OrderLine supports grouped partial deliveries. Weaknesses are that payment timing choices from Step 3 are not explicit, and damaged/missing delivery outcomes are not modeled. Model 2 is also implementable in parts: Order has paymentStatus, paymentMethod, shippingStatus; Invoice records invoiceNumber, issueDate, totalAmount; DeliveryStatus includes PACKED, SHIPPED, RECEIVED, DAMAGED, MISSING; Order links to DeliveryAddress and Shipment. However, it is less practical because Delivery and Shipment overlap, ShipmentStatus and DeliveryStatus duplicate lifecycle meanings, and Delivery "*" --&gt; "*" OrderLine may allow one delivery to deliver many lines and one line to belong to many deliveries without a clear quantity/partial-line allocation model. It also allows Order "1" --&gt; "*" OrderLine rather than explicitly requiring one or more order lines.
Total: Model 1 = 12, Model 2 = 9
Choice: A
Reason:
1. Cohesion and Decoupling: Model 1 has cleaner domain boundaries. Order, OrderLine, Product, Invoice, and Shipment map directly to the requirement, and Shipment groups one or more OrderLine objects for grouped deliveries. Model 2 covers many of the same entities but splits delivery tracking across Shipment and Delivery, with both ShipmentStatus and DeliveryStatus, making responsibilities less cohesive and interactions more coupled.
2. Complexity: Model 1 is better balanced. It includes enough detail for stock, customers, invoices, order lines, and grouped shipments without unnecessary domain objects. Model 2’s Company class, Delivery class, duplicate status enums, and multiple overlapping links to OrderLine add complexity beyond what the requirement clearly needs.
3. Practicability: Model 1 is easier to translate into code and tests because its main workflows are clear: customer places order, order has lines, invoice records payment, shipments group lines and move through packed/shipped/received. Model 2 has useful payment-method detail and explicitly includes damaged/missing statuses, but its shipment/delivery structure would require additional interpretation before implementation.
4. Rejected or checked issues: I did not penalize Model 2 for using unidirectional associations with opposite-role comments, nor for using int/double or "*" multiplicities. These are acceptable under the guidelines. I also did not reward or penalize either model for presentation style or lack of abstract classes.
5. Overall judgment: Model 1 is better overall because it provides a more cohesive, lower-complexity, and more directly practicable class model for the evolving stock/order/delivery system. Model 2 captures a few Step 3/4 details more explicitly, especially payment method and damaged/missing delivery outcomes, but its redundant delivery/shipment modeling reduces clarity enough that Model 1 has the stronger overall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</si>
  <si>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</si>
  <si>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core concepts such as `Customer`, `Product`, `Order`, `OrderLine`, `Invoice`, `Shipment`, and `DeliveryAddress`, but shipment responsibility is split and partly duplicated: `Shipment "1" --&gt; "*" OrderLine : ships` and `Delivery "*" --&gt; "*" OrderLine : deliversTo`, while `Shipment "1" --&gt; "*" Delivery : trackedAs` creates unclear overlap between shipment and delivery tracking. Model 2 has clearer cohesive responsibilities: `Product` owns stock and `adjustStock`, `OrderLine` owns ordered quantity and product reference, `Invoice` owns invoice and payment dates, and `Shipment` groups shipped lines with `Shipment "1" o-- "1..*" OrderLine : groups`. Model 2 also keeps delivery grouping in `Shipment` rather than duplicating it across both `Shipment` and `Delivery`, though it has some redundancy in `Customer.headOfficeAddress : Address` plus `Customer "1" -- "1" Address : head office`.
2. Complexity: Model 1 = 3, Model 2 = 4; Evidence: Model 1 has relatively many conceptual elements: `Company`, `Customer`, `DeliveryAddress`, `Product`, `Order`, `OrderLine`, `Invoice`, `Shipment`, `Delivery`, plus five enums including both `DeliveryStatus` and `ShipmentStatus`. The separate `Delivery` class and `Shipment` class are not clearly distinguished, increasing conceptual complexity. Model 2 uses fewer main domain classes: `Address`, `Customer`, `Warehouse`, `Product`, `Order`, `OrderLine`, `Invoice`, and `Shipment`, with two enums. It has several implementation attributes such as `customerId`, `productId`, `lineId`, and methods like `markPaid()` and `pack()`, but the overall class set is more balanced and directly traceable to the final requirements. Both models have no inheritance tree, so inheritance complexity is low in both.
3. Practicability: Model 1 = 3, Model 2 = 4; Evidence: Model 1 covers several important business facts: `Customer.vatNumber`, `Product.currentStock`, `OrderLine.quantityOrdered`, `Invoice`, `PaymentMethod { DIRECT, POST_DELIVERY }`, `ShippingStatus { NOT_SHIPPED, PARTIALLY_SHIPPED, FULLY_SHIPPED }`, and delivery problem tracking through `DeliveryStatus { PACKED, SHIPPED, RECEIVED, DAMAGED, MISSING }` plus `Delivery.conditionNotes`. However, it misses or weakens key constraints: `Order "1" --&gt; "*" OrderLine` allows zero order lines despite the requirement that orders consist of one or more lines; `Order` has no paid date even though the requirement says to record when orders are paid; `Shipment "1" --&gt; "*" OrderLine` allows a shipment with no lines; and the relationship among `Order`, `Shipment`, `Delivery`, and `OrderLine` is ambiguous for grouped shipments. Model 2 is more practical for implementation and testing: `Order "1" *-- "1..*" OrderLine` enforces one or more lines, `Order.paidDate` and `Invoice.paidDate` support payment recording, `Order "1" *-- "0..*" Shipment` and `Shipment "1" o-- "1..*" OrderLine` directly model grouped partial shipments, and `ShipmentStatus { PACKED, SHIPPED, RECEIVED }` captures the required shipment lifecycle. Its main weaknesses are that it does not explicitly model the payment choice between direct and post-delivery payment, and it lacks explicit damaged or missing delivery outcome information despite the requirement motivating delivery-status tracking from such problems.
Total: Model 1 = 9, Model 2 = 12
Choice: B
Reason:
1. Cohesion and Decoupling: Model 2 is stronger because its shipment design is more cohesive: `Shipment` directly groups `1..* OrderLine`, matching the final requirement to track groups of order lines shipped together. Model 1 has both `Shipment` and `Delivery` linked to `OrderLine`, which makes it unclear whether shipping state belongs to `Shipment.status`, `Delivery.status`, or both.
2. Complexity: Model 2 is better balanced. It adds useful concepts such as `Address` and `Warehouse` for head-office and delivery-location handling, while avoiding Model 1’s overlapping `Shipment`/`Delivery` status structure. Model 1’s extra enums and separate `Delivery` class add complexity without clearly improving the final grouped-shipment model.
3. Practicability: Model 2 is more directly implementable because it captures one-or-more order lines, grouped shipments, paid dates, invoice data, stock adjustment behavior, and shipment lifecycle methods. Model 1 has useful coverage for damaged and missing deliveries and explicit payment method, but its missing paid date, zero-line order multiplicity, and ambiguous delivery/shipment structure reduce real-world usability.
4. Rejected or checked issues: I did not penalize Model 1 for using unidirectional associations, PlantUML line comments such as `'opposite company`, lowercase primitive types such as `int`, or `*` instead of `0..*`, because those are semantically acceptable under the instructions. I also did not reward Model 2 merely for having more IDs or methods; those only helped where they improved implementability.
5. Overall judgment: Model 2 is the better design overall. It has clearer modularity, lower conceptual ambiguity, better multiplicities for core order-line and shipment constraints, and a more practical representation of grouped partial shipments, although Model 1 covers damaged/missing delivery outcomes more explicitly.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</si>
  <si>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</si>
  <si>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the evolving requirements: Model 1 = 4, Model 2 = 3; Evidence: Model 1 covers customers with VAT (`Customer.vatNumber`), products with stock (`Product.currentStock`), orders with one or more lines (`Order "1" -- "1..*" OrderLine`), line quantities (`OrderLine.orderedQuantity`), invoices (`Invoice`), payment choice (`PaymentTiming.ON_ORDER`, `ON_DELIVERY`), delivery addresses (`Order -- Address : deliveredTo`), grouped shipments (`Order -- Shipment`, `Shipment -- ShipmentLine`), and shipment status (`ShipmentStatus`). It misses explicit paid/shipped timestamps despite the requirement to “record when orders are paid for and shipped.” Model 2 also covers customers, stock, orders, order lines, invoice, payment timing via `PaymentMethod.DIRECT` and `POST_DELIVERY`, order shipping status via `ShippingStatus`, and shipment/delivery statuses. However, its delivery grouping is less coherent because both `Shipment "1" --&gt; "*" OrderLine : ships` and `Delivery "*" --&gt; "*" OrderLine : deliversTo` model overlapping shipment-to-line relationships, and it lacks shipped quantities for partial line deliveries.
2. Conceptual classes and domain fit: Model 1 = 4, Model 2 = 3; Evidence: Model 1 uses directly relevant concepts: `Customer`, `Address`, `Product`, `Order`, `OrderLine`, `Invoice`, `Shipment`, and `ShipmentLine`. `ShipmentLine` is a strong domain refinement for Step 4 because it represents a group shipment containing one or more shipped order-line portions. Model 2 includes relevant classes but also introduces `Company`, `Shipment`, and `Delivery` with unclear separation: `Shipment` has `status: ShipmentStatus`, while `Delivery` also has `status: DeliveryStatus`; both relate to `OrderLine`, which makes the delivery/shipment concept ambiguous. `Company` is not harmful by itself, but it does not improve a stated requirement fact.
3. Associations and multiplicities: Model 1 = 4, Model 2 = 3; Evidence: Model 1 correctly states that an `Order` contains `1..*` `OrderLine`, each `OrderLine` refers to exactly one `Product`, and an `Order` can be fulfilled by `0..*` `Shipment`. `Shipment "1" -- "1..*" ShipmentLine` and `ShipmentLine "0..*" -- "1" OrderLine` support grouped partial shipment semantics. Its weaker point is `Order "1" -- "0..1" Invoice`, while Step 3 says the business wants to send invoices for orders, so `1` invoice per order would be more faithful. Model 2 correctly has `Order "1" --&gt; "*" OrderLine`, `OrderLine "*" --&gt; "1" Product`, `Order "1" --&gt; "1" Invoice`, and `Order "1" --&gt; "*" Shipment`. But `Order "1" --&gt; "*" OrderLine` allows zero order lines, conflicting with the requirement that orders consist of one or more order lines, and `Shipment "1" --&gt; "*" OrderLine` plus `Delivery "*" --&gt; "*" OrderLine` lacks a clear quantity-bearing association for partial shipments.
4. Handling payment, invoicing, and payment timing constraints: Model 1 = 3, Model 2 = 4; Evidence: Model 1 has `PaymentStatus.UNPAID/PAID`, `PaymentTiming.ON_ORDER/ON_DELIVERY`, and `Invoice.isPaid`, so it represents direct versus post-delivery payment. However, it does not record the date/time when an order is paid, and its invoice is optional (`0..1`) even though Step 3 says invoices are sent for orders. Model 2 has `PaymentStatus.PENDING/PAID`, `PaymentMethod.DIRECT/POST_DELIVERY`, and a mandatory `Order "1" --&gt; "1" Invoice`, which is closer for Step 3. It also lacks an explicit paid date and does not model the “paid in full” constraint beyond a single status.
5. Handling shipment, partial delivery, and delivery status tracking: Model 1 = 4, Model 2 = 3; Evidence: Model 1’s `Shipment` containing `1..* ShipmentLine`, each referring to an `OrderLine` and carrying `ShipmentLine.shippedQuantity`, directly supports partial deliveries of groups of order lines. `Shipment.status` with `PACKED`, `SHIPPED`, `RECEIVED`, `MISSING`, and `DAMAGED` supports tracking delivery outcomes, although the requirement specifically says track as packed, shipped, and received, with missing/damaged information also useful. It lacks explicit per-status timestamps. Model 2 has `ShippingStatus.NOT_SHIPPED/PARTIALLY_SHIPPED/FULLY_SHIPPED` on `Order`, which helps identify partially and fully shipped orders, and has delivery statuses including `DAMAGED` and `MISSING`. However, its model splits status between `ShipmentStatus` and `DeliveryStatus`, and neither `Shipment` nor `Delivery` has an association class like `ShipmentLine` with quantity, so partial shipment of an order line is not represented as clearly.
6. Attributes and class naming clarity: Model 1 = 4, Model 2 = 3; Evidence: Model 1 uses clear names aligned with the requirement: `currentStock`, `orderedQuantity`, `shippedQuantity`, `paymentStatus`, `paymentTiming`, `ShipmentLine.shippedQuantity`, and structured `Address` fields (`street`, `city`, `postalCode`). Model 2 also uses understandable names such as `quantityOrdered`, `shippingStatus`, `PaymentMethod`, and `DeliveryAddress.address`, but `Delivery` versus `Shipment` is semantically unclear because both appear to track delivery movement/status. Model 2’s `DeliveryAddress` is used for both warehouses and `headOfficeAddress`, which is acceptable but less general than Model 1’s reusable `Address`.
7. Avoidance of unsupported additions or contradictions: Model 1 = 4, Model 2 = 3; Evidence: Model 1 adds only modest implementation/domain details, such as `totalAmount`, `shipmentDate`, and enums, which are traceable to invoicing/payment/shipment requirements. Its main contradiction is the optional invoice multiplicity. Model 2 adds `Company`, `trackingNumber`, `conditionNotes`, and both `ShipmentStatus` and `DeliveryStatus`; some are plausible, but the duplicate delivery/shipment state model introduces ambiguity not required by the specification. Model 2 also explicitly allows orders with zero lines through `Order "1" --&gt; "*" OrderLine`, which is weaker than the stated “one or more order lines.”
Total: Model 1 = 27, Model 2 = 22
Choice: A
Reason:
1. Functional coverage of the evolving requirements: Model 1 better integrates the final Step 4 requirement by using `Shipment` plus `ShipmentLine` to represent groups of order-line portions shipped together. Model 2 covers many same areas, but its `Shipment`/`Delivery` split makes fulfillment tracking less precise.
2. Associations and multiplicities: Model 1 correctly models `Order` to `OrderLine` as `1..*`, while Model 2 uses `*`, allowing zero order lines. Model 1’s `ShipmentLine.shippedQuantity` also gives stronger semantics for partial line deliveries than Model 2’s direct `Shipment`/`Delivery` to `OrderLine` associations.
3. Payment and invoicing: Model 2 is better on mandatory invoices because it has `Order "1" --&gt; "1" Invoice`, while Model 1 has `0..1`. Both models miss an explicit paid date, so neither fully satisfies the “record when orders are paid for” requirement.
4. Rejected or checked issues: I did not penalize Model 2 for using unidirectional arrows or PlantUML comments such as `'opposite company`; these were treated as semantically acceptable. I also did not penalize Model 2 for using `int`/`double` instead of `Integer`/`Decimal`, nor Model 1 for using `0..*` where `*` would be equivalent.
5. Overall judgment: Model 1 is better overall because it more accurately captures the core order-line, partial shipment, grouped shipment, stock, customer-address, and invoice/payment concepts with clearer relationships. Model 2 has a stronger mandatory invoice association and explicit order-level shipping status, but its zero-or-more order lines and ambiguous duplicated delivery/shipment structure make it less faithful to the full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</si>
  <si>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</si>
  <si>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requirement/functionality alignment: Model 1 = 3, Model 2 = 4; Evidence: Model 1 covers customers with VAT, products with current stock, orders, order lines, invoices, payment/shipping statuses, delivery addresses, and shipment/delivery tracking, but it weakly captures Step 4 because both Shipment and Delivery are linked to OrderLine and status is split across Shipment.status and Delivery.status. Model 2 covers VAT, head office and delivery addresses, product stock, orders with 1..* lines, invoices, payment timing, shipment grouping via ShipmentLine, and shipment status including PACKED/SHIPPED/RECEIVED/MISSING/DAMAGED. However, Model 2 omits an explicit fully-shipped order marker/watchlist status and makes Invoice optional with Order "1" -- "0..1" Invoice despite the requirement to send invoices for orders.
2. Conceptual classes and domain essentials: Model 1 = 4, Model 2 = 4; Evidence: Model 1 includes Customer, DeliveryAddress, Product, Order, OrderLine, Invoice, Shipment, Delivery, and relevant enums. These map to most requirement concepts, though Shipment and Delivery overlap semantically and make the delivery concept less clear. Model 2 includes Customer, Address, Product, Order, OrderLine, Invoice, Shipment, and ShipmentLine. ShipmentLine is a strong intermediate concept for Step 4 grouping of order lines shipped together, but Model 2 lacks an explicit Delivery class even though the requirement repeatedly refers to deliveries and delivery status.
3. Associations, multiplicities, and relationship semantics: Model 1 = 3, Model 2 = 4; Evidence: Model 1 has Customer "1" --&gt; "*" Order, Order "1" --&gt; "*" OrderLine, OrderLine "*" --&gt; "1" Product, Order "1" --&gt; "1" Invoice, Order "1" --&gt; "*" Shipment, and Order "1" --&gt; "1" DeliveryAddress. The Order-to-OrderLine multiplicity allows zero order lines, while the requirement says orders consist of one or more order lines. Shipment "1" --&gt; "*" OrderLine also allows empty shipment groups. Delivery "*" --&gt; "*" OrderLine and Shipment "1" --&gt; "*" Delivery create unclear semantics for which object represents the actual delivery group. Model 2 has Order "1" -- "1..*" OrderLine, OrderLine "0..*" -- "1" Product, Shipment "1" -- "1..*" ShipmentLine, and ShipmentLine "0..*" -- "1" OrderLine, which better represents grouped shipment of one or more order lines. Its weaker points are Order "1" -- "0..1" Invoice, which under-represents mandatory invoicing, and the absence of an explicit association from Shipment to delivery address if shipments can be delivered separately.
4. Handling of payment, invoice, and paid-in-full rules: Model 1 = 3, Model 2 = 3; Evidence: Model 1 has Order.paymentStatus, Order.paymentMethod, Invoice.totalAmount, and Order "1" --&gt; "1" Invoice, which captures invoice existence and payment state, but it does not record when payment occurred despite the requirement to record when orders are paid for. It also does not explicitly constrain full payment before shipment in Step 1 or full payment of the order in later steps. Model 2 has Order.paymentStatus, Order.paymentTiming with ON_ORDER and ON_DELIVERY, Invoice.isPaid, and Invoice.totalAmount, which captures the Step 3 payment timing choice more directly. However, it also lacks a paid date and makes the invoice optional, and it does not explicitly model the “paid in full” constraint beyond status/amount.
5. Handling of stock and order-line quantities: Model 1 = 4, Model 2 = 4; Evidence: Model 1 has Product.currentStock and OrderLine.quantityOrdered, with OrderLine referring to exactly one Product. This captures stock and ordered quantity, but it does not model shipped quantity or remaining quantity per line. Model 2 has Product.currentStock, OrderLine.orderedQuantity, OrderLine.shippedQuantity, and ShipmentLine.shippedQuantity. This is stronger for partial shipment tracking, although neither model explicitly models the end-of-day manual stock adjustment event/process.
6. Handling of partial delivery/shipment evolution through Steps 2 and 4: Model 1 = 3, Model 2 = 5; Evidence: Model 1 has ShippingStatus with PARTIALLY_SHIPPED and FULLY_SHIPPED, Shipment "1" --&gt; "*" OrderLine, and Delivery "*" --&gt; "*" OrderLine, so it can indicate partial shipment at order level and associate lines with shipments/deliveries. However, the split between Shipment and Delivery is ambiguous and lacks a clear shipment-line grouping class or shipped quantity. Model 2 has OrderLine.shippedQuantity plus Shipment containing 1..* ShipmentLine, each referring to an OrderLine with shippedQuantity, which directly models groups of order lines shipped together and supports partial shipments. Its ShipmentStatus includes PACKED, SHIPPED, RECEIVED, MISSING, and DAMAGED, matching Step 4 status tracking well.
7. Address modeling for head office and delivery locations: Model 1 = 4, Model 2 = 5; Evidence: Model 1 has Customer "1" --&gt; "1" DeliveryAddress : headOfficeAddress, Customer "1" --&gt; "*" DeliveryAddress : hasWarehouses, and Order "1" --&gt; "1" DeliveryAddress : deliveredTo. This captures head office and order delivery address, though the name DeliveryAddress is less general for a head office address. Model 2 has Customer "1" -- "1" Address : headOffice, Customer "1" -- "0..*" Address : deliveryWarehouses, and Order "1" -- "1" Address : deliveredTo, which cleanly distinguishes address roles while reusing a general Address class.
8. Class names, attributes, and semantic clarity: Model 1 = 3, Model 2 = 4; Evidence: Model 1 uses clear names such as Customer, Product, Order, OrderLine, Invoice, Shipment, and Delivery, and includes useful attributes like vatNumber, currentStock, quantityOrdered, invoiceNumber, totalAmount, and status fields. The main clarity issue is duplicated delivery/shipment concepts and status enums: DeliveryStatus contains PACKED/SHIPPED/RECEIVED/DAMAGED/MISSING while ShipmentStatus contains PACKED/SHIPPED/RECEIVED. Model 2 uses clear names and attributes, including PaymentTiming, PaymentStatus, ShipmentStatus, orderedQuantity, shippedQuantity, and ShipmentLine.shippedQuantity. ShipmentLine improves semantic clarity for grouped delivery, though Invoice.isPaid overlaps somewhat with Order.paymentStatus.
Total: Model 1 = 27, Model 2 = 33
Choice: B
Reason:
1. Strict requirement/functionality alignment: Model 2 better reflects the final evolved requirement because Shipment with 1..* ShipmentLine and ShipmentLine.shippedQuantity directly supports grouped partial shipments. Model 1 covers many same concepts but its Shipment-to-Delivery-to-OrderLine structure is less precise and makes it unclear which class is the actual delivery group.
2. Associations and multiplicities: Model 2 is stronger because Order "1" -- "1..*" OrderLine matches “one or more order lines,” and Shipment "1" -- "1..*" ShipmentLine matches a shipment group containing one or more shipped line entries. Model 1 uses Order "1" --&gt; "*" OrderLine and Shipment "1" --&gt; "*" OrderLine, which allow empty orders and empty shipments.
3. Payment and invoice issues: Neither model is perfect. Model 1 correctly makes each Order have exactly one Invoice, while Model 2 weakens this with Order "1" -- "0..1" Invoice. Model 2 more directly models the Step 3 choice with PaymentTiming.ON_ORDER and ON_DELIVERY, while Model 1 uses PaymentMethod.DIRECT and POST_DELIVERY. Both omit an explicit payment date.
4. Rejected or checked issues: I did not penalize either model for using directed associations versus undirected associations, PlantUML comments such as 'opposite company, primitive type spellings such as int versus Integer, or multiplicity spelling such as * versus 0..*. I also did not reward or penalize either model for not marking any class abstract, since the requirement does not require abstractness.
5. Overall judgment: Model 2 is better. It has stronger multiplicities, cleaner address modeling, and the best representation of Step 4’s grouped partial shipments through ShipmentLine. Model 1 has broader explicit status coverage and mandatory invoice association, but its delivery/shipment structure is more ambiguous and less faithful to the final shipment-group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</si>
  <si>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</si>
  <si>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central domain concepts: Customer, Address, Product, Order, OrderLine, Invoice, Shipment, and ShipmentLine. These directly cover customers, VAT/address data, stock products, orders with lines, invoicing, and grouped shipments. Model 2 also includes Customer, DeliveryAddress, Product, Order, OrderLine, Invoice, and Shipment, but its separate Delivery class overlaps ambiguously with Shipment, and it lacks a ShipmentLine or equivalent association class to represent shipped quantities within grouped deliveries.
2. Associations/Multiplicities between classes for domain reasoning: Model 1 = 4, Model 2 = 3; Evidence: Model 1 correctly models Customer "1" -- "0..*" Order, Order "1" -- "1..*" OrderLine, OrderLine "0..*" -- "1" Product, Order "1" -- "0..*" Shipment, and Shipment "1" -- "1..*" ShipmentLine with ShipmentLine linked to OrderLine. This supports orders with one or more lines and grouped partial shipments. However, Order "1" -- "0..1" Invoice is weak because the requirement says invoices are sent for orders, and there is no explicit constraint that shipment lines belong to the same order. Model 2 has useful links such as Customer --&gt; Order, Order --&gt; OrderLine, OrderLine --&gt; Product, Order --&gt; Invoice, and Order --&gt; Shipment, but Order "1" --&gt; "*" OrderLine allows zero order lines, and Shipment "1" --&gt; "*" OrderLine plus Delivery "*" --&gt; "*" OrderLine creates unclear duplicated shipment/delivery semantics. It also lacks a quantity-bearing link between shipment and order line.
3. Model attributes with appropriate data types: Model 1 = 4, Model 2 = 3; Evidence: Model 1 provides relevant attributes such as Customer.vatNumber: String, Address.street/city/postalCode, Product.currentStock: Integer, Order.orderDate/paymentStatus/paymentTiming, OrderLine.orderedQuantity and shippedQuantity, Invoice.invoiceDate/totalAmount/isPaid, Shipment.shipmentDate/status, and ShipmentLine.shippedQuantity. It is missing an explicit paid date even though the requirement says to record when orders are paid for. Model 2 has useful attributes such as Customer.vatNumber, Product.currentStock, Order.orderDate/paymentStatus/paymentMethod/shippingStatus, OrderLine.quantityOrdered, Invoice.issueDate/totalAmount, and Shipment.status, but it also lacks an explicit paid date, does not model shipped quantity per grouped shipment, and represents DeliveryAddress as a single address: String rather than structured address attributes.
4. Consistencies of Terminology with given context: Model 1 = 5, Model 2 = 4; Evidence: Model 1 uses terminology closely aligned with the requirement: Customer, Product, Order, OrderLine, Invoice, Shipment, headOffice, deliveryWarehouses, deliveredTo, PaymentTiming, PaymentStatus, and ShipmentStatus. Model 2 also uses mostly recognizable terms: Customer, Product, Order, OrderLine, Invoice, DeliveryAddress, Shipment, ShippingStatus, and DeliveryStatus. However, paymentMethod is semantically more like payment timing or payment option, and the coexistence of Shipment.status and Delivery.status introduces terminology overlap between shipment tracking and delivery status.
5. Adherence of UML class diagram standards: Model 1 = 5, Model 2 = 5; Evidence: Model 1 uses valid PlantUML class and enum declarations, typed attributes, and valid associations with multiplicities and labels. Model 2 also uses valid PlantUML classes, enums, attributes, and associations. The single-quote comments after associations in Model 2 are valid PlantUML comments and are ignored for scoring.
Total: Model 1 = 23, Model 2 = 19
Choice: A
Reason:
1. Appropriate conceptual classes aligned with the domain: Model 1 better captures the final evolved domain because ShipmentLine explicitly represents the association between a grouped shipment and individual order lines, including shipped quantity. Model 2 has the main classes but its separate Delivery class overlaps with Shipment without clearly improving the model.
2. Associations/Multiplicities between classes for domain reasoning: Model 1 more accurately supports one-or-more order lines and grouped partial shipments through OrderLine and ShipmentLine. Model 2’s Shipment-to-OrderLine and Delivery-to-OrderLine links are less precise, and Order to OrderLine allows zero lines.
3. Model attributes with appropriate data types: Model 1 has stronger quantity tracking via OrderLine.orderedQuantity, OrderLine.shippedQuantity, and ShipmentLine.shippedQuantity. Model 2 covers basic attributes but lacks a shipment quantity association and uses a less structured DeliveryAddress.address field.
4. Consistencies of Terminology with given context: Model 1’s terms are more directly aligned with the requirement. Model 2’s paymentMethod and duplicated Shipment/Delivery status terminology are understandable but less precise.
5. Rejected or checked issues: I did not penalize Model 2 for using unidirectional arrows, PlantUML comments, lowercase primitive types such as int/double, or "*" instead of "0..*". The association issue is not the literal use of "*"; it is that the requirement says an order consists of one or more order lines, while Model 2 permits zero.
6. Overall judgment: Model 1 is better because it more faithfully models the final requirement: customers with head office and delivery addresses, products and stock, orders with one or more lines, invoices/payment state, and grouped shipments with status and shipped quantities. Model 2 is broadly reasonable but less precise in shipment/delivery modeling and quantity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</si>
  <si>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</si>
  <si>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many core domain concepts: `Customer`, `Product`, `Order`, `OrderLine`, `Invoice`, `Shipment`, and `DeliveryAddress`, and it also includes stock via `Product`. However, it splits shipment/delivery concepts into both `Shipment` and `Delivery` in a way that is somewhat unclear for the STEP 4 requirement of grouped deliveries. It also lacks a clear shipment-line/group-line concept for partial grouped shipments. Model 2 identifies the core concepts more directly: `Customer`, `Address`, `Product`, `Order`, `OrderLine`, `Invoice`, `Shipment`, and especially `ShipmentLine`, which is well aligned with the requirement to track groups of order lines shipped together and partial deliveries.
2. Associations/Multiplicities between classes for domain reasoning: Model 1 = 3, Model 2 = 4; Evidence: Model 1 correctly links `Customer "1" --&gt; "*" Order`, `Order "1" --&gt; "*" OrderLine`, `OrderLine "*" --&gt; "1" Product`, and `Order "1" --&gt; "1" Invoice`. It also models delivery addresses through `Customer "1" --&gt; "*" DeliveryAddress`, `Customer "1" --&gt; "1" DeliveryAddress : headOfficeAddress`, and `Order "1" --&gt; "1" DeliveryAddress : deliveredTo`. However, `Order "1" --&gt; "*" OrderLine` permits zero order lines, despite the requirement that orders consist of one or more order lines. Its shipment modeling is also weak: `Shipment "1" --&gt; "*" OrderLine : ships` and `Delivery "*" --&gt; "*" OrderLine : deliversTo` do not clearly represent grouped partial shipment quantities. Model 2 correctly uses `Order "1" -- "1..*" OrderLine`, `OrderLine "0..*" -- "1" Product`, `Shipment "1" -- "1..*" ShipmentLine`, and `ShipmentLine "0..*" -- "1" OrderLine`, which better supports partial/grouped shipments. Minor weaknesses remain: `Order "1" -- "0..1" Invoice` may understate the requirement that invoices are sent for orders, and `Order "1" -- "1" Address : deliveredTo` is not explicitly constrained to one of the customer’s delivery addresses.
3. Model attributes with appropriate data types: Model 1 = 3, Model 2 = 4; Evidence: Model 1 includes relevant attributes such as `Customer.vatNumber: String`, `Product.currentStock: int`, `Order.orderDate: Date`, `Order.paymentStatus: PaymentStatus`, `Order.paymentMethod: PaymentMethod`, `Order.shippingStatus: ShippingStatus`, `OrderLine.quantityOrdered: int`, `Invoice.issueDate: Date`, `Invoice.totalAmount: double`, and `Shipment.status: ShipmentStatus`. However, it does not explicitly record when an order was paid, despite the STEP 1 requirement to record when orders are paid for. It also does not model shipped quantity per shipment group/order line, making partial grouped shipments hard to represent precisely. Model 2 includes strong attributes such as `Address.street/city/postalCode`, `Product.currentStock: Integer`, `Order.paymentStatus`, `Order.paymentTiming`, `OrderLine.orderedQuantity`, `OrderLine.shippedQuantity`, `Shipment.status`, and `ShipmentLine.shippedQuantity`, which better supports partial shipment tracking. It also misses an explicit paid date/time and lacks an invoice number, but those omissions are less damaging than Model 1’s lack of shipment quantity detail.
4. Consistencies of Terminology with given context: Model 1 = 4, Model 2 = 5; Evidence: Model 1 uses mostly recognizable business terms: `Customer`, `Product`, `Order`, `OrderLine`, `Invoice`, `Shipment`, `DeliveryAddress`, `PaymentStatus`, and `ShippingStatus`. Its terms `DIRECT` and `POST_DELIVERY` correspond reasonably to payment timing, though `PaymentMethod` is less precise than payment timing. The separate `DeliveryStatus` and `ShipmentStatus` enums also create some terminology overlap, especially because STEP 4 describes tracking a shipment as packed, shipped, and received. Model 2’s terminology is more consistently aligned: `PaymentTiming` with `ON_ORDER` and `ON_DELIVERY`, `PaymentStatus`, `ShipmentStatus` with `PACKED`, `SHIPPED`, `RECEIVED`, `MISSING`, and `DAMAGED`, plus `ShipmentLine` for grouped line shipments. Its naming closely follows the evolving requirements.
5. Adherence of UML class diagram standards: Model 1 = 5, Model 2 = 5; Evidence: Model 1 is valid and understandable PlantUML class-diagram notation with classes, attributes, enums, associations, multiplicities, and labels. The single-quote line comments after associations are PlantUML comments and are ignored for scoring. Model 2 is also valid and understandable UML/PlantUML, with clear classes, enums, attributes, associations, and multiplicities. Neither model has notation problems that materially impair interpretation.
Total: Model 1 = 19, Model 2 = 23
Choice: B
Reason:
1. Appropriate conceptual classes aligned with the domain: Model 2 is stronger because it includes `ShipmentLine`, which directly supports STEP 4’s requirement to track groups of order lines shipped together. Model 1 has the relevant base classes but its separate `Shipment` and `Delivery` concepts are less clear and do not provide an explicit shipment-line grouping concept.
2. Associations/Multiplicities between classes for domain reasoning: Model 2 better models the order and shipment structure with `Order "1" -- "1..*" OrderLine` and `Shipment "1" -- "1..*" ShipmentLine`. Model 1 has several useful associations, but `Order "1" --&gt; "*" OrderLine` allows empty orders, and the combination of `Shipment --&gt; OrderLine` plus `Delivery --&gt; OrderLine` does not clearly capture grouped partial shipments.
3. Model attributes with appropriate data types: Model 2 better supports partial delivery reasoning through `OrderLine.shippedQuantity` and `ShipmentLine.shippedQuantity`. Model 1 has many useful status and date attributes, but it lacks explicit paid date and shipment quantity detail. Both models miss an explicit paid date/time, so this issue does not alone decide the result.
4. Consistencies of Terminology with given context: Model 2’s `PaymentTiming`, `ShipmentStatus`, and `ShipmentLine` terminology is closer to the requirement language. Model 1 is mostly consistent but uses `PaymentMethod` for what is really payment timing and duplicates status concepts across `ShipmentStatus` and `DeliveryStatus`.
5. Rejected or checked issues: I did not penalize Model 1 for using `int` instead of `Integer`, for using `*` instead of `0..*`, or for PlantUML single-quote comments. I also did not penalize either model for association line direction or for not marking any class as abstract, since those are not required by the domain.
6. Overall judgment: Model 2 is better because it more accurately captures the final evolved requirement, especially partial grouped shipments and shipment status tracking, while still covering customers, VAT numbers, addresses, products, stock, orders, invoices,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</si>
  <si>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</si>
  <si>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Customer only stores vatNumber and connects to Address as headOffice and deliveryWarehouses; Product stores name and currentStock; Order contains OrderLine, Invoice, and Shipment; Shipment contains ShipmentLine, which refers to OrderLine and records shippedQuantity. This cleanly separates order demand from shipment fulfillment. However, Model 1 has some duplication between Order.paymentStatus and Invoice.isPaid. Model 2 covers similar concepts but is less cohesive: Shipment has status, Delivery also has status, and Order also has shippingStatus, creating overlapping state responsibilities. Shipment "1" --&gt; "*" Delivery and Delivery "*" --&gt; "*" OrderLine make the delivery/shipment responsibility unclear. Company is also added although the requirement focuses on the information system’s customers, products, orders, invoices, and shipments, not company registration as a modeled domain object.
2. Complexity: Model 1 = 4, Model 2 = 3; Evidence: Model 1 uses 8 classes and 3 enums: Customer, Address, Product, Order, OrderLine, Invoice, Shipment, ShipmentLine, plus PaymentTiming, PaymentStatus, and ShipmentStatus. This is a balanced level of detail for the evolving requirements, especially because ShipmentLine is a useful refinement for grouped partial shipments. Model 2 uses 9 classes and 5 enums: Company, Customer, DeliveryAddress, Product, Order, OrderLine, Invoice, Shipment, Delivery, plus PaymentStatus, ShippingStatus, DeliveryStatus, ShipmentStatus, and PaymentMethod. Some of this complexity is justified, but Delivery and Shipment overlap, while ShippingStatus, ShipmentStatus, and DeliveryStatus duplicate related lifecycle information. Neither model uses inheritance, so inheritance depth is not a differentiating factor.
3. Practicability: Model 1 = 4, Model 2 = 3; Evidence: Model 1 is practical for implementation and testing because key workflows are traceable: Customer places Orders; Order has 1..* OrderLine; OrderLine refers to Product; Order has 0..* Shipment; Shipment has 1..* ShipmentLine; ShipmentLine refers to OrderLine and records shippedQuantity. This supports grouped partial deliveries and validation such as “sum of ShipmentLine.shippedQuantity must not exceed OrderLine.orderedQuantity.” It also models headOffice and deliveryWarehouses addresses and lets each Order be deliveredTo an Address. Weaknesses are that Invoice is only 0..1 despite Step 3 saying invoices are now sent, and there is no explicit paid date even though the requirement asks to record when orders are paid. Model 2 has some practical strengths: Order has paymentStatus and paymentMethod, Invoice is mandatory with Order "1" --&gt; "1" Invoice, and Order has shippingStatus. However, it is weaker for Step 4 because Shipment "1" --&gt; "*" OrderLine and Delivery "*" --&gt; "*" OrderLine do not record shipped quantity per order line, making partial grouped shipments hard to validate. Its separate Shipment.status and Delivery.status also complicate testing and state consistency.
Total: Model 1 = 12, Model 2 = 9
Choice: A
Reason:
1. Cohesion and Decoupling: Model 1 better separates order lines from shipment fulfillment through ShipmentLine, while Model 2 splits related delivery lifecycle state across Order.shippingStatus, Shipment.status, and Delivery.status. Model 2’s Delivery and Shipment classes overlap semantically, whereas Model 1’s Shipment and ShipmentLine structure is clearer.
2. Complexity: Model 1 has a more balanced class/enumeration set. Model 2 adds Company and both Delivery and Shipment, plus multiple overlapping status enums. This adds complexity without clearly improving coverage of the stated requirements.
3. Practicability: Model 1 is more directly implementable for partial grouped shipments because ShipmentLine connects a Shipment to an OrderLine with shippedQuantity. Model 2 can show that shipments involve order lines, but it cannot clearly represent partial quantities within a shipment group. Model 2’s mandatory invoice is stronger than Model 1’s optional invoice, but this advantage does not outweigh Model 1’s better shipment model.
4. Rejected or checked issues: I did not penalize Model 2 for using opposite unidirectional associations with comments such as 'opposite company, because those are semantically acceptable. I also did not penalize int versus Integer, * versus 0..*, or PlantUML comments. No score depends on layout or styling.
5. Overall judgment: Model 1 is better overall because it provides a cleaner and more useful domain model for the central evolving requirement: moving from whole-order shipment, to line-level shipment, to grouped partial deliveries with status tracking. Model 2 contains useful invoice and payment concepts, but its shipment/delivery structure is less precise and harder to maintain.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</si>
  <si>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</si>
  <si>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the main domain concepts (`Customer`, `Product`, `Order`, `OrderLine`, `Invoice`, `Shipment`) but splits shipment tracking between both `Shipment.status: ShipmentStatus` and `Delivery.status: DeliveryStatus`, with overlapping lifecycle values such as `PACKED`, `SHIPPED`, and `RECEIVED`. It also links both `Shipment "1" --&gt; "*" OrderLine : ships` and `Delivery "*" --&gt; "*" OrderLine : deliversTo`, which makes responsibility for “which lines are shipped together” less cohesive. Model 2 keeps shipment grouping cohesive through `Shipment "1" -- "1..*" ShipmentLine : contains` and `ShipmentLine "0..*" -- "1" OrderLine : refersTo`, so a shipment group and its included order-line quantities are clearly represented. Model 2 also separates address concepts cleanly with `Customer -- Address : headOffice`, `Customer -- Address : deliveryWarehouses`, and `Order -- Address : deliveredTo`.
2. Complexity: Model 1 = 3, Model 2 = 4; Evidence: Model 1 uses 10 classes plus 5 enums, including both `Shipment` and `Delivery`, whose responsibilities partially overlap. The extra `Company` class is not harmful but is not strongly required by the problem, and the separate `Delivery` class adds complexity without clearly improving the final Step 4 requirement because shipment status is already modeled in `ShipmentStatus`. Model 2 uses 8 classes plus 3 enums and introduces `ShipmentLine`, a justified intermediate concept because Step 4 requires deliveries for groups of order lines and partial deliveries of one or more lines. Model 2’s complexity is therefore more balanced: it is not merely shorter, but its added refinement directly supports grouped shipment quantities through `ShipmentLine.shippedQuantity`.
3. Practicability: Model 1 = 3, Model 2 = 4; Evidence: Model 1 is broadly implementable and includes useful elements such as `Product.currentStock`, `OrderLine.quantityOrdered`, `Invoice.issueDate`, `Invoice.totalAmount`, `Shipment.trackingNumber`, and delivery problem tracking via `DeliveryStatus` values `DAMAGED` and `MISSING`. However, it allows `Order "1" --&gt; "*" OrderLine`, which permits an order with zero lines despite the requirement that orders consist of one or more order lines. Its shipment model is also harder to program and test because `Shipment` ships order lines directly while `Delivery` also delivers order lines, creating unclear acceptance-test boundaries for partial grouped shipments. Model 2 is more practical for implementation and testing: `Order "1" -- "1..*" OrderLine : contains` enforces one or more lines, `ShipmentLine.shippedQuantity` supports partial shipment of an order line, and `Shipment.status` directly tracks `PACKED`, `SHIPPED`, `RECEIVED`, `MISSING`, and `DAMAGED`. Model 2 is slightly weaker than ideal because `Order "1" -- "0..1" Invoice : has` allows no invoice even though Step 3 says invoices are sent for orders, and neither model explicitly records the date when payment is made.
Total: Model 1 = 9, Model 2 = 12
Choice: B
Reason:
1. Cohesion and Decoupling: Model 2 has clearer responsibility boundaries. Its `Shipment` plus `ShipmentLine` structure directly models a shipment group and the order-line quantities in that group. Model 1’s `Shipment`, `Delivery`, `ShipmentStatus`, and `DeliveryStatus` overlap, making it less clear whether shipment lifecycle and delivery outcome are managed by `Shipment` or `Delivery`.
2. Complexity: Model 2 is better balanced. Its extra `ShipmentLine` is a traceable refinement required for grouped and partial shipments. Model 1 has more concepts, including `Company` and a separate `Delivery`, but these do not add as much requirement coverage and introduce some redundancy.
3. Practicability: Model 2 better supports real implementation and testing. It enforces `Order` to contain `1..*` order lines, models customer head-office and delivery addresses, supports payment timing with `PaymentTiming`, and tracks grouped shipment status including damaged and missing outcomes. Model 1 covers many concepts but is less precise for grouped shipment testing and permits zero-line orders.
4. Rejected or checked issues: I did not penalize Model 1 for using unidirectional associations with comments such as `'opposite company`, nor did I penalize either model for primitive type spelling such as `int` versus `Integer`, or for equivalent multiplicity notation such as `*` versus `0..*`. These factors were ignored as required.
5. Overall judgment: Model 2 is meaningfully better because it more faithfully captures the final evolved requirement, especially grouped partial shipments through `ShipmentLine`, while remaining simpler and more testable. Model 1 is not bad, but its shipment/delivery modeling is less cohesive and its order-line multiplicity is weaker.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</si>
  <si>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</si>
  <si>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</si>
  <si>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</si>
  <si>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role hierarchy: Model 1 = 5, Model 2 = 5; Evidence: Model 1 models Employee with HeadCoach, Director, Scout, and HeadScout, with HeadScout inheriting from Scout via `Scout &lt;|-- HeadScout`. Model 2 does the same with `Employee &lt;|-- HeadCoach`, `Employee &lt;|-- Director`, `Employee &lt;|-- Scout`, and `Scout &lt;|-- HeadScout`. Both accurately capture that club employees include head coach, director, scouts, and the head scout as a specialized scout.
2. Target player profiles, positions, and player attributes: Model 1 = 4, Model 2 = 5; Evidence: Model 1 has `TargetProfile` with `targetPositions: List&lt;Position&gt;` and composition to `Attribute { name, value }`, which captures designated positions and named/value attributes. However, target positions are modeled as an attribute rather than a separate conceptual class or association, and the `Position` enum may be more restrictive than the requirement’s examples imply. Model 2 has `TargetProfile`, associated with `TargetPosition { code, name }` using `TargetProfile "1" -- "1..*" TargetPosition`, and associated with `ProfileAttribute { name, value }`, which more explicitly represents the requirement that profiles include target positions and other attributes.
3. Long list creation by scouts and matching to target profiles: Model 1 = 4, Model 2 = 4; Evidence: Model 1 has `Scout --&gt; "*" LongListEntry: logs`, and each `LongListEntry` links to exactly one `Player` and one `TargetProfile` through `player` and `matchedProfile`, capturing that scouts may note players who seem to match a designated profile. Model 2 similarly has `Scout "1" -- "0..*" LongListEntry : creates`, with each entry linked to one `Player` and one `TargetProfile` through `evaluates` and `matches`. Neither model explicitly captures “at any time” beyond allowing multiple entries, but both semantically support ongoing long-list additions.
4. Head scout evaluation of long list and setup of assignments: Model 1 = 4, Model 2 = 4; Evidence: Model 1 connects `HeadScout --&gt; "*" ScoutingRecord: evaluates`, and `ScoutingRecord --&gt; "*" ScoutingAssignment: assignments`, with long-list entries attached through `ScoutingRecord --&gt; "*" LongListEntry: initialEntries`. This captures evaluation but is indirect about the head scout setting up assignments. Model 2 directly models `HeadScout "1" -- "0..*" ScoutingAssignment : creates`, which captures assignment setup, but it does not directly connect those assignments back to evaluated `LongListEntry` objects. Each model covers one side more clearly and leaves the other side implicit.
5. Scouting assignments, assigned scouts, investigated players, and reports: Model 1 = 4, Model 2 = 4; Evidence: Model 1 has `ScoutingAssignment` linked to one `Player` through `assignedPlayer`, one `Scout` through `assignedScout`, and one `ScoutingReport`, while `ScoutingReport` includes `pros`, `cons`, and `recommendation`. This covers the required report contents and assignment completion, although `ScoutingAssignment --&gt; "1" ScoutingReport` makes a report mandatory even before completion. Model 2 has `ScoutingAssignment` linked to one `Scout`, one `Player`, and completed by one `ScoutingReport`, with report fields `pros`, `cons`, and `recommendation`. It has the same mandatory one-to-one report issue but otherwise covers the requirement well.
6. Short-list decision by head coach and head scout after first scouting results: Model 1 = 4, Model 2 = 4; Evidence: Model 1 uses `ScoutingRecord.currentState: ScoutingState` with `SHORT_LIST`, and connects both `HeadCoach --&gt; "*" ScoutingRecord: manages` and `HeadScout --&gt; "*" ScoutingRecord: evaluates`, with records aligned to both `Player` and `TargetProfile`. This can represent moving a player-profile record to the short list, but it does not explicitly model a `ShortListEntry` or joint decision. Model 2 explicitly has `ShortListEntry`, with `HeadCoach "1" -- "0..*" ShortListEntry : approves` and `HeadScout "1" -- "0..*" ShortListEntry : approves`, and links each entry to one `Player` and one `TargetProfile`. However, it does not connect the short-list decision to first scouting reports, so the “after comparing first scouting results” aspect remains implicit.
7. Additional scouting rounds for short-listed players, including head scout participation: Model 1 = 4, Model 2 = 3; Evidence: Model 1 supports multiple rounds through `ScoutingRecord --&gt; "*" ScoutingAssignment: assignments`, and because `HeadScout` inherits from `Scout`, the `assignedScout` association can include the head scout as a scout carrying out assignments. The record also ties these assignments to a specific `Player` and `TargetProfile`. Model 2 allows multiple `ScoutingAssignment` objects for a `Player` and assigns them to `Scout`, with `HeadScout` inheriting from `Scout`, so the head scout can be assigned. However, there is no association between `ScoutingAssignment` and `ShortListEntry` or `TargetProfile`, making the repeated rounds for each short-listed player less clearly represented.
8. Final recommendation by head scout and director’s official offer: Model 1 = 4, Model 2 = 3; Evidence: Model 1 includes `ScoutingState.RECOMMENDED` and `OFFER_MADE`, connects `HeadScout --&gt; "*" ScoutingRecord: evaluates`, and models `Director --&gt; "*" Offer: makes`, with `Offer --&gt; "1" ScoutingRecord: basedOn` and `Offer --&gt; "1" Player`. This gives a traceable path from evaluation/recommendation state to offer, though it does not explicitly state that only the head scout can finally recommend signing. Model 2 has `Director "1" -- "0..*" ContractOffer : makes` and `ContractOffer "0..*" -- "1" Player : offered to`, but it does not connect the offer to a head scout recommendation, report, short-list entry, or scouting result.
9. Associations, multiplicities, and relationship types: Model 1 = 4, Model 2 = 4; Evidence: Model 1 uses inheritance for employee roles, composition for `TargetProfile *-- "*" Attribute`, and associations among entries, records, assignments, reports, and offers. Its main multiplicity weakness is the mandatory `ScoutingAssignment --&gt; "1" ScoutingReport`, which implies an assignment always already has a report. Model 2 uses clear multiplicities such as `TargetProfile "1" -- "1..*" TargetPosition`, `TargetProfile "1" -- "0..*" ProfileAttribute`, and one player/profile per long-list or short-list entry. It also has a mandatory `ScoutingReport "1" -- "1" ScoutingAssignment`, and it omits some traceability associations from assignment to profile/short-list decision.
10. Conceptual clarity and avoidance of unsupported additions: Model 1 = 4, Model 2 = 4; Evidence: Model 1’s class names such as `TargetProfile`, `LongListEntry`, `ScoutingAssignment`, `ScoutingReport`, `ScoutingRecord`, and `Offer` are clear and domain-relevant. Added fields like IDs, dates, `currentClub`, and offer status are not required but do not substantially distort the domain. Model 2’s names such as `TargetProfile`, `TargetPosition`, `ProfileAttribute`, `LongListEntry`, `ShortListEntry`, `ScoutingAssignment`, `ScoutingReport`, and `ContractOffer` are also clear. Added `AssignmentStatus`, UUIDs, amount, and dates are implementation/detail additions but generally harmless.
Total: Model 1 = 41, Model 2 = 40
Choice: C
Reason:
1. Target profile modeling: Model 2 is slightly stronger because it models target positions as separate `TargetPosition { code, name }` objects with `1..*` multiplicity, while Model 1 uses `targetPositions: List&lt;Position&gt;` inside `TargetProfile`. Both correctly model named/value profile attributes.
2. Scouting workflow traceability: Model 1 is slightly stronger because `ScoutingRecord` ties together `Player`, `TargetProfile`, long-list entries, multiple assignments, recommendation state, and offer basis. Model 2 has a clearer explicit `ShortListEntry`, but its assignments and offers are less connected to the profile/short-list/recommendation workflow.
3. Final recommendation and offer: Model 1 better supports the required sequence through `ScoutingState.RECOMMENDED`, `OFFER_MADE`, `HeadScout` evaluation, and `Offer basedOn ScoutingRecord`. Model 2 only links `ContractOffer` directly to `Player`, leaving the head scout’s final recommendation implicit.
4. Rejected or checked issues: I did not penalize Model 1 for using both `ScoutingAssignment --&gt; ScoutingReport` and `ScoutingReport --&gt; ScoutingAssignment`, because opposite-direction associations are semantically acceptable when not contradictory. I also did not penalize primitive type spellings such as `int`, `double`, `UUID`, or `Decimal`, nor the use of `*` versus `0..*`. I ignored the PlantUML comment after `fulfills` and did not consider abstractness because the requirement does not mandate it.
5. Overall judgment: The meaningful quality difference is small. Model 2 is clearer on explicit short-list entries and target-position structure, while Model 1 is stronger on end-to-end lifecycle traceability from long list to repeated scouting, recommendation state, and offer. Because the strengths balance closely and the total scores differ by only one point, the fairest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</si>
  <si>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</si>
  <si>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the stated scouting workflow: Model 1 = 4, Model 2 = 3; Evidence: Model 1 covers the main flow with `HeadCoach "1" -- "0..*" TargetProfile : identifies`, scouts creating `LongListEntry`, `HeadScout "1" -- "0..*" ScoutingAssignment : creates`, `ScoutingReport` with `pros`, `cons`, and `recommendation`, `ShortListEntry` approved by both `HeadCoach` and `HeadScout`, and `Director "1" -- "0..*" ContractOffer : makes`. Its main weakness is that the final “recommended for signing by the head scout” condition is not directly linked to `ContractOffer`, and assignments are not explicitly tied back to a `TargetProfile`. Model 2 covers many same elements through `TargetProfile`, `LongListEntry`, `ScoutingAssignment`, `ScoutingReport`, `ScoutingRecord`, and `Offer`, but the head scout’s role in setting up scouting assignments is weaker: `HeadScout --&gt; "*" ScoutingRecord: evaluates` but no direct creation/setup relation to `ScoutingAssignment`. Short-listing and final recommendation are represented mainly by `ScoutingState` values such as `SHORT_LIST` and `RECOMMENDED`, which is less explicit than a modeled short-list entry and decision relationship.
2. Conceptual classes and domain essentials: Model 1 = 4, Model 2 = 4; Evidence: Model 1 includes the essential employee roles (`HeadCoach`, `Director`, `Scout`, `HeadScout`), `TargetProfile`, `TargetPosition`, `ProfileAttribute`, `Player`, `LongListEntry`, `ShortListEntry`, `ScoutingAssignment`, `ScoutingReport`, and `ContractOffer`. This is a strong match to the requirement. Model 2 also includes the employee roles, `Player`, `TargetProfile`, `Attribute`, `LongListEntry`, `ScoutingAssignment`, `ScoutingReport`, and `Offer`, and adds `ScoutingRecord` to track a player/profile through states. That is a traceable refinement rather than inherently negative. However, Model 2 does not have an explicit `ShortListEntry` concept; short-listing is folded into `ScoutingState.SHORT_LIST`.
3. Associations, cardinalities, and relationship types: Model 1 = 4, Model 2 = 3; Evidence: Model 1 clearly models key associations and multiplicities: one `TargetProfile` has `1..* TargetPosition` and `0..* ProfileAttribute`; each `LongListEntry` links to exactly one `Player` and one `TargetProfile`; each `ScoutingAssignment` links to one `Scout` and one `Player`; each `ScoutingReport` completes one `ScoutingAssignment`; and each `ContractOffer` is offered to one `Player`. It also models both `HeadCoach` and `HeadScout` approving `ShortListEntry`, which reflects the joint decision to move players to the short list. Weaknesses: `ScoutingAssignment` is not linked to `TargetProfile`, and `ContractOffer` is not linked to a head scout recommendation or short-list state. Model 2 has useful associations such as `LongListEntry --&gt; "1" Player`, `LongListEntry --&gt; "1" TargetProfile`, `ScoutingAssignment --&gt; "1" Player`, `ScoutingAssignment --&gt; "1" Scout`, and `Offer --&gt; "1" ScoutingRecord`. It also uses `ScoutingRecord --&gt; "*" ScoutingAssignment` to support multiple scouting rounds. However, `TargetProfile` stores `targetPositions: List&lt;Position&gt;` as an attribute rather than a UML association/multiplicity, `HeadScout` is not directly associated with creating assignments, and the head coach/head scout short-list decision is only indirectly represented by `HeadCoach --&gt; "*" ScoutingRecord: manages` and `HeadScout --&gt; "*" ScoutingRecord: evaluates`.
4. Inheritance and role modeling: Model 1 = 5, Model 2 = 5; Evidence: Both models correctly represent club employees and specialized roles. Model 1 has `Employee &lt;|-- HeadCoach`, `Employee &lt;|-- Director`, `Employee &lt;|-- Scout`, and `Scout &lt;|-- HeadScout`, which accurately captures that the head scout is also a scout and can carry out scouting assignments. Model 2 uses the same inheritance structure: `Employee &lt;|-- HeadCoach`, `Employee &lt;|-- Director`, `Employee &lt;|-- Scout`, and `Scout &lt;|-- HeadScout`. Neither model should be preferred or penalized for not marking `Employee` or `Scout` abstract, since the requirement does not specify abstractness.
5. Class names, attributes, and requirement-faithful detail without unsupported additions: Model 1 = 4, Model 2 = 3; Evidence: Model 1 uses clear domain names matching the requirement: `TargetProfile`, `TargetPosition`, `ProfileAttribute`, `LongListEntry`, `ShortListEntry`, `ScoutingAssignment`, `ScoutingReport`, and `ContractOffer`. Attributes such as `ProfileAttribute.name/value`, `ScoutingReport.pros/cons/recommendation`, and `TargetPosition.code/name` are requirement-aligned. Extra IDs, dates, status, amount, and current club are reasonable supporting details, though `ContractOffer.amount` is not stated. Model 2 also has clear names and required attributes such as `Attribute.name/value`, `ScoutingReport.pros/cons/recommendation`, and `Offer.amount/offerDate/status`. However, `Position` is modeled as a fixed enum containing examples like `GK`, `CB`, `LB`, etc.; because the requirement gives positions as examples rather than a closed list, this is somewhat over-constraining compared with Model 1’s flexible `TargetPosition.code/name`. Model 2’s `ScoutingState` is useful but partly substitutes for explicit short-list and recommendation relationships.
Total: Model 1 = 21, Model 2 = 18
Choice: A
Reason:
1. Functional alignment with the stated scouting workflow: Model 1 more explicitly follows the narrative from head coach target profiles, to long-list entries, to head-scout-created assignments, to scouting reports, to joint short-list approval, to director offers. Model 2 captures the lifecycle with `ScoutingRecord` and `ScoutingState`, but the head scout’s assignment setup and the joint short-list decision are less directly modeled.
2. Associations, cardinalities, and relationship types: Model 1 has stronger explicit multiplicities and associations for target positions, profile attributes, long-list entries, assignments, reports, short-list entries, and offers. Model 2’s `ScoutingRecord` is a useful refinement and supports multiple rounds, but several required business decisions are represented indirectly through state rather than explicit associations.
3. Rejected or checked issues: I did not penalize Model 2 for using opposite-direction associations between `ScoutingAssignment` and `ScoutingReport`, for the PlantUML comment `'opposite produces`, for using `int`/`double` instead of `Integer`/`Decimal`, or for using `*` as equivalent to `0..*`. I also did not reward or penalize either model for optional abstractness.
4. Overall judgment: Model 1 is better because it represents more of the required domain decisions explicitly, especially the head scout creating scouting assignments and the head coach/head scout approving short-list entries. Model 2 is still solid, especially with `ScoutingRecord`, but its workflow-critical relationships are more indirect.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</si>
  <si>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</si>
  <si>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the main domain concepts: `Employee`, `HeadCoach`, `Director`, `Scout`, `HeadScout`, `Player`, `TargetProfile`, `Attribute`, `LongListEntry`, `ScoutingAssignment`, `ScoutingReport`, and `Offer`. It also adds a useful `ScoutingRecord`/`ScoutingState`, but it does not explicitly model the short list as a domain concept; short-listing is only implied through `ScoutingState.SHORT_LIST`. Model 2 includes the same core roles and scouting concepts and explicitly models `ShortListEntry`, `TargetPosition`, `ProfileAttribute`, `ScoutingAssignment`, `ScoutingReport`, and `ContractOffer`, which more directly matches the requirement’s long-list/short-list workflow.
2. Associations/Multiplicities between classes for domain reasoning: Model 1 = 3, Model 2 = 4; Evidence: Model 1 correctly links `Scout --&gt; "*" LongListEntry`, `LongListEntry --&gt; "1" Player`, `LongListEntry --&gt; "1" TargetProfile`, `ScoutingAssignment --&gt; "1" Player`, `ScoutingAssignment --&gt; "1" Scout`, `ScoutingAssignment --&gt; "1" ScoutingReport`, and `Director --&gt; "*" Offer`. However, it does not directly show the head scout setting up scouting assignments, and short-list movement is only indirectly represented by `ScoutingRecord.currentState`. Model 2 more clearly represents `HeadScout "1" -- "0..*" ScoutingAssignment : creates`, `ScoutingAssignment "0..*" -- "1" Scout`, `ScoutingAssignment "0..*" -- "1" Player`, and explicit short-list approval via `HeadCoach` and `HeadScout` to `ShortListEntry`. It is somewhat weaker because `ContractOffer` is linked only to `Player` and not to the final head-scout recommendation, short-list entry, or profile context.
3. Model attributes with appropriate data types: Model 1 = 4, Model 2 = 4; Evidence: Model 1 provides appropriate attributes such as `TargetProfile.profileId`, `name`, `targetPositions: List&lt;Position&gt;`, `Attribute.name/value`, `LongListEntry.entryDate/notes`, `ScoutingAssignment.assignmentDate/deadline`, `ScoutingReport.pros/cons/recommendation/submissionDate`, and `Offer.amount/offerDate/status`. Minor weaknesses include modeling target positions as a list attribute rather than a class/association and using generic `String` for attribute values. Model 2 also models attributes well: `TargetPosition.code/name`, `ProfileAttribute.name/value`, `LongListEntry.dateAdded/notes`, `ScoutingAssignment.status/deadline`, `ScoutingReport.pros/cons/recommendation`, and `ContractOffer.amount/date`. It omits a report submission date and offer status, but `Decimal` for amount and explicit `AssignmentStatus` are appropriate.
4. Consistencies of Terminology with given context: Model 1 = 4, Model 2 = 5; Evidence: Model 1 uses mostly consistent terms: `HeadCoach`, `Director`, `Scout`, `HeadScout`, `TargetProfile`, `LongListEntry`, `ScoutingAssignment`, `ScoutingReport`, and `Offer`. Its recommendation values are understandable but slightly less exact, e.g. `FIRST_TEAM` and `RESERVE_TEAM` instead of “first team player” and “reserve team player.” Model 2 is very consistent with the requirement, using `TargetProfile`, `TargetPosition`, `ProfileAttribute`, `LongListEntry`, `ShortListEntry`, `ScoutingAssignment`, `ScoutingReport`, and recommendation literals such as `FIRST_TEAM_PLAYER`, `RESERVE_TEAM_PLAYER`, `PROSPECTIVE_PLAYER`, and `NOT_A_GOOD_SIGNING`.
5. Adherence of UML class diagram standards: Model 1 = 5, Model 2 = 5; Evidence: Model 1 uses valid UML/PlantUML class, enum, inheritance, composition, and association notation, including `Employee &lt;|-- HeadCoach`, `Scout &lt;|-- HeadScout`, and `TargetProfile *-- "*" Attribute`. The reciprocal `ScoutingAssignment --&gt; ScoutingReport` and `ScoutingReport --&gt; ScoutingAssignment` is not penalized because opposite-direction associations are semantically acceptable here. Model 2 also uses valid UML/PlantUML notation for classes, enums, inheritance, associations, labels, and multiplicities, such as `Employee &lt;|-- Scout`, `TargetProfile "1" -- "1..*" TargetPosition`, and `ScoutingReport "1" -- "1" ScoutingAssignment`.
Total: Model 1 = 20, Model 2 = 23
Choice: B
Reason:
1. Appropriate conceptual classes aligned with the domain: Model 2 is stronger because it explicitly captures both `LongListEntry` and `ShortListEntry`, while Model 1 only implies short-listing through `ScoutingState.SHORT_LIST`. Model 1’s `ScoutingRecord` is a useful workflow refinement, but it does not replace the clarity of an explicit short-list concept.
2. Associations/Multiplicities between classes for domain reasoning: Model 2 better represents the head scout’s role in creating assignments through `HeadScout -- ScoutingAssignment`, and it models the joint short-list decision through associations from both `HeadCoach` and `HeadScout` to `ShortListEntry`. Model 1 captures many assignment/report/player relationships but misses a direct head-scout-to-assignment setup relation.
3. Rejected or checked issues: I did not penalize Model 1 for using opposite-direction associations between `ScoutingAssignment` and `ScoutingReport`, nor for using `int`, `double`, or `List&lt;Position&gt;`. I also did not reward Model 2 merely for being shorter; its advantage comes from clearer coverage of the required long-list, short-list, and head-scout assignment workflow.
4. Overall judgment: Model 2 is better. Both diagrams are valid and mostly domain-aligned, but Model 2 more directly models the required scouting workflow and terminology, especially explicit short-list entries and the head scout’s assignment-creation role.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</si>
  <si>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</si>
  <si>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role classes Employee, HeadCoach, Director, Scout, and HeadScout, plus TargetProfile, TargetPosition, ProfileAttribute, Player, LongListEntry, ShortListEntry, ScoutingAssignment, ScoutingReport, and ContractOffer, which closely match the requirement. Model 2 also includes the main actors and concepts, including Employee, HeadCoach, Director, Scout, HeadScout, Player, TargetProfile, Attribute, LongListEntry, ScoutingAssignment, ScoutingReport, ScoutingRecord, and Offer. However, Model 2 does not model ShortListEntry explicitly and represents shortlist/recommendation progress mainly through ScoutingState, which is acceptable but less directly aligned with the requirement’s “long list” and “short list” concepts. Model 2 also represents target positions as targetPositions: List&lt;Position&gt; rather than a separate domain concept, while Model 1 has TargetPosition with code and name.
2. Associations/Multiplicities between classes for domain reasoning: Model 1 = 4, Model 2 = 3; Evidence: Model 1 provides clear associations and multiplicities: HeadCoach "1" -- "0..*" TargetProfile, TargetProfile "1" -- "1..*" TargetPosition, Scout "1" -- "0..*" LongListEntry, LongListEntry -- Player and TargetProfile, HeadScout -- ScoutingAssignment, ScoutingAssignment -- Scout and Player, ScoutingReport -- ScoutingAssignment, ShortListEntry -- Player and TargetProfile, and Director -- ContractOffer -- Player. These cover most required reasoning, though ScoutingAssignment is not directly tied to TargetProfile or LongListEntry/ShortListEntry, and ContractOffer is not explicitly based on a final HeadScout recommendation. Model 2 ties workflow concepts through ScoutingRecord, with ScoutingRecord --&gt; "*" LongListEntry, ScoutingRecord --&gt; "*" ScoutingAssignment, ScoutingRecord --&gt; "1" Player, ScoutingRecord --&gt; "1" TargetProfile, and Offer --&gt; "1" ScoutingRecord, which is useful for lifecycle reasoning. However, it omits an explicit HeadScout-to-ScoutingAssignment setup association, lacks a direct short-list entry association, and many source-side multiplicities are unspecified, such as HeadCoach --&gt; "*" TargetProfile and Scout --&gt; "*" LongListEntry.
3. Model attributes with appropriate data types: Model 1 = 4, Model 2 = 4; Evidence: Model 1 models relevant attributes: Employee has id: UUID and name: String; TargetProfile has id and description; TargetPosition has code and name; ProfileAttribute has name and value; Player has id, name, currentClub; LongListEntry has dateAdded and notes; ScoutingAssignment has id, status, deadline; ScoutingReport has pros, cons, and recommendation; ContractOffer has amount and date. It misses some useful dates such as report submission date or assignment creation date, but covers required facts well. Model 2 also models strong attributes: Employee.employeeId, Player.playerId, TargetProfile.profileId/name/targetPositions, Attribute.name/value, LongListEntry.entryDate/notes, ScoutingAssignment.description/assignmentDate/deadline, ScoutingReport.pros/cons/recommendation/submissionDate, ScoutingRecord.currentState, and Offer.amount/offerDate/status. Model 2 has useful workflow state and report submission date, but targetPositions as List&lt;Position&gt; is less normalized than Model 1’s TargetPosition class, and ScoutingAssignment lacks a completion/status attribute.
4. Consistencies of Terminology with given context: Model 1 = 5, Model 2 = 4; Evidence: Model 1 uses terminology that directly mirrors the requirement: HeadCoach, Director, Scout, HeadScout, TargetProfile, TargetPosition, ProfileAttribute, LongListEntry, ShortListEntry, ScoutingAssignment, ScoutingReport, Recommendation, and ContractOffer. Model 2 is mostly consistent as well, using HeadCoach, Director, Scout, HeadScout, TargetProfile, LongListEntry, ScoutingAssignment, ScoutingReport, and Offer. However, some terms are less exact: Attribute is more generic than “player attributes” or ProfileAttribute, FIRST_TEAM and RESERVE_TEAM abbreviate the requirement examples “first team player” and “reserve team player,” NOT_GOOD_SIGNING differs from “not a good signing,” and ShortListEntry is replaced by the broader ScoutingState.SHORT_LIST.
5. Adherence of UML class diagram standards: Model 1 = 5, Model 2 = 5; Evidence: Model 1 uses valid UML/PlantUML class, enum, inheritance, association, multiplicity, and labeled association notation. Model 2 also uses valid UML/PlantUML notation with classes, enums, inheritance, associations, composition, multiplicities, and association labels. The opposite unidirectional ScoutingAssignment --&gt; ScoutingReport and ScoutingReport --&gt; ScoutingAssignment lines in Model 2 are not penalized, as opposite-direction associations are semantically acceptable under the instructions. The single-quote comment after fulfills is also ignored as a PlantUML comment.
Total: Model 1 = 23, Model 2 = 20
Choice: A
Reason:
1. Appropriate conceptual classes aligned with the domain: Model 1 is stronger because it explicitly models both LongListEntry and ShortListEntry, as well as TargetPosition and ProfileAttribute, matching the requirement’s key nouns closely. Model 2 covers most concepts but relies on ScoutingRecord.currentState for shortlist/recommendation progression and uses targetPositions: List&lt;Position&gt; instead of a clearer target-position concept.
2. Associations/Multiplicities between classes for domain reasoning: Model 1 gives more complete and explicit multiplicities across core relationships, including HeadCoach-to-TargetProfile, TargetProfile-to-TargetPosition/ProfileAttribute, Scout-to-LongListEntry, HeadScout-to-ScoutingAssignment, assignment-to-scout/player, and shortlist-to-player/profile. Model 2’s ScoutingRecord improves lifecycle traceability, but it is weaker on explicit shortlist modeling and does not directly represent the head scout setting up scouting assignments.
3. Rejected or checked issues: I did not penalize Model 2 for using opposite unidirectional associations between ScoutingAssignment and ScoutingReport, for the PlantUML comment after fulfills, or for primitive/type spelling such as int and double. I also did not penalize either model for using * versus 0..* or for whether superclasses are abstract.
4. Overall judgment: Model 1 is better overall because it more directly captures the domain concepts and provides clearer multiplicities for the scouting workflow. Model 2 is also reasonable and has useful lifecycle modeling through ScoutingRecord, but it is less explicit about short-list entries and the head scout’s assignment-setup role.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</si>
  <si>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</si>
  <si>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core concepts into cohesive classes: Employee role hierarchy, TargetProfile with Attribute, LongListEntry, ScoutingAssignment, ScoutingReport, ScoutingRecord, and Offer. Its ScoutingRecord centralizes the lifecycle of a player/profile pair through currentState, assignments, initialEntries, tracks Player, and alignedWith TargetProfile, which improves workflow cohesion but also creates a relatively central coordinating class coupled to LongListEntry, ScoutingAssignment, Player, and TargetProfile. Model 2 also has cohesive concepts: TargetProfile, TargetPosition, ProfileAttribute, LongListEntry, ShortListEntry, ScoutingAssignment, ScoutingReport, and ContractOffer. It decouples long-listing, short-listing, assignments, reports, and offers more cleanly than Model 1, but ScoutingAssignment is only linked to Player and Scout, not to TargetProfile or ShortListEntry, so the assignment/report workflow is less connected to the designated profile context required by the domain.
2. Complexity: Model 1 = 4, Model 2 = 4; Evidence: Model 1 has 15 domain elements including 3 enums and 12 classes, with a moderate inheritance tree Employee -&gt; Scout -&gt; HeadScout and Employee -&gt; HeadCoach/Director/Scout. Most classes have few attributes and no unnecessary methods. ScoutingRecord and ScoutingState add workflow abstraction, which is traceable to long list, investigation, short list, recommendation, and offer stages. Model 2 has 14 domain elements including 2 enums and 12 classes, with the same role inheritance depth. It introduces TargetPosition and ShortListEntry as explicit conceptual classes, which are justified by the requirement, and avoids a central state enum. Its complexity is similarly balanced. Neither model is overly method-heavy, and both distinguish most concepts from attributes reasonably well.
3. Practicability: Model 1 = 4, Model 2 = 4; Evidence: Model 1 is practical for implementation because it represents the end-to-end workflow: HeadCoach defines TargetProfile, Scout logs LongListEntry, HeadScout evaluates ScoutingRecord, ScoutingAssignment produces ScoutingReport, ScoutingRecord tracks Player and TargetProfile, and Offer is basedOn ScoutingRecord. This supports lifecycle testing from long list to offer. However, the short list is represented only as ScoutingState.SHORT_LIST rather than an explicit ShortListEntry, and the joint decision by head coach and head scout is modeled indirectly through HeadCoach manages ScoutingRecord and HeadScout evaluates ScoutingRecord. Model 2 is also practical and readable: HeadCoach identifies TargetProfile, Scout creates LongListEntry, HeadScout creates ScoutingAssignment, ScoutingReport completes ScoutingAssignment, HeadCoach and HeadScout approve ShortListEntry, and Director makes ContractOffer. It models the short list more explicitly than Model 1, but ContractOffer is linked only to Player and not to a final recommendation, report, short-list entry, or head scout approval; assignments also lack an association to TargetProfile, making acceptance testing of “scouting for a designated player profile” less robust.
Total: Model 1 = 12, Model 2 = 12
Choice: C
Reason:
1. Cohesion and Decoupling: Model 1 has stronger lifecycle cohesion through ScoutingRecord, which ties Player, TargetProfile, LongListEntry, ScoutingAssignment, and Offer together. Model 2 has cleaner separation with explicit LongListEntry and ShortListEntry, but its ScoutingAssignment and ScoutingReport are less coupled to the target profile context. These strengths and weaknesses are roughly balanced.
2. Complexity: Both models are appropriately moderate. Model 1’s ScoutingRecord and ScoutingState add workflow structure without excessive complexity. Model 2’s TargetPosition and ShortListEntry are also justified refinements. Neither model turns every noun into an unjustified class, and both have shallow inheritance and simple class contents.
3. Practicability: Model 1 better supports tracing a player/profile through the full scouting lifecycle and offer decision via ScoutingRecord and Offer basedOn ScoutingRecord. Model 2 better represents the explicit short-list decision through ShortListEntry approved by both HeadCoach and HeadScout. However, Model 2 weakens the final offer and assignment context by not linking ContractOffer to a recommendation or short-list/final decision and not linking ScoutingAssignment to TargetProfile.
4. Rejected or checked issues: I did not penalize Model 1 for using opposite unidirectional associations between ScoutingAssignment and ScoutingReport, nor for the PlantUML comment `'opposite produces`. I also did not penalize either model for type spellings such as int, UUID, double, or Decimal, or for equivalent multiplicity styles.
5. Overall judgment: The meaningful quality difference is small. Model 1 is stronger for lifecycle traceability and final offer provenance, while Model 2 is stronger for explicit short-list modeling and simpler workflow readability. Under the provided criteria, this is best treated as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</si>
  <si>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</si>
  <si>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TargetPosition, ProfileAttribute, LongListEntry, ShortListEntry, ScoutingAssignment, ScoutingReport, and ContractOffer, each representing a distinct concept from the requirement. It keeps player lists, assignments, reports, and offers separated, which supports low coupling. However, ShortListEntry is separately associated with both HeadCoach and HeadScout as “approves”, which represents joint decision-making only weakly, and ContractOffer is only linked to Player, not to the final recommendation or short-listing process. Model 2 also has cohesive core entities such as TargetProfile, Attribute, LongListEntry, ScoutingAssignment, ScoutingReport, ScoutingRecord, and Offer. Its ScoutingRecord usefully aggregates the player/profile scouting lifecycle and connects long-list entries, assignments, state, player, and profile. This improves workflow cohesion but also makes ScoutingRecord a central coupling point connected to LongListEntry, ScoutingAssignment, Player, TargetProfile, HeadCoach, HeadScout, and Offer.
2. Complexity: Model 1 = 4, Model 2 = 4; Evidence: Model 1 uses a moderate number of classes: Employee role hierarchy, TargetProfile/TargetPosition/ProfileAttribute, Player, LongListEntry, ShortListEntry, ScoutingAssignment, ScoutingReport, and ContractOffer. The inheritance depth is shallow except Employee -&gt; Scout -&gt; HeadScout, which directly reflects the domain. It avoids excessive workflow state modeling, but ShortListEntry and LongListEntry are justified conceptual classes rather than mere attributes. Model 2 has a similar level of complexity, adding ScoutingRecord and ScoutingState while omitting a separate ShortListEntry and TargetPosition class. ScoutingRecord is a traceable refinement for managing multiple rounds and lifecycle state, so it should not be penalized merely for being detailed. However, TargetProfile.targetPositions: List&lt;Position&gt; and the Position enum make target positions more attribute-like and potentially less flexible than Model 1’s TargetPosition class, especially because the requirement gives examples rather than a closed list.
3. Practicability: Model 1 = 4, Model 2 = 4; Evidence: Model 1 is readable and implementation-friendly: HeadCoach identifies TargetProfile; TargetProfile has TargetPosition and ProfileAttribute; Scout creates LongListEntry for a Player and TargetProfile; HeadScout creates ScoutingAssignment assigned to Scout and Player; Scout submits ScoutingReport with pros, cons, and Recommendation; Director makes ContractOffer to Player. This supports unit testing around profile creation, long-listing, assignment completion, report submission, and offer creation. Its main practical weakness is that it does not explicitly tie ContractOffer to a HeadScout final recommendation or to the relevant ScoutingReport/ShortListEntry, and the joint HeadCoach/HeadScout short-list decision is represented only as two separate “approves” associations. Model 2 is also practical and supports lifecycle testing through ScoutingRecord.currentState with states LONG_LIST, UNDER_INVESTIGATION, SHORT_LIST, RECOMMENDED, and OFFER_MADE. It better supports several rounds of scouting because ScoutingRecord links to multiple ScoutingAssignment instances, and Offer is based on ScoutingRecord. Its weaknesses are that the short list is represented only as a state rather than a distinct short-list entry or collection, HeadCoach “manages” ScoutingRecord is vaguer than the requirement’s “decide upon which players to move to the short list”, and the final HeadScout recommendation is implied by ScoutingRecord/RECOMMENDED rather than explicitly modeled as a HeadScout action.
Total: Model 1 = 12, Model 2 = 12
Choice: C
Reason:
1. Cohesion and Decoupling: Model 1 separates the main business concepts cleanly: long-list entry, short-list entry, assignment, report, and offer are distinct, which gives strong modularity. Model 2’s ScoutingRecord is also cohesive because it captures the scouting lifecycle for a player/profile and supports multiple assignments, but it introduces a more central coordination object. The difference is small: Model 1 is cleaner by entity separation, while Model 2 is cleaner by lifecycle aggregation.
2. Complexity: Both models are appropriately moderate. Model 1 has more explicit concept classes such as TargetPosition and ShortListEntry. Model 2 adds ScoutingRecord and ScoutingState, which are legitimate workflow refinements because the requirement describes long-listing, investigation, short-listing, recommendation, and offer-making. Model 2’s Position enum is somewhat less flexible because the requirement’s positions are examples, not necessarily a closed list, but this is not enough to make its overall complexity materially worse.
3. Practicability: Model 1 is straightforward to implement and test for the main use cases, but it does not trace an offer back to the final HeadScout recommendation. Model 2 better traces the end-to-end workflow using ScoutingRecord and links Offer to that record, but it models the short list less explicitly and uses vague HeadCoach/HeadScout associations to ScoutingRecord. Both are viable but incomplete in different ways.
4. Rejected or checked issues: I did not penalize Model 2 for using opposite unidirectional associations between ScoutingAssignment and ScoutingReport, because those are semantically equivalent to a bidirectional association when not contradictory. I also ignored the PlantUML trailing comment “'opposite produces”, primitive type differences such as int versus UUID or double versus Decimal, and multiplicity literal style differences.
5. Overall judgment: The meaningful quality difference is small. Model 1 is slightly stronger in explicit domain entity separation, while Model 2 is slightly stronger in representing the scouting lifecycle and multiple rounds.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</si>
  <si>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</si>
  <si>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2; Evidence: Model 1 covers the core workflow: HeadCoach defines TargetProfile, Scout logs LongListEntry, HeadScout evaluates ScoutingRecord, ScoutingAssignment produces ScoutingReport, and Director makes Offer. Its extra fields such as Offer.amount/status and Player.currentClub are not required but do not materially contradict the requirement. Model 2 covers some concepts, such as HeadCoach identifying PlayerProfile and Scout submitting ScoutingReport, but it weakly models key required behavior: Scout notes Player directly rather than a long-list entry tied to a target profile, ScoutingAssignment investigates PlayerProfile rather than a specific player, and Director makesOffer directly to Player without relation to final head-scout recommendation.
2. Conceptual classes representing the essential domain concepts: Model 1 = 5, Model 2 = 2; Evidence: Model 1 includes Employee, HeadCoach, Director, Scout, HeadScout, Player, TargetProfile, Attribute, LongListEntry, ScoutingAssignment, ScoutingReport, ScoutingRecord, and Offer, which map closely to the requirement. Model 2 includes Employee, Player, PlayerProfile, Attribute, Scout, ScoutingAssignment, ScoutingReport, Director, HeadCoach, and HeadScout, but misses a clear LongListEntry or ShortListEntry/ScoutingRecord concept and represents shortlist as an attribute `shortList : List&lt;Player&gt;` inside ScoutingAssignment, which weakens the domain model.
3. Associations and cardinalities: Model 1 = 4, Model 2 = 1; Evidence: Model 1 has meaningful associations such as HeadCoach --&gt; "*" TargetProfile, LongListEntry --&gt; "1" Player, LongListEntry --&gt; "1" TargetProfile, ScoutingAssignment --&gt; "1" Player, ScoutingAssignment --&gt; "1" Scout, and Offer --&gt; "1" ScoutingRecord. A weakness is that ScoutingAssignment --&gt; "1" ScoutingReport implies every assignment already has exactly one report, whereas before completion it could be 0..1. Model 2 has vague or incorrect associations: Scout --&gt; "*" Player : notes lacks a long-list/profile match, ScoutingAssignment --&gt; "*" PlayerProfile : investigates contradicts the requirement that assignments investigate a specific player, ScoutingReport --&gt; "1" PlayerProfile : reportsOn reports on a profile rather than the player, and no association assigns a ScoutingAssignment to a Scout.
4. Relationship types, inheritance, aggregation, and composition: Model 1 = 4, Model 2 = 1; Evidence: Model 1 correctly models Employee &lt;|-- HeadCoach, Employee &lt;|-- Director, Employee &lt;|-- Scout, and Scout &lt;|-- HeadScout, supporting the requirement that head scout can also perform scouting. It also uses TargetProfile *-- "*" Attribute, which reasonably captures profile attributes as part of the profile. Model 2 uses Employee --|&gt; HeadCoach, Employee --|&gt; Director, Employee --|&gt; Scout, and Employee --|&gt; HeadScout, which semantically makes Employee inherit from these roles rather than the roles inheriting from Employee. It also makes HeadScout separate from Scout, losing the requirement implication that the head scout can carry out scouting assignments.
5. Class names and attribute alignment: Model 1 = 4, Model 2 = 3; Evidence: Model 1 uses clear requirement-aligned names such as TargetProfile, LongListEntry, ScoutingAssignment, ScoutingReport, Recommendation, and Offer. Its TargetProfile has targetPositions and Attribute has name/value, matching the requirement. Model 2 uses understandable names such as PlayerProfile, Attribute, ScoutingAssignment, and ScoutingReport, and its ScoutingReport includes pros, cons, and recommendation. However, Player.targetPosition and PlayerProfile.targetPosition blur player data with desired profile data, ScoutingAssignment.shortList places shortlist state in the wrong concept, and recommendation/decision are plain strings rather than clearly constrained recommendation categories.
Total: Model 1 = 21, Model 2 = 9
Choice: A
Reason:
1. Strict alignment with required functionality: Model 1 follows the scouting pipeline from target profile definition, long-list entry, assignment, report, shortlist/recommendation state, and offer. Model 2 captures fragments of the process but does not clearly model long-list evaluation, specific-player assignments, short-list movement, or offer-after-final-recommendation.
2. Conceptual and relationship quality: Model 1’s LongListEntry, ScoutingRecord, ScoutingAssignment, ScoutingReport, and Offer provide traceable workflow concepts. Model 2 instead stores shortlist and results as attributes of ScoutingAssignment and links reports to PlayerProfile rather than Player, making the domain semantics weaker.
3. Rejected or checked issues: I did not penalize Model 1 for using both ScoutingAssignment --&gt; ScoutingReport and ScoutingReport --&gt; ScoutingAssignment, since opposite-direction associations are semantically acceptable. I also did not penalize primitive aliases such as int/double or string-like recommendation fields by themselves; the issue in Model 2 is the loss of clear domain constraints and incorrect links, not the primitive spelling.
4. Overall judgment: Model 1 is clearly better because it represents the required employees, profiles, long list, assignments, reports, recommendations, shortlist/recommendation state, and director offer with substantially more faithful UML semantics. Model 2 has several major domain and inheritance errors, so the quality difference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</si>
  <si>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</si>
  <si>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scouting workflow and functionalities: Model 1 = 2, Model 2 = 4; Evidence: Model 1 includes some required actors and concepts, such as HeadCoach, Director, Scout, HeadScout, PlayerProfile, ScoutingAssignment, ScoutingReport, and Director --&gt; "*" Player : makesOffer. However, it weakly models the core workflow: Scout --&gt; "*" Player : notes does not represent a long-list entry matched to a designated profile; ScoutingAssignment --&gt; "*" PlayerProfile : investigates points assignments at profiles rather than specific players; ScoutingReport --&gt; "1" PlayerProfile : reportsOn reports on a profile rather than the investigated player; short-listing is only an attribute shortList : List&lt;Player&gt; inside ScoutingAssignment, not a decision/result for players. Model 2 directly models the workflow with LongListEntry linked to Player and TargetProfile, ScoutingRecord tracking Player and TargetProfile, ScoutingAssignment assigned to one Player and one Scout, ScoutingReport produced by an assignment, ScoutingState including LONG_LIST, UNDER_INVESTIGATION, SHORT_LIST, RECOMMENDED, OFFER_MADE, and Offer made by Director for a Player based on a ScoutingRecord.
2. Conceptual classes and required domain objects: Model 1 = 3, Model 2 = 5; Evidence: Model 1 has the main nouns Employee, Player, PlayerProfile, Attribute, Scout, ScoutingAssignment, ScoutingReport, Director, HeadCoach, and HeadScout. It captures designated player profiles and attributes through PlayerProfile with targetPosition and playerAttributes : List&lt;Attribute&gt;, plus Attribute with name and value. But it lacks explicit LongListEntry, ShortList/ScoutingRecord, and Offer classes, and it conflates player state through Player.playerStatus and assignment.shortList. Model 2 has Employee, HeadCoach, Director, Scout, HeadScout, Player, TargetProfile, Attribute, LongListEntry, ScoutingAssignment, ScoutingReport, ScoutingRecord, and Offer, which more closely represent the requirement’s designated profile, long list, assignments, reports, short-list progression, recommendation, and official offer.
3. Associations and multiplicities: Model 1 = 2, Model 2 = 4; Evidence: Model 1 provides several associations but many are semantically misdirected or vague: Scout --&gt; "*" Player : notes omits which TargetProfile the noted player matches; HeadScout --&gt; "*" ScoutingAssignment : evaluates does not show assignment setup or assignment to a scout; ScoutingAssignment --&gt; "*" PlayerProfile : investigates should target a specific player; ScoutingReport --&gt; "1" PlayerProfile : reportsOn omits the player being reported on; Director --&gt; "*" Player : makesOffer lacks an offer object or linkage to final recommendation. Model 2 gives clearer associations: Scout --&gt; "*" LongListEntry : logs, LongListEntry --&gt; "1" Player and --&gt; "1" TargetProfile, ScoutingAssignment --&gt; "1" Player and --&gt; "1" Scout, ScoutingAssignment --&gt; "1" ScoutingReport / ScoutingReport --&gt; "1" ScoutingAssignment, ScoutingRecord --&gt; "1" Player and --&gt; "1" TargetProfile, and Offer --&gt; "1" Player plus --&gt; "1" ScoutingRecord. Some multiplicities remain imperfect, such as ScoutingAssignment --&gt; "1" ScoutingReport not allowing an in-progress assignment without a report, but the core domain links are substantially stronger.
4. Relationship types, inheritance, aggregation, and composition: Model 1 = 1, Model 2 = 4; Evidence: Model 1 reverses the inheritance semantics: Employee --|&gt; HeadCoach, Employee --|&gt; Director, Employee --|&gt; Scout, and Employee --|&gt; HeadScout mean Employee inherits from those role classes, which contradicts the requirement that head coach, director, scouts, and head scout are kinds of employees. It also does not model HeadScout as a specialized Scout. Model 2 correctly uses Employee &lt;|-- HeadCoach, Employee &lt;|-- Director, Employee &lt;|-- Scout, and Scout &lt;|-- HeadScout, reflecting that head scout is also a scout. Model 2 also uses TargetProfile *-- "*" Attribute, which is a reasonable composition for profile attributes. The exact composition multiplicity could be debated, but it is semantically aligned with attributes belonging to a target profile.
5. Class names, attributes, and semantic clarity: Model 1 = 3, Model 2 = 4; Evidence: Model 1 uses understandable names such as PlayerProfile, Attribute, ScoutingAssignment, and ScoutingReport, and includes required report attributes pros, cons, and recommendation. However, it places targetPosition directly on Player as well as PlayerProfile, which blurs actual player data with desired profile criteria, and uses generic strings such as role, playerStatus, scoutingResults, decision, and recommendation without clearly tying them to the stated workflow. Model 2 uses clearer domain refinements such as TargetProfile, LongListEntry, ScoutingRecord, ScoutingState, Recommendation, and Offer. It captures required attributes such as TargetProfile.targetPositions, Attribute.name/value, ScoutingReport.pros/cons/recommendation, and Offer.offerDate/status. Extra attributes like currentClub, amount, deadline, status, and IDs are not required, but they do not obscure the required semantics.
6. Avoidance of unsupported additions or contradictions: Model 1 = 3, Model 2 = 4; Evidence: Model 1 has fewer explicit extra concepts, but some modeled facts contradict or distort the requirement, especially assignments investigating PlayerProfile rather than a player and reports reporting on PlayerProfile rather than the player. Model 2 adds implementation/detail concepts such as employeeId, playerId, currentClub, offer amount, deadline, submissionDate, and enums. These are not explicitly required, so they are not credited as required coverage, but most are traceable administrative refinements and do not contradict the domain. The Position enum may be more closed than the requirement’s “e.g.” examples strictly imply, but it still represents designated target positions and is not a decisive penalty.
Total: Model 1 = 14, Model 2 = 25
Choice: B
Reason:
1. Strict alignment with required scouting workflow and functionalities: Model 2 models the long-list-to-assignment-to-report-to-shortlist/recommendation-to-offer flow through LongListEntry, ScoutingAssignment, ScoutingReport, ScoutingRecord, ScoutingState, and Offer. Model 1 has the same broad nouns but loses key workflow semantics by linking assignments and reports to PlayerProfile rather than the specific player and by representing the short list only as an assignment attribute.
2. Conceptual classes and associations: Model 2’s LongListEntry --&gt; Player/TargetProfile, ScoutingAssignment --&gt; Player/Scout, ScoutingRecord --&gt; Player/TargetProfile, and Offer --&gt; Player/ScoutingRecord are closer to the requirement. Model 1’s Scout --&gt; Player : notes, HeadCoach --&gt; PlayerProfile : decides, HeadScout --&gt; PlayerProfile : recommends, and Director --&gt; Player : makesOffer are too vague to represent the required decision points and evidence trail.
3. Rejected or checked issues: I did not penalize Model 2 for using opposite-direction associations between ScoutingAssignment and ScoutingReport, because opposite unidirectional associations are semantically acceptable when not contradictory. I also did not penalize primitive or enum spelling choices, comments such as 'opposite produces, or the fact that Model 2 is more detailed. Extra IDs, dates, and statuses were not rewarded unless they improved stated requirement coverage.
4. Overall judgment: Model 2 is better because it captures the required domain lifecycle and role structure more faithfully, especially the long list, scouting assignments for specific players, scouting reports, short-list/recommendation state, and director’s official offer. Model 1 contains several core elements but has serious semantic errors in inheritance and several associations that point to profiles where the requirement needs player-specific scouting decisions.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</si>
  <si>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</si>
  <si>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HeadCoach, Director, Scout, HeadScout, Player, TargetProfile, Attribute, LongListEntry, ScoutingAssignment, ScoutingReport, ScoutingRecord, and Offer. These directly reflect designated player profiles, long-listing, assignments, reports, shortlist/recommendation state, and official offers. Model 2 includes some relevant classes such as Employee, Player, PlayerProfile, Attribute, Scout, ScoutingAssignment, ScoutingReport, Director, HeadCoach, and HeadScout, but it misses explicit LongListEntry, Offer, and a clear scouting lifecycle/record. It also conflates concepts by putting targetPosition and playerStatus on Player and by modeling shortList as an attribute of ScoutingAssignment rather than a separate scouting decision/state.
2. Associations/Multiplicities between classes for domain reasoning: Model 1 = 4, Model 2 = 2; Evidence: Model 1 has strong core relationships: HeadCoach --&gt; TargetProfile defines, TargetProfile *-- Attribute, Scout --&gt; LongListEntry logs, LongListEntry --&gt; Player and TargetProfile, ScoutingAssignment --&gt; Player and Scout, Scout --&gt; ScoutingReport submits, ScoutingAssignment --&gt; ScoutingReport produces, HeadScout --&gt; ScoutingRecord evaluates, Director --&gt; Offer makes, and Offer --&gt; Player/basedOn ScoutingRecord. Minor weaknesses include ScoutingAssignment --&gt; "1" ScoutingReport, which overstates that every assignment always has a report rather than only after completion, and ScoutingRecord --&gt; "*" LongListEntry is somewhat loose. Model 2 has several weak or incorrect relationships: Scout --&gt; Player notes does not represent a long-list entry or matched profile; ScoutingAssignment --&gt; "*" PlayerProfile investigates targets profiles rather than specific players; ScoutingReport --&gt; PlayerProfile reportsOn misses the player being reported on; Director --&gt; Player makesOffer lacks an Offer concept; HeadScout --&gt; PlayerProfile recommends is vague; and the inheritance Employee --|&gt; HeadCoach / Director / Scout / HeadScout is reversed in UML notation.
3. Model attributes with appropriate data types: Model 1 = 4, Model 2 = 3; Evidence: Model 1 models important attributes with appropriate types: TargetProfile has profileId, name, targetPositions: List&lt;Position&gt;; Attribute has name/value; LongListEntry has entryDate and notes; ScoutingAssignment has assignmentId, assignmentDate, deadline; ScoutingReport has pros, cons, recommendation: Recommendation, submissionDate; Offer has amount, offerDate, status. Minor issues include pros/cons as single String rather than possibly lists, status as String in Offer, and use of targetPositions as a list attribute rather than explicit association, though this is acceptable. Model 2 has some correct attributes: Attribute name/value, ScoutingReport pros: List&lt;String&gt;, cons: List&lt;String&gt;, recommendation: String, and ScoutingAssignment assignmentDate/status. However, it misses key attributes such as profile name/id, long-list entry date/notes, offer amount/date/status, and assignment target player. It also uses shortList: List&lt;Player&gt; and scoutingResults: List&lt;String&gt; as assignment attributes, which weakly models important domain relationships.
4. Consistencies of Terminology with given context: Model 1 = 5, Model 2 = 3; Evidence: Model 1 uses domain-aligned terms: HeadCoach, Director, Scout, HeadScout, TargetProfile, LongListEntry, ScoutingAssignment, ScoutingReport, Recommendation, ScoutingState, and Offer. Its enum Recommendation closely matches the requirement examples: KEY_PLAYER, FIRST_TEAM, RESERVE_TEAM, PROSPECTIVE, NOT_GOOD_SIGNING. Model 2 uses some consistent terms such as Scout, HeadScout, ScoutingAssignment, ScoutingReport, PlayerProfile, Attribute, and recommendation, but it introduces less precise terminology such as playerStatus, decision, scoutingResults, and shortList as an assignment attribute. PlayerProfile is understandable as a synonym for designated player profile, but its use becomes inconsistent where assignments and reports point to PlayerProfile instead of a specific player.
5. Adherence of UML class diagram standards: Model 1 = 5, Model 2 = 2; Evidence: Model 1 uses valid UML/PlantUML class, enum, inheritance, composition, association, and multiplicity notation. Employee &lt;|-- HeadCoach, Employee &lt;|-- Director, Employee &lt;|-- Scout, and Scout &lt;|-- HeadScout correctly express specialization. The opposite unidirectional ScoutingAssignment --&gt; ScoutingReport and ScoutingReport --&gt; ScoutingAssignment lines are not penalized because opposite associations are semantically acceptable. Model 2 has notable UML issues: Employee --|&gt; HeadCoach, Employee --|&gt; Director, Employee --|&gt; Scout, and Employee --|&gt; HeadScout reverse the intended inheritance direction, implying Employee specializes those roles. ScoutingReport --&gt; "1" relatedAssignment : linkedAssignment uses relatedAssignment as if it were a class, although it is also an attribute typed as ScoutingAssignment, making the notation confusing and nonstandard.
Total: Model 1 = 23, Model 2 = 13
Choice: A
Reason:
1. Appropriate conceptual classes aligned with the domain: Model 1 covers the required workflow with TargetProfile, LongListEntry, ScoutingAssignment, ScoutingReport, ScoutingRecord, and Offer. Model 2 has several relevant classes, but lacks explicit long-list and offer concepts and blurs player, profile, shortlist, and assignment responsibilities.
2. Associations/Multiplicities between classes for domain reasoning: Model 1 connects scouts to long-list entries, assignments to players and scouts, reports to assignments, and offers to players/records. Model 2 misdirects several core associations, especially assignments investigating PlayerProfile rather than specific Player and reports being about PlayerProfile rather than the player scouted.
3. Model attributes with appropriate data types: Model 1 provides stronger typed support through Position and Recommendation enums and captures dates, notes, IDs, and offer details. Model 2 includes some useful attributes but omits important lifecycle and offer details and uses attributes such as shortList and scoutingResults where associations or domain classes would be clearer.
4. Consistencies of Terminology with given context: Model 1 closely follows the requirement’s language, including long list, target profile, scouting assignment, scouting report, recommendation, and offer. Model 2 uses some correct terms but also introduces vague or misplaced terms such as playerStatus, decision, and shortList under ScoutingAssignment.
5. Adherence of UML class diagram standards: Model 1 is syntactically and notationally sound. Model 2 has reversed generalization notation and an unclear association to relatedAssignment, which significantly reduces UML correctness.
6. Rejected or checked issues: I did not penalize Model 1 for using opposite unidirectional associations around ScoutingAssignment and ScoutingReport, because the instructions say these are semantically equivalent to a bidirectional association. I also did not penalize primitive aliases such as int or double, nor the use of comments in PlantUML.
7. Overall judgment: Model 1 is clearly better because it captures the scouting domain’s main concepts, workflow, relationships, terminology, and UML notation much more accurately. Model 2 contains several correct ideas, but its missing concepts, weaker associations, and UML inheritance errors make it substantially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</si>
  <si>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</si>
  <si>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important classes such as Employee, Player, PlayerProfile, Attribute, Scout, ScoutingAssignment, ScoutingReport, Director, HeadCoach, and HeadScout, but it omits explicit long-list entries, short-list/scouting lifecycle records, and an Offer class; it also places shortList and scoutingResults as attributes inside ScoutingAssignment rather than modeling them as domain concepts. Model 2 includes Employee roles, Player, TargetProfile, Attribute, LongListEntry, ScoutingAssignment, ScoutingReport, ScoutingRecord, Offer, and relevant enums for Position, Recommendation, and ScoutingState, which closely cover the requirement’s player profile, long list, assignments, reports, short-list progression, recommendation, and official offer concepts.
2. Associations/Multiplicities between classes for domain reasoning: Model 1 = 2, Model 2 = 4; Evidence: Model 1 has Scout --&gt; "*" Player : notes, but this does not capture that scouts note players on a long list against a designated profile. It also has ScoutingAssignment --&gt; "*" PlayerProfile : investigates, whereas the requirement says assignments investigate a specific player more thoroughly. ScoutingReport --&gt; "1" PlayerProfile : reportsOn also reports on a profile rather than the player. Director --&gt; "*" Player : makesOffer captures offers only weakly and lacks a relation to a formal offer or final recommendation. Model 2 models Scout --&gt; "*" LongListEntry, LongListEntry --&gt; "1" Player, LongListEntry --&gt; "1" TargetProfile, ScoutingAssignment --&gt; "1" Player, ScoutingAssignment --&gt; "1" Scout, ScoutingAssignment --&gt; "1" ScoutingReport, ScoutingRecord --&gt; "1" Player, ScoutingRecord --&gt; "1" TargetProfile, and Offer --&gt; "1" Player / Offer --&gt; "1" ScoutingRecord. This better supports domain reasoning, though the joint head coach/head scout short-list decision is only indirectly represented through HeadCoach --&gt; "*" ScoutingRecord : manages and HeadScout --&gt; "*" ScoutingRecord : evaluates, and assignment-to-report might more precisely be 0..1 before completion.
3. Model attributes with appropriate data types: Model 1 = 3, Model 2 = 5; Evidence: Model 1 includes useful attributes such as PlayerProfile.targetPosition : String, PlayerProfile.playerAttributes : List&lt;Attribute&gt;, Attribute.name/value : String, ScoutingReport.pros/cons : List&lt;String&gt;, and recommendation : String. However, Player.targetPosition duplicates or misplaces a profile concept, ScoutingAssignment.shortList : List&lt;Player&gt; is better modeled as a lifecycle/list concept, scoutingResults : List&lt;String&gt; is vague, and there is no Offer with offer-related attributes. Model 2 includes well-typed identifiers, TargetProfile.targetPositions : List&lt;Position&gt;, Attribute.name/value, LongListEntry.entryDate/notes, ScoutingAssignment.assignmentDate/deadline, ScoutingReport.pros/cons/recommendation/submissionDate, ScoutingRecord.currentState : ScoutingState, and Offer.amount/offerDate/status, which are appropriate and complete for the stated workflow.
4. Consistencies of Terminology with given context: Model 1 = 3, Model 2 = 5; Evidence: Model 1 uses recognizable terms such as PlayerProfile, Attribute, ScoutingAssignment, ScoutingReport, HeadCoach, HeadScout, and Director, but some terminology is semantically inconsistent: ScoutingAssignment “investigates” PlayerProfile instead of a specific player, ScoutingReport “reportsOn” PlayerProfile instead of the player, and HeadScout “recommends” PlayerProfile rather than recommending a player for signing. Model 2 uses terms closely aligned with the requirement: TargetProfile for designated player profile, LongListEntry for long-list notes, ScoutingAssignment, ScoutingReport, Recommendation values such as KEY_PLAYER and NOT_GOOD_SIGNING, ScoutingState values such as LONG_LIST, SHORT_LIST, RECOMMENDED, and OFFER_MADE, and Offer for the director’s official offer.
5. Adherence of UML class diagram standards: Model 1 = 3, Model 2 = 5; Evidence: Model 1 uses recognizable class and association syntax, but its inheritance appears reversed: Employee --|&gt; HeadCoach, Employee --|&gt; Director, Employee --|&gt; Scout, and Employee --|&gt; HeadScout mean Employee specializes those role classes, rather than HeadCoach/Director/Scout/HeadScout specializing Employee. It also has ScoutingReport --&gt; "1" relatedAssignment : linkedAssignment, where relatedAssignment is not declared as a class and appears to confuse an attribute/role name with an association target. Model 2 uses standard UML/PlantUML notation for enums, attributes, inheritance via Employee &lt;|-- HeadCoach / Director / Scout and Scout &lt;|-- HeadScout, composition TargetProfile *-- "*" Attribute, and clear associations with multiplicities.
Total: Model 1 = 14, Model 2 = 24
Choice: B
Reason:
1. Appropriate conceptual classes aligned with the domain: Model 2 is stronger because it explicitly models LongListEntry, ScoutingRecord, Offer, Recommendation, Position, and ScoutingState, all of which map directly to the scouting workflow. Model 1 has the core people/report/profile concepts but misses or weakly embeds important workflow concepts such as long list, short list progression, and official offer.
2. Associations/Multiplicities between classes for domain reasoning: Model 2 better represents the flow from scout long-list entry to assignment, report, scouting record, recommendation state, and offer. Model 1 has several associations aimed at the wrong concept, especially assignment/report relationships to PlayerProfile rather than specific Player, and it does not adequately model the long-list-to-short-list workflow.
3. Model attributes with appropriate data types: Model 2 provides more requirement-relevant typed attributes, especially targetPositions, recommendation, currentState, report submission date, assignment metadata, and offer details. Model 1 has some correct attributes, but several are vague or misplaced, such as shortList inside ScoutingAssignment and scoutingResults as List&lt;String&gt;.
4. Consistencies of Terminology with given context: Model 2’s terminology is consistently traceable to the requirement. Model 1 uses several correct names but applies them inconsistently, such as “reportsOn” a PlayerProfile instead of the player and “recommends” a PlayerProfile instead of a signing recommendation for a player.
5. Adherence of UML class diagram standards: Model 2 has clean UML structure and valid inheritance direction. Model 1 remains understandable but has significant UML semantic issues, especially reversed generalization from Employee to role classes and an undeclared/confused relatedAssignment association target.
6. Rejected or checked issues: I did not penalize Model 2 for using opposite unidirectional associations between ScoutingAssignment and ScoutingReport, nor for the PlantUML comment after the fulfills association. I also did not penalize primitive/type spelling choices or the use of * versus 0..*. I treated TargetProfile as a valid synonym for designated player profile.
7. Overall judgment: Model 2 is clearly better because it captures the real scouting workflow with stronger conceptual coverage, better domain associations, richer relevant attributes, consistent terminology, and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</si>
  <si>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</si>
  <si>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cohesive domain concepts: `TargetProfile` has `targetPositions` and composed `Attribute`, `LongListEntry` captures a scout’s long-list note for a `Player` and `TargetProfile`, `ScoutingAssignment` assigns a specific `Player` to a `Scout`, `ScoutingReport` contains `pros`, `cons`, and `recommendation`, and `Offer` is made by `Director` based on a `ScoutingRecord`. This keeps most responsibilities well localized, though `ScoutingRecord` is a central coordinator coupled to entries, assignments, player, profile, coach, head scout, and offer. Model 2 has weaker cohesion and more conflation: `Player` contains `targetPosition` and `playerStatus`, mixing real player data with scouting workflow state; `ScoutingAssignment` contains `shortList : List&lt;Player&gt;` and `scoutingResults : List&lt;String&gt;`, mixing assignment, shortlist management, and result storage; `ScoutingReport` has both `relatedAssignment : ScoutingAssignment` as an attribute and an association to `relatedAssignment`. Model 2 also models `PlayerProfile --&gt; "*" Player : profiles`, which blurs whether the profile is a target profile or an actual player profile.
2. Complexity: Model 1 = 4, Model 2 = 2; Evidence: Model 1 has more classes, but they are mostly traceable workflow or domain refinements required by the requirement: `LongListEntry`, `ScoutingAssignment`, `ScoutingReport`, `ScoutingRecord`, `Offer`, `TargetProfile`, `Attribute`, and employee specializations. Its inheritance depth is shallow and meaningful: `Employee &lt;|-- HeadCoach`, `Employee &lt;|-- Director`, `Employee &lt;|-- Scout`, `Scout &lt;|-- HeadScout`. The added enums `Position`, `Recommendation`, and `ScoutingState` clarify stated concepts without turning every noun into a class. Model 2 is superficially shorter but not simpler in a useful way: it duplicates role modeling with `Employee.role` plus separate `HeadCoach`, `Director`, `Scout`, and `HeadScout` classes, and its generalization arrows `Employee --|&gt; HeadCoach`, `Employee --|&gt; Director`, `Employee --|&gt; Scout`, `Employee --|&gt; HeadScout` semantically make `Employee` inherit from the role classes rather than the roles inheriting from `Employee`. It also uses collection attributes such as `shortList : List&lt;Player&gt;` inside `ScoutingAssignment`, which hides important domain relationships instead of simplifying them.
3. Practicability: Model 1 = 4, Model 2 = 2; Evidence: Model 1 is more implementable and testable because it supports the main workflow: head coach defines `TargetProfile`; scouts create `LongListEntry`; head scout evaluates `ScoutingRecord`; assignments are linked to a specific `Player` and `Scout`; reports are produced by assignments and submitted by scouts; offers are made by the director and linked to a player and scouting record. It also captures recommendation categories through `Recommendation` and scouting lifecycle through `ScoutingState`, making acceptance tests around long list, short list, recommendation, and offer practical. Weaknesses remain: `ScoutingAssignment --&gt; "1" ScoutingReport` is too strict before an assignment is completed, and short-list movement is represented indirectly through `ScoutingState.SHORT_LIST` rather than an explicit shortlist decision. Model 2 is less practical because several required behaviors are vague or incorrectly attached: `Scout --&gt; "*" Player : notes` lacks a long-list entry, date, notes, or matched profile; `ScoutingAssignment --&gt; "*" PlayerProfile : investigates` investigates profiles rather than the required specific player; `ScoutingReport --&gt; "1" PlayerProfile : reportsOn` reports on a profile rather than clearly on the scouted player; `Director --&gt; "*" Player : makesOffer` lacks the condition that the player was finally recommended for signing by the head scout.
Total: Model 1 = 12, Model 2 = 6
Choice: A
Reason:
1. Cohesion and Decoupling: Model 1 has clearer domain boundaries, with separate classes for target profiles, attributes, long-list entries, assignments, reports, records, and offers. Model 2 conflates responsibilities in `Player`, `ScoutingAssignment`, and `ScoutingReport`, and leaves key workflow concepts implicit.
2. Complexity: Model 1’s additional classes are justified by the scouting workflow and remain structurally manageable. Model 2 is shorter but loses important domain structure and introduces semantic problems through duplicated role modeling and reversed-looking generalization semantics.
3. Practicability: Model 1 better supports real implementation and testing of the required process from profile definition to long list, scouting assignments, reports, shortlist state, recommendation, and official offer. Model 2 omits or weakens several required links, especially long-list entries, specific-player assignments, report-to-player semantics, and offer-after-head-scout-recommendation.
4. Rejected or checked issues: I did not penalize Model 1 for using both `ScoutingAssignment --&gt; "1" ScoutingReport` and `ScoutingReport --&gt; "1" ScoutingAssignment`, because opposite-direction associations can be semantically equivalent. I also did not penalize the PlantUML comment `'opposite produces`, primitive aliases such as `int` or `double`, or equivalent multiplicity spelling. I did not reward or penalize either model for abstractness because the requirement does not require it.
5. Overall judgment: Model 1 is meaningfully better because it captures the central scouting workflow with more faithful and testable domain concepts, while Model 2 is too vague and contains several semantic misplacements that would make implementation and validation harder.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</si>
  <si>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</si>
  <si>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concepts inside classes: `Player` contains `targetPosition` and `playerStatus`, which belong more naturally to a target profile and scouting workflow state; `ScoutingAssignment` contains `shortList : List&lt;Player&gt;` and `scoutingResults : List&lt;String&gt;`, conflating an assignment with shortlist management and reporting; `ScoutingReport` has both `relatedAssignment : ScoutingAssignment` as an attribute and an association to `relatedAssignment`. Model 1 also models employee roles inconsistently: `Employee` has `role : String` while also defining `Scout`, `HeadCoach`, `HeadScout`, and `Director`, and the inheritance direction `Employee --|&gt; HeadCoach`, `Employee --|&gt; Director`, etc. makes `Employee` a subtype of those roles. Model 2 has stronger cohesion by separating `TargetProfile`, `Attribute`, `LongListEntry`, `ScoutingAssignment`, `ScoutingReport`, `ScoutingRecord`, and `Offer`. It also correctly models role specialization with `Employee &lt;|-- HeadCoach`, `Employee &lt;|-- Director`, `Employee &lt;|-- Scout`, and `Scout &lt;|-- HeadScout`. Some coupling remains because `ScoutingRecord` connects many workflow elements, but this is a defensible coordinating concept for the scouting lifecycle.
2. Complexity: Model 1 = 2, Model 2 = 4; Evidence: Model 1 has fewer domain classes, but the simplicity hides required concepts rather than simplifying them well. For example, long-list entries are represented only by `Scout --&gt; "*" Player : notes`, shortlisting is a `shortList : List&lt;Player&gt;` attribute inside `ScoutingAssignment`, and offers are only `Director --&gt; "*" Player : makesOffer`, with no offer entity. Its inheritance tree is also semantically problematic because `Employee --|&gt; HeadCoach` reverses the expected role hierarchy. Model 2 is more detailed, with classes such as `LongListEntry`, `ScoutingRecord`, `Offer`, `ScoutingAssignment`, and `ScoutingReport`, plus enums `Position`, `Recommendation`, and `ScoutingState`. This increases the number of elements, but most are traceable to requirement concepts: long list, assignment, report, recommendation, shortlist/recommended/offer states. Extra implementation details such as `employeeId`, `submissionDate`, `deadline`, `amount`, and `currentClub` are not directly required, but they do not dominate the design. Model 2’s inheritance depth is modest and appropriate: `Employee -&gt; Scout -&gt; HeadScout`.
3. Practicability: Model 1 = 2, Model 2 = 4; Evidence: Model 1 would be harder to implement and test cleanly because key workflow objects are vague or misplaced. A scout’s long-list action is only an association to `Player`, so there is no timestamp, matched profile, or entry object for periodic evaluation. `ScoutingAssignment --&gt; "*" PlayerProfile : investigates` suggests assignments investigate profiles rather than specific players, while the requirement says assignments investigate a specific player more thoroughly. `ScoutingReport --&gt; "1" PlayerProfile : reportsOn` similarly reports on the profile rather than directly on the player/assignment. The final offer is only an association from `Director` to `Player`, so offer state and traceability to the recommendation are weak. Model 2 is more practical: `LongListEntry --&gt; "1" Player` and `LongListEntry --&gt; "1" TargetProfile` capture scouts noting players against profiles; `ScoutingAssignment --&gt; "1" Player : assignedPlayer` and `ScoutingAssignment --&gt; "1" Scout : assignedScout` support assigning scouts, including the inherited `HeadScout`; `ScoutingAssignment --&gt; "1" ScoutingReport : produces` and `ScoutingReport` with `pros`, `cons`, and `recommendation` support testing report completion; `Offer --&gt; "1" Player` and `Offer --&gt; "1" ScoutingRecord : basedOn` provide traceability from final recommendation to director offer. Minor weaknesses are that the joint decision by head coach and head scout to move players to the shortlist is represented indirectly through `ScoutingRecord.currentState` and associations rather than an explicit decision event, and `HeadCoach --&gt; "*" ScoutingRecord : manages` is somewhat broad.
Total: Model 1 = 6, Model 2 = 12
Choice: B
Reason:
1. Cohesion and Decoupling: Model 2 is better because it separates the main business concepts into cohesive classes: target profiles, long-list entries, scouting assignments, reports, records, and offers. Model 1 conflates responsibilities, especially in `Player`, `ScoutingAssignment`, and `ScoutingReport`, and duplicates employee role representation through both `Employee.role` and role classes.
2. Complexity: Model 2 is more complex in element count, but the added classes are mostly meaningful domain refinements required to represent the scouting lifecycle. Model 1 is shorter, but it omits or hides important concepts such as long-list entries, offer records, and player-specific assignment tracking.
3. Practicability: Model 2 would be easier to implement, test, and maintain because it gives explicit objects for workflow stages and traceability. Model 1 has several impractical associations, such as assignments investigating `PlayerProfile` instead of a specific `Player`, and reports being linked to `PlayerProfile` rather than clearly to the investigated player through the assignment.
4. Rejected or checked issues: I did not penalize Model 2 for using both `ScoutingAssignment --&gt; ScoutingReport` and `ScoutingReport --&gt; ScoutingAssignment`; opposite-direction associations are treated as semantically equivalent where they do not contradict the requirement. I also ignored the PlantUML line-end comment `'opposite produces` and did not penalize primitive spelling or enum literal choices.
5. Overall judgment: Model 2 is clearly better. It captures the core scouting workflow with stronger domain fidelity, cleaner role inheritance, better traceability from profile to long list to assignment to report to offer, and a more practical structure for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</si>
  <si>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</si>
  <si>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stated scouting workflow: Model 1 = 5, Model 2 = 2; Evidence: Model 1 covers head coach identifying TargetProfile, scouts creating LongListEntry, head scout creating ScoutingAssignment, scouts submitting ScoutingReport, short-listing via ShortListEntry approved by HeadCoach and HeadScout, and Director making ContractOffer to Player. Model 2 covers some broad concepts such as HeadCoach identifying PlayerProfile, Scout noting Player, HeadScout linked to ScoutingAssignment, Scout submitting ScoutingReport, and Director makingOffer to Player, but it does not model long-list entries, short-list entries, official offers as a distinct concept, or the transition from first scouting results to short list.
2. Accuracy of conceptual classes and domain essentials: Model 1 = 5, Model 2 = 2; Evidence: Model 1 includes Employee, HeadCoach, Director, Scout, HeadScout, TargetProfile, TargetPosition, ProfileAttribute, Player, LongListEntry, ShortListEntry, ScoutingAssignment, ScoutingReport, and ContractOffer, all directly traceable to the requirement. Model 2 includes relevant classes such as PlayerProfile, Attribute, Player, Scout, HeadScout, ScoutingAssignment, ScoutingReport, and Director, but also uses Team without requirement need, puts targetPosition and playerStatus directly on Player, and lacks explicit LongListEntry, ShortListEntry, and ContractOffer classes.
3. Employee roles and inheritance/generalisation: Model 1 = 5, Model 2 = 1; Evidence: Model 1 correctly models Employee &lt;|-- HeadCoach, Employee &lt;|-- Director, Employee &lt;|-- Scout, and Scout &lt;|-- HeadScout, matching the requirement that these are club employees and that the head scout is a scout role. Model 2 uses Employee --|&gt; HeadCoach, Employee --|&gt; Director, Employee --|&gt; Scout, and Employee --|&gt; HeadScout, which in PlantUML means Employee specializes those role classes rather than the roles specializing Employee; it also does not model HeadScout as a specialization of Scout.
4. Designated player profiles, target positions, and attributes: Model 1 = 5, Model 2 = 3; Evidence: Model 1 models TargetProfile with TargetPosition and ProfileAttribute, including TargetPosition code/name and ProfileAttribute name/value, and associates HeadCoach "1" -- "0..*" TargetProfile : identifies. Model 2 models PlayerProfile with targetPosition : String and playerAttributes : List&lt;Attribute&gt;, plus Attribute name/value and HeadCoach --&gt; "*" PlayerProfile : identifies, but target positions are less explicit than Model 1’s TargetPosition class and it also places targetPosition on Player, which blurs actual player data with profile requirements.
5. Long-list modeling: Model 1 = 5, Model 2 = 2; Evidence: Model 1 explicitly models LongListEntry with dateAdded and notes, created by Scout, linked to one Player and one TargetProfile, matching “Scouts may note players on a long list who seem to match a designated target profile.” Model 2 only has Scout --&gt; "*" Player : notes and PlayerProfile --&gt; "*" Player : profiles, which indirectly suggests noting players but does not represent the long list as a domain concept or connect the note to a specific designated profile with list-entry semantics.
6. Scouting assignments and investigation responsibility: Model 1 = 5, Model 2 = 3; Evidence: Model 1 has HeadScout "1" -- "0..*" ScoutingAssignment : creates, ScoutingAssignment -- Scout : assigned to, and ScoutingAssignment -- Player : investigates, supporting assignments set up by the head scout for scouts, including HeadScout as a subtype of Scout. Model 2 has HeadScout --&gt; "*" ScoutingAssignment : evaluates and ScoutingAssignment --&gt; "*" PlayerProfile : investigates, but it does not associate assignments with the assigned Scout, and it investigates PlayerProfile rather than a specific Player, despite the requirement saying assignments investigate a specific player.
7. Scouting reports and recommendations: Model 1 = 5, Model 2 = 4; Evidence: Model 1 has ScoutingReport with pros, cons, and recommendation typed by Recommendation enum containing KEY_PLAYER, FIRST_TEAM_PLAYER, RESERVE_TEAM_PLAYER, PROSPECTIVE_PLAYER, and NOT_A_GOOD_SIGNING; Scout submits reports and each report completes one ScoutingAssignment. Model 2 has ScoutingReport with pros : List&lt;String&gt;, cons : List&lt;String&gt;, recommendation : String, decision : String, and relatedAssignment, and Scout submits reports; however, it reports on PlayerProfile rather than directly on Player or assignment-player, and the recommendation is an unconstrained String rather than a clearer recommendation category.
8. Short-list decision and repeated scouting rounds: Model 1 = 4, Model 2 = 2; Evidence: Model 1 explicitly models ShortListEntry linked to Player and TargetProfile, with HeadCoach and HeadScout approving entries, and its ScoutingAssignment model can support multiple assignments per Player because ScoutingAssignment "0..*" -- "1" Player. Model 2 puts shortList : List&lt;Player&gt; inside ScoutingAssignment and has HeadCoach --&gt; "*" PlayerProfile : decides plus HeadScout --&gt; "*" PlayerProfile : recommends, but this does not clearly model players being moved to a short list after comparing first scouting results, nor multiple scouting rounds for each short-listed player.
9. Final recommendation and official offer: Model 1 = 4, Model 2 = 2; Evidence: Model 1 models Director "1" -- "0..*" ContractOffer : makes and ContractOffer -- Player : offered to, which represents the director making an official offer. It does not explicitly constrain that the offer occurs only after the head scout finally recommends signing. Model 2 only has Director --&gt; "*" Player : makesOffer, with no ContractOffer class or attributes, and no clear link to a final head-scout recommendation.
10. Associations, multiplicities, and relationship precision: Model 1 = 5, Model 2 = 2; Evidence: Model 1 gives clear multiplicities such as HeadCoach "1" -- "0..*" TargetProfile, TargetProfile "1" -- "1..*" TargetPosition, LongListEntry "0..*" -- "1" Player, ScoutingAssignment "0..*" -- "1" Scout, and ScoutingReport "1" -- "1" ScoutingAssignment. Model 2 uses many broad "*" associations, omits several important multiplicities on the source side, has ScoutingReport --&gt; "1" relatedAssignment where relatedAssignment is not a class but also appears as an attribute type, and uses Employee inheritance in the wrong direction.
11. Avoidance of unsupported additions or semantic distortions: Model 1 = 4, Model 2 = 2; Evidence: Model 1 adds implementation-like attributes such as UUID, status, deadline, amount, and dates; these are not harmful and mostly support traceable domain concepts, though offer amount and assignment status are not explicitly required. Model 2 adds Team, Employee.role, Player.playerStatus, ScoutingReport.decision, ScoutingAssignment.scoutingResults, and shortList inside ScoutingAssignment; several of these blur or distort the requirement because shortlist and scouting results should be represented through player/profile/report/assignment relationships rather than embedded lists.
12. Clarity of class names and optional attributes: Model 1 = 5, Model 2 = 3; Evidence: Model 1 uses precise domain names: TargetProfile, TargetPosition, ProfileAttribute, LongListEntry, ShortListEntry, ScoutingAssignment, ScoutingReport, and ContractOffer, with attributes aligned to the requirement such as ProfileAttribute name/value and ScoutingReport pros/cons/recommendation. Model 2 has some clear names such as PlayerProfile, Attribute, ScoutingAssignment, and ScoutingReport, but also weaker or ambiguous attributes such as Player.targetPosition, Player.playerStatus, ScoutingAssignment.shortList, ScoutingAssignment.scoutingResults, and ScoutingReport.decision.
Total: Model 1 = 57, Model 2 = 28
Choice: A
Reason:
1. Functional coverage of stated scouting workflow: Model 1 models the end-to-end process from target profile identification through long list, assignments, reports, short list, and contract offer. Model 2 only sketches parts of that workflow and misses explicit long-list entries, short-list entries, and official offer modeling.
2. Relationship and multiplicity accuracy: Model 1 provides concrete associations and multiplicities for profiles, positions, attributes, list entries, assignments, reports, and offers. Model 2 relies heavily on broad "*" links, embeds lists as attributes where associations would be clearer, and has incorrect inheritance direction for Employee and role classes.
3. Rejected or checked issues: I did not penalize either model for styling, layout, comments, visibility markers, primitive type spelling, or use of `*` versus `0..*`. I also did not penalize Model 1 for being more detailed, because its intermediate classes such as LongListEntry, ShortListEntry, and ContractOffer are traceable domain concepts.
4. Overall judgment: Model 1 is substantially better because it captures the required scouting domain concepts and workflow with clearer class semantics, more accurate role hierarchy, and stronger association modeling. Model 2 contains several relevant concepts but is incomplete and semantically weaker for the central long-list, assignment, short-list, and offer process.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</si>
  <si>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</si>
  <si>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2, Model 2 = 4; Evidence: Model 1 covers some required concepts such as `HeadCoach`, `Scout`, `HeadScout`, `Director`, `PlayerProfile`, `ScoutingAssignment`, and `ScoutingReport`, but several links do not align with the stated workflow: `ScoutingAssignment --&gt; "*" PlayerProfile : investigates` says assignments investigate profiles rather than a specific player, and `ScoutingReport --&gt; "1" PlayerProfile : reportsOn` reports on a profile rather than the assigned player. It also models `Director --&gt; "*" Player : makesOffer` without an offer concept. Model 2 more directly follows the requirement with `LongListEntry`, `ShortListEntry`, `ScoutingAssignment`, `ScoutingReport`, and `ContractOffer`; assignments investigate a `Player`, reports complete an assignment, and offers are made through `ContractOffer`. Model 2 does add non-required details such as `amount`, `deadline`, `currentClub`, and `description`, but these do not override the core requirement.
2. Functional coverage of the scouting workflow: Model 1 = 2, Model 2 = 4; Evidence: Model 1 partially captures the head coach identifying profiles via `HeadCoach --&gt; "*" PlayerProfile : identifies`, scouts noting players via `Scout --&gt; "*" Player : notes`, reports via `Scout --&gt; "*" ScoutingReport : submits`, and director offers via `Director --&gt; "*" Player : makesOffer`. However, it lacks explicit long-list and short-list entries, does not clearly model first scouting results being compared, and does not represent repeated scouting rounds for short-listed players except vaguely through assignments and reports. Model 2 explicitly models long-listing with `Scout "1" -- "0..*" LongListEntry : creates`, short-listing with `HeadCoach` and `HeadScout` approving `ShortListEntry`, scouting assignments assigned to scouts and investigating players, reports completing assignments, and director offers through `ContractOffer`.
3. Conceptual classes and domain essentials: Model 1 = 2, Model 2 = 5; Evidence: Model 1 includes important classes such as `PlayerProfile`, `Attribute`, `Player`, `ScoutingAssignment`, and `ScoutingReport`, but misses first-class concepts for long list, short list, target position, and official offer. It stores `shortList : List&lt;Player&gt;` and `scoutingResults : List&lt;String&gt;` as attributes inside `ScoutingAssignment`, which weakens the domain model because short-list membership and scouting results are central concepts. Model 2 has strong domain coverage with `TargetProfile`, `TargetPosition`, `ProfileAttribute`, `LongListEntry`, `ShortListEntry`, `ScoutingAssignment`, `ScoutingReport`, `Recommendation`, and `ContractOffer`, each mapping clearly to requirement concepts.
4. Associations and multiplicities: Model 1 = 2, Model 2 = 4; Evidence: Model 1 gives some multiplicities, such as `Team --&gt; "*" Employee`, `HeadCoach --&gt; "*" PlayerProfile`, and `ScoutingReport --&gt; "1" relatedAssignment`, but several associations are semantically weak or wrong: `ScoutingAssignment --&gt; "*" PlayerProfile : investigates` should concern a specific player, and `PlayerProfile --&gt; "*" Player : profiles` does not clearly express that players match a designated target profile through long-list or short-list evaluation. Model 2 uses clearer multiplicities: one `TargetProfile` has `1..* TargetPosition` and `0..* ProfileAttribute`; one `Scout` creates many `LongListEntry`; each `LongListEntry` links to one `Player` and one `TargetProfile`; each `ScoutingAssignment` is assigned to one `Scout` and investigates one `Player`; each `ScoutingReport` completes one `ScoutingAssignment`. A remaining weakness is that `ScoutingAssignment` is not directly linked to the relevant `TargetProfile` or `LongListEntry`, so the assignment’s profile context is implicit rather than fully modeled.
5. Relationship types including inheritance, aggregation, and composition: Model 1 = 1, Model 2 = 4; Evidence: Model 1 appears to reverse inheritance semantics: `Employee --|&gt; HeadCoach`, `Employee --|&gt; Director`, `Employee --|&gt; Scout`, and `Employee --|&gt; HeadScout` mean `Employee` specializes those role classes, whereas the requirement implies head coach, director, scout, and head scout are kinds of employee. It also does not model `HeadScout` as a kind of `Scout`, despite the head scout being able to carry out scouting himself. Model 2 correctly models `HeadCoach`, `Director`, and `Scout` as subclasses of `Employee` using `Employee &lt;|-- HeadCoach`, `Employee &lt;|-- Director`, and `Employee &lt;|-- Scout`, and models `HeadScout` as a specialized `Scout` using `Scout &lt;|-- HeadScout`. Neither model uses composition or aggregation, but the requirement does not require those specifically, so the main difference is correct generalization semantics.
6. Class names and attributes clarity: Model 1 = 3, Model 2 = 5; Evidence: Model 1 uses recognizable names such as `PlayerProfile`, `Attribute`, `ScoutingAssignment`, and `ScoutingReport`, and includes required report attributes `pros`, `cons`, and `recommendation`. However, some attributes are vague or misplaced, such as `Player.targetPosition`, `Player.playerStatus`, `ScoutingAssignment.shortList`, and `ScoutingAssignment.scoutingResults`, which blur profile, list membership, and report concepts. Model 2 uses clearer domain names: `TargetProfile`, `TargetPosition`, `ProfileAttribute`, `LongListEntry`, `ShortListEntry`, `ScoutingAssignment`, `ScoutingReport`, and `ContractOffer`. Its `Recommendation` enum closely matches the examples in the requirement: `KEY_PLAYER`, `FIRST_TEAM_PLAYER`, `RESERVE_TEAM_PLAYER`, `PROSPECTIVE_PLAYER`, and `NOT_A_GOOD_SIGNING`.
Total: Model 1 = 12, Model 2 = 26
Choice: B
Reason:
1. Strict requirement alignment and workflow coverage: Model 2 better represents the required scouting lifecycle. It has explicit long-list and short-list concepts, assigns scouting work to scouts, links reports to assignments, and models official offers. Model 1 has the same broad vocabulary but misplaces key relationships, especially by having assignments and reports focus on `PlayerProfile` rather than a specific `Player`.
2. Conceptual classes and relationships: Model 2’s `LongListEntry`, `ShortListEntry`, `TargetPosition`, `ProfileAttribute`, `ScoutingReport`, and `ContractOffer` are traceable refinements of the requirement. Model 1 relies more on attributes such as `shortList : List&lt;Player&gt;` and `scoutingResults : List&lt;String&gt;`, which hides important domain relationships that should be modeled as associations or classes.
3. Rejected or checked issues: I did not penalize either model for using `*` versus `0..*`, for using implementation-style attributes such as IDs, for including optional attributes, or for not using aggregation/composition where the requirement does not mandate them. I also did not reward Model 2 merely for being more detailed; the added classes were credited only where they directly clarify required concepts such as long-listing, short-listing, assignments, reports, and offers.
4. Overall judgment: Model 2 is clearly better. It has stronger domain fidelity, correct employee-role inheritance, clearer multiplicities, and a more complete representation of the scouting process from target profile definition through long-listing, assignments, reports, short-listing, and official offer. Model 1 captures several nouns from the requirement but contains important semantic errors and omissions.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</si>
  <si>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</si>
  <si>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the core domain concepts: Employee, HeadCoach, Director, Scout, HeadScout, TargetProfile, TargetPosition, ProfileAttribute, Player, LongListEntry, ShortListEntry, ScoutingAssignment, ScoutingReport, and ContractOffer. These map closely to designated player profiles, target positions, long list, short list, scouting assignments, reports, recommendations, and official offers. Model 2 includes some relevant concepts such as Employee, HeadCoach, Director, Scout, HeadScout, PlayerProfile, Attribute, ScoutingAssignment, and ScoutingReport, but omits explicit LongListEntry, ShortListEntry, and ContractOffer classes. It also places targetPosition and playerStatus on Player, which weakens the distinction between an actual player and a designated target profile.
2. Associations/Multiplicities between classes for domain reasoning: Model 1 = 4, Model 2 = 2; Evidence: Model 1 models many essential relationships with useful multiplicities: HeadCoach "1" -- "0..*" TargetProfile, TargetProfile "1" -- "1..*" TargetPosition, TargetProfile "1" -- "0..*" ProfileAttribute, Scout "1" -- "0..*" LongListEntry, LongListEntry -- Player and TargetProfile, HeadScout -- ScoutingAssignment, ScoutingAssignment -- Scout and Player, ScoutingReport -- ScoutingAssignment, ShortListEntry -- Player and TargetProfile, and Director -- ContractOffer -- Player. Minor weaknesses are that ScoutingAssignment is not linked to TargetProfile and the final signing recommendation by HeadScout is not explicitly tied to ContractOffer. Model 2 has several vague or incorrect relationships: Scout --&gt; "*" Player : notes lacks the long-list/profile match; ScoutingAssignment --&gt; "*" PlayerProfile : investigates points to profiles rather than specific players; ScoutingReport --&gt; "1" PlayerProfile : reportsOn does not report on the actual player; Director --&gt; "*" Player : makesOffer lacks an offer entity; and HeadCoach --&gt; "*" PlayerProfile : decides does not represent the joint head coach/head scout short-list decision.
3. Model attributes with appropriate data types: Model 1 = 4, Model 2 = 3; Evidence: Model 1 provides appropriate typed attributes: Employee has id: UUID and name: String; TargetPosition has code: String and name: String; ProfileAttribute has name: String and value: String; Player has id, name, currentClub; ScoutingAssignment has id, status: AssignmentStatus, deadline; ScoutingReport has pros, cons, recommendation: Recommendation; ContractOffer has amount: Decimal and date: Date. Minor gaps include pros and cons as plain String rather than potentially structured lists, and TargetProfile lacking a clearer name field. Model 2 includes some correct attributes, such as Attribute name/value, ScoutingReport pros: List&lt;String&gt;, cons: List&lt;String&gt;, recommendation: String, and ScoutingAssignment assignmentDate/status. However, it also embeds relationships as attributes, such as shortList: List&lt;Player&gt;, scoutingResults: List&lt;String&gt;, relatedAssignment: ScoutingAssignment, and playerAttributes: List&lt;Attribute&gt;, while missing stronger typed entities such as LongListEntry, ShortListEntry, ContractOffer, and an enum-like recommendation type.
4. Consistencies of Terminology with given context: Model 1 = 5, Model 2 = 3; Evidence: Model 1 uses terminology closely aligned with the requirement: HeadCoach, Director, Scout, HeadScout, TargetProfile, TargetPosition, ProfileAttribute, LongListEntry, ShortListEntry, ScoutingAssignment, ScoutingReport, Recommendation, and ContractOffer. Model 2 uses some aligned terms, including HeadCoach, Director, Scout, HeadScout, ScoutingAssignment, and ScoutingReport, but uses PlayerProfile instead of designated target profile, generic Attribute rather than player/profile attribute, playerStatus and decision without clear requirement grounding, and makesOffer directly on Player instead of modeling an official offer.
5. Adherence of UML class diagram standards: Model 1 = 5, Model 2 = 3; Evidence: Model 1 uses valid and understandable UML/PlantUML class notation, including classes, enums, attributes with types, inheritance such as Employee &lt;|-- HeadCoach and Scout &lt;|-- HeadScout, and associations with multiplicities. Model 2 is mostly syntactically readable, but the generalization notation appears semantically reversed: Employee --|&gt; HeadCoach, Employee --|&gt; Director, Employee --|&gt; Scout, and Employee --|&gt; HeadScout indicate Employee specializes those role classes rather than the roles specializing Employee. It also mixes association properties into attributes, such as relatedAssignment: ScoutingAssignment and shortList: List&lt;Player&gt;, while also drawing associations, making the model less clean as a UML class diagram.
Total: Model 1 = 23, Model 2 = 14
Choice: A
Reason:
1. Appropriate conceptual classes aligned with the domain: Model 1 covers the domain more completely by explicitly modeling long-list entries, short-list entries, target profiles, target positions, profile attributes, assignments, reports, recommendations, and contract offers. Model 2 captures some actors and workflow elements but misses key domain concepts such as LongListEntry, ShortListEntry, and ContractOffer.
2. Associations/Multiplicities between classes for domain reasoning: Model 1 provides substantially stronger domain reasoning through typed associations and multiplicities, especially around profiles, players, long-list entries, assignments, reports, short-list entries, and offers. Model 2’s associations are often vague or misdirected, such as scouting assignments investigating PlayerProfile rather than Player and scouting reports reporting on PlayerProfile rather than the specific player.
3. Rejected or checked issues: I did not penalize either model for using `*` versus `0..*`, for primitive type spelling choices such as String versus other aliases, or for presentation/layout choices. The scoring is based on class semantics, attributes, relationships, multiplicities, terminology, and UML meaning.
4. Overall judgment: Model 1 is clearly better because it represents the scouting workflow and domain concepts with much higher fidelity. Model 2 contains several relevant elements, but its missing list/offer entities, weaker associations, and reversed inheritance notation make it materially less accurate.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</si>
  <si>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</si>
  <si>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concepts such as `Employee`, `Player`, `PlayerProfile`, `Attribute`, `ScoutingAssignment`, `ScoutingReport`, `Director`, `HeadCoach`, `Scout`, and `HeadScout`, but it misses explicit long-list and short-list concepts and does not model an official offer as its own domain object. It also weakly represents the domain by putting `targetPosition` on `Player` and by treating `shortList` as an attribute of `ScoutingAssignment`. Model 2 identifies the core domain concepts more completely with `TargetProfile`, `TargetPosition`, `ProfileAttribute`, `Player`, `LongListEntry`, `ShortListEntry`, `ScoutingAssignment`, `ScoutingReport`, `ContractOffer`, and the employee roles, including `HeadScout` as a specialized `Scout`.
2. Associations/Multiplicities between classes for domain reasoning: Model 1 = 2, Model 2 = 4; Evidence: Model 1 has some relevant links such as `HeadCoach --&gt; "*" PlayerProfile : identifies`, `Scout --&gt; "*" ScoutingReport : submits`, and `Director --&gt; "*" Player : makesOffer`, but key relationships are missing or misrepresented: scouts note players directly rather than creating long-list entries linked to a profile, assignments investigate `PlayerProfile` rather than a specific `Player`, reports are linked to `PlayerProfile` rather than the investigated player, and there is no clear assignment-to-scout association. Model 2 models stronger domain reasoning: `Scout "1" -- "0..*" LongListEntry : creates`, `LongListEntry "0..*" -- "1" Player`, `LongListEntry "0..*" -- "1" TargetProfile`, `ScoutingAssignment "0..*" -- "1" Scout : assigned to`, `ScoutingAssignment "0..*" -- "1" Player : investigates`, `ScoutingReport "1" -- "1" ScoutingAssignment : completes`, and `ContractOffer "0..*" -- "1" Player`. Minor gaps remain because assignments are not directly tied to the target profile/short-list context and the decision after first scouting results is only indirectly captured through `ShortListEntry`.
3. Model attributes with appropriate data types: Model 1 = 3, Model 2 = 5; Evidence: Model 1 includes useful attributes such as `PlayerProfile.targetPosition : String`, `Attribute.name : String`, `Attribute.value : String`, `ScoutingReport.pros : List&lt;String&gt;`, `cons : List&lt;String&gt;`, and `recommendation : String`. However, it uses implementation-like attributes such as `shortList : List&lt;Player&gt;` and `scoutingResults : List&lt;String&gt;` inside `ScoutingAssignment` instead of modeling them as domain relationships, and `recommendation`/`status` are untyped strings. Model 2 models attributes more precisely: `Recommendation` and `AssignmentStatus` enums capture constrained values, `TargetPosition` has `code` and `name`, `ProfileAttribute` has `name` and `value`, `LongListEntry` has `dateAdded` and `notes`, `ScoutingAssignment` has `status` and `deadline`, `ScoutingReport` has `pros`, `cons`, and `recommendation`, and `ContractOffer` has `amount` and `date`.
4. Consistencies of Terminology with given context: Model 1 = 3, Model 2 = 5; Evidence: Model 1 uses some aligned terms such as `HeadCoach`, `Director`, `Scout`, `HeadScout`, `PlayerProfile`, `ScoutingAssignment`, and `ScoutingReport`, but terminology is sometimes vague or inconsistent: `PlayerProfile` is less specific than the requirement’s designated player profile, `Player.playerStatus` is not stated in the requirement, `scoutingResults : List&lt;String&gt;` does not clearly correspond to scouting reports, and `HeadScout --&gt; "*" PlayerProfile : recommends` misstates the requirement where the head scout recommends players for signing. Model 2 closely follows the requirement vocabulary through `TargetProfile`, `TargetPosition`, `ProfileAttribute`, `LongListEntry`, `ShortListEntry`, `ScoutingAssignment`, `ScoutingReport`, `Recommendation`, and `ContractOffer`, with enum values matching the examples such as `KEY_PLAYER`, `FIRST_TEAM_PLAYER`, `RESERVE_TEAM_PLAYER`, `PROSPECTIVE_PLAYER`, and `NOT_A_GOOD_SIGNING`.
5. Adherence of UML class diagram standards: Model 1 = 3, Model 2 = 5; Evidence: Model 1 is mostly readable PlantUML, with valid class and association declarations, but it has notable notation/semantic-structure issues such as `ScoutingReport --&gt; "1" relatedAssignment : linkedAssignment`, where `relatedAssignment` is used like a class target despite already being an attribute of type `ScoutingAssignment`. It also duplicates associations as attributes, e.g. `PlayerProfile.playerAttributes : List&lt;Attribute&gt;` plus `PlayerProfile --&gt; "*" Attribute`. Model 2 uses standard UML/PlantUML constructs cleanly: enums are declared for constrained values, inheritance is expressed with `Employee &lt;|-- HeadCoach`, `Employee &lt;|-- Director`, `Employee &lt;|-- Scout`, and `Scout &lt;|-- HeadScout`, and associations include clear multiplicities on both ends.
Total: Model 1 = 14, Model 2 = 24
Choice: B
Reason:
1. Appropriate conceptual classes aligned with the domain: Model 2 is stronger because it explicitly captures long-list entries, short-list entries, target positions, profile attributes, scouting reports, assignments, and contract offers. Model 1 has many core classes but misses or weakly models several required concepts, especially the long list, short list, and official offer.
2. Associations/Multiplicities between classes for domain reasoning: Model 2 better supports the scouting workflow: scouts create long-list entries, the head scout creates assignments, assignments are assigned to scouts and investigate players, reports complete assignments, and the director makes offers. Model 1 has several associations but assigns investigation/reporting to `PlayerProfile` rather than the specific `Player`, and it does not clearly connect assignments to assigned scouts.
3. Rejected or checked issues: I did not penalize either model for using `*` instead of `0..*`, for using strings instead of richer domain types where not strictly required, or for presentation/layout choices. I also treated synonym-like terms such as `TargetProfile` and `PlayerProfile` as acceptable where their meaning was clear.
4. Overall judgment: Model 2 is meaningfully better. It provides more complete domain coverage, more accurate associations, stronger multiplicities, clearer terminology, and cleaner UML notation while remaining closely traceable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</si>
  <si>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</si>
  <si>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responsibilities into cohesive domain classes: TargetProfile contains profile intent, TargetPosition and ProfileAttribute model target criteria, LongListEntry and ShortListEntry model list membership, ScoutingAssignment models investigation work, ScoutingReport models submitted evaluation, and ContractOffer models the director’s offer. Its employee hierarchy is also coherent: Employee &lt;|-- HeadCoach, Employee &lt;|-- Director, Employee &lt;|-- Scout, Scout &lt;|-- HeadScout. Model 2 mixes concerns in several classes: Player contains targetPosition and playerStatus even though target positions belong to designated profiles, ScoutingAssignment contains shortList : List&lt;Player&gt; and scoutingResults : List&lt;String&gt;, and ScoutingReport contains relatedAssignment : ScoutingAssignment as an attribute while also having an association to relatedAssignment. Model 2 also weakens role cohesion by having Employee with role : String while also defining HeadCoach, Director, Scout, and HeadScout as separate classes, and its inheritance direction appears semantically wrong: Employee --|&gt; HeadCoach, Employee --|&gt; Director, Employee --|&gt; Scout, Employee --|&gt; HeadScout.
2. Complexity: Model 1 = 4, Model 2 = 2; Evidence: Model 1 has more classes, but most are traceable domain concepts required by the workflow: TargetProfile, TargetPosition, ProfileAttribute, Player, LongListEntry, ShortListEntry, ScoutingAssignment, ScoutingReport, and ContractOffer. Its inheritance depth is modest: Employee -&gt; Scout -&gt; HeadScout, which reflects the head scout being a specialized scout. The complexity is somewhat higher due to separate entry and offer classes plus IDs/status fields, but these support the required process. Model 2 has fewer apparent domain workflow classes, but this simplicity is achieved by collapsing important concepts into attributes or lists, such as shortList : List&lt;Player&gt;, scoutingResults : List&lt;String&gt;, Player.targetPosition, and PlayerProfile.playerAttributes : List&lt;Attribute&gt;. It also creates unnecessary duplication with Employee.role plus separate role classes, and its inheritance tree is not practically meaningful because Employee is modeled as inheriting from the role classes.
3. Practicability: Model 1 = 5, Model 2 = 2; Evidence: Model 1 is more implementable and testable because it represents the main business workflow explicitly: HeadCoach identifies TargetProfile; Scout creates LongListEntry linked to Player and TargetProfile; HeadScout creates ScoutingAssignment; Scout submits ScoutingReport completing an assignment; HeadCoach and HeadScout approve ShortListEntry; Director makes ContractOffer to Player. These classes provide natural unit-test and acceptance-test boundaries, such as testing assignment completion through ScoutingReport or testing shortlist decisions through ShortListEntry. Model 2 is harder to implement against the requirement because key behaviors are vague or misplaced: Scout --&gt; "*" Player : notes does not represent the long list or matching to a target profile; ScoutingAssignment --&gt; "*" PlayerProfile : investigates means assignments investigate profiles rather than specific players, while the requirement says assignments investigate a specific player; ScoutingReport --&gt; "1" PlayerProfile : reportsOn reports on a profile rather than the player; Director --&gt; "*" Player : makesOffer lacks an offer object with offer details; and HeadScout --&gt; "*" PlayerProfile : recommends does not capture final recommendation of a specific player for signing.
Total: Model 1 = 14, Model 2 = 6
Choice: A
Reason:
1. Cohesion and Decoupling: Model 1 has clearer separation of domain responsibilities. Its LongListEntry, ShortListEntry, ScoutingAssignment, ScoutingReport, and ContractOffer each represent a distinct concept in the scouting process. Model 2 couples unrelated concerns into broad attributes and lists, especially ScoutingAssignment.shortList, ScoutingAssignment.scoutingResults, and Player.targetPosition, and duplicates role modeling through both Employee.role and role classes.
2. Complexity: Model 1 is more detailed, but the added classes are mostly justified by the requirement’s workflow. Model 2 is shorter but loses essential domain distinctions by turning long list, short list, scouting results, and target positions into attributes or vague associations. Therefore, Model 1’s complexity is better balanced.
3. Practicability: Model 1 supports real implementation and testing more directly because the scouting lifecycle is explicit from target profile creation through long list, assignment, report, shortlist, and offer. Model 2 would require substantial reinterpretation because assignments and reports are tied to PlayerProfile rather than specific players, and the director’s offer is only a direct association to Player rather than a modeled offer.
4. Rejected or checked issues: I did not penalize either model for primitive spelling or using String rather than enum where the requirement only gives examples. I also did not reward Model 1 merely for having IDs, dates, or enum values; those only matter where they improve traceability of stated workflow concepts. I did consider UML inheritance semantics because Model 2’s Employee --|&gt; HeadCoach-style relationships change the role hierarchy meaning, not because of presentation style.
5. Overall judgment: Model 1 is clearly better because it captures the required club roles, designated player profiles, long-listing, scouting assignments, scouting reports, short-list decisions, and official offers with substantially higher semantic fidelity and practical implementability.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</si>
  <si>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</si>
  <si>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mixes responsibilities and weakly separates workflow concepts: Player contains targetPosition and playerStatus, while PlayerProfile also contains targetPosition and playerAttributes, blurring actual player data with desired profile data. ScoutingAssignment also contains shortList : List&lt;Player&gt; and scoutingResults : List&lt;String&gt;, which couples assignment handling to shortlist management and report results. It has Scout --&gt; "*" Player : notes, but no explicit long-list entry concept, and ScoutingReport --&gt; "1" PlayerProfile : reportsOn, even though reports should be about a specific player. Model 2 separates the main domain concepts cleanly: TargetProfile has TargetPosition and ProfileAttribute; LongListEntry links Scout, Player, and TargetProfile; ShortListEntry links Player and TargetProfile; ScoutingAssignment links HeadScout, Scout, and Player; ScoutingReport completes a ScoutingAssignment; ContractOffer links Director and Player. This gives higher cohesion and lower coupling.
2. Complexity: Model 1 = 3, Model 2 = 4; Evidence: Model 1 has fewer classes, but some of that simplicity comes from collapsing required concepts into attributes or vague lists: ScoutingAssignment.shortList : List&lt;Player&gt;, ScoutingAssignment.scoutingResults : List&lt;String&gt;, ScoutingReport.decision : String, Player.playerStatus : String. It also has questionable inheritance notation: Employee --|&gt; HeadCoach, Employee --|&gt; Director, Employee --|&gt; Scout, Employee --|&gt; HeadScout semantically makes Employee specialize those role classes rather than those roles specializing Employee. Model 2 has more classes, including LongListEntry, ShortListEntry, ContractOffer, TargetPosition, ProfileAttribute, Recommendation, and AssignmentStatus, but these are traceable to requirement concepts such as long list, short list, official offer, target positions, player attributes, recommendations, and assignment completion state. Its inheritance depth is modest: HeadScout specializes Scout, and Scout specializes Employee. The added complexity is mostly justified, though TargetPosition as a class may be slightly more elaborate than necessary for simple position codes.
3. Practicability: Model 1 = 2, Model 2 = 5; Evidence: Model 1 is less practical for implementation and testing because important workflow states are implicit or misplaced. It does not model LongListEntry or ShortListEntry, making it hard to test when a scout notes a player, when first results are compared, and which players are moved to the shortlist. ScoutingAssignment --&gt; "*" PlayerProfile : investigates contradicts the requirement that assignments investigate a specific player more thoroughly. ScoutingReport --&gt; "1" PlayerProfile : reportsOn also makes reports profile-centric rather than player-centric. Director --&gt; "*" Player : makesOffer records an offer only as a direct association, without an offer object for date, amount, or official offer details. Model 2 is directly implementable and testable: LongListEntry records dateAdded and notes; ScoutingAssignment has status and deadline and is assigned to a Scout while investigating a Player; ScoutingReport has pros, cons, and a typed Recommendation; ShortListEntry records shortlist inclusion; ContractOffer records an official offer with amount and date. These structures support unit tests and acceptance tests aligned with the scouting workflow.
Total: Model 1 = 7, Model 2 = 14
Choice: B
Reason:
1. Cohesion and Decoupling: Model 2 is stronger because it separates target profiles, long-list entries, assignments, reports, shortlist entries, and offers into focused classes. Model 1 merges or misplaces several responsibilities, such as putting shortList and scoutingResults inside ScoutingAssignment and storing playerStatus on Player instead of modeling list membership or recommendation state explicitly.
2. Complexity: Model 2 is more detailed, but the additional classes mostly correspond to real domain concepts required by the scenario. Model 1 is shorter, but its lower class count hides important requirements in vague strings and lists, such as scoutingResults : List&lt;String&gt; and decision : String. Model 2’s complexity is therefore better balanced.
3. Practicability: Model 2 better supports real implementation and testing. It can represent a scout creating a long-list entry, a head scout creating assignments, scouts submitting reports, coach/head scout approving shortlist entries, and the director making an offer. Model 1 lacks explicit long-list and shortlist entry classes, models assignments as investigating PlayerProfile rather than Player, and models reports as reporting on PlayerProfile rather than the investigated player.
4. Rejected or checked issues: I did not penalize either model for association direction style, comments, primitive spelling differences, equivalent multiplicities such as * versus 0..*, or optional abstractness. The decision is based on domain semantics, multiplicities, inheritance meaning, and whether the diagrams represent the required scouting workflow.
5. Overall judgment: Model 2 is clearly better. It captures the required workflow with more precise domain concepts, stronger role modeling, better report and assignment semantics, and a practical offer entity. Model 1 covers some core nouns but has significant semantic weaknesses in inheritance, assignment target, report target, and list handling.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</si>
  <si>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</si>
  <si>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</si>
  <si>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</si>
  <si>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core gameplay with `GameState { SETUP, PLAYING, FINISHED }`, `Game "1" *-- "2..4" Player`, `Die`, `Player.turnOrder`, `Tile.isHidden`, `ActionTile`, `Deck "1" *-- "32" ActionCard`, and `ActionCardType` containing all five required card choices. It also models visited tiles via `Tile.isVisited` and `Tile.color`, and action-tile temporary regular behavior via `ActionTile.turnsAsRegular` and `turnsRemaining`. However, it does not model actual `ConnectionPiece` objects on the board, only side links and `spareConnectionPieces: int`. Model 2 covers many functions through `GameDesigner`, `GameBoard`, `ConnectionPiece`, `ConnectionPiecePile`, `ActionTile.cooldownTurns`, `Deck.drawCard()`, `Die.roll()`, and all five `ActionCardType` values. However, it omits the required 2-to-4 player constraint, the exact 32-card deck, the exact 32 spare connection pieces, and explicit starting-position structure; these are only partially implied by operations such as `setStartingPosition(player, tile)` and arrays such as `cards : ActionCard[]`.
2. Conceptual classes and domain coverage: Model 1 = 4, Model 2 = 4; Evidence: Model 1 includes the main domain concepts: `Designer`, `Game`, `Board`, `Tile`, `ActionTile`, `Player`, `PlayingPiece`, `Die`, `Deck`, and `ActionCard`. It directly represents hidden tiles using `Tile.isHidden`, action tiles using subclass `ActionTile`, and player locations with `Player --&gt; Tile : startingTile` and `Player --&gt; Tile : currentTile`. Its main weakness is that connection pieces are not first-class conceptual objects despite the requirement saying the designer connects tiles with connection pieces and players may add/remove connection pieces. Model 2 includes strong domain concepts for physical board connectivity: `ConnectionPiece`, `ConnectionPiecePile`, `GameBoard *- ConnectionPiece`, and `ConnectionPiecePile *- ConnectionPiece`, which Model 1 lacks. It also separates `RegularTile`, `ActionTile`, and `HiddenTile`, but this is less flexible than Model 1’s `Tile.isHidden` because the requirement says the hidden tile is a designated tile and does not state it must be a separate tile subtype or mutually exclusive from action tiles.
3. Associations, multiplicities, and relationship semantics: Model 1 = 4, Model 2 = 2; Evidence: Model 1 gives several important multiplicities: `Game "1" *-- "2..4" Player`, `Deck "1" *-- "32" ActionCard`, `Board "1" *-- "1..*" Tile`, `Game "1" *-- "1" Die`, `Game --&gt; "0..1" Player : winner`, and per-side tile links such as `Tile --&gt; "0..1" Tile : rightTile`, `leftTile`, `topTile`, and `bottomTile`, which captures “at most one tile can be connected on each side.” Its weakness is that these side associations bypass explicit `ConnectionPiece` objects and the `spareConnectionPieces: int` attribute does not structurally represent a pile of 32 pieces. Model 2 uses useful compositions such as `Game *-- GameBoard`, `Game *-- Deck`, `Game *-- ConnectionPiecePile`, `GameBoard *- Tile`, and `GameBoard *- ConnectionPiece`, but it does not specify required multiplicities for players, cards, spare pieces, tiles, or connections. `Game --&gt; Player : has players` lacks `2..4`; `Deck *- ActionCard : contains` lacks `32`; `ConnectionPiecePile *- ConnectionPiece : contains` lacks `32`; and `ConnectionPiece --&gt; Tile : connects` twice does not state each connection joins exactly two adjacent tiles or enforce at most one connection per side.
4. Hidden tile, action tile, turn order, and gameplay state modeling: Model 1 = 4, Model 2 = 3; Evidence: Model 1 models hidden-tile winning through `Tile.isHidden`, `Game --&gt; "0..1" Player : winner`, and `GameState.FINISHED`; turn sequencing through `Player.turnOrder`, `Game.currentPlayerIndex`, and `Game --&gt; "1" Player : currentPlayer`; action effects through `ActionCardType`; and losing a turn through `Player.isNextTurnLost`. It also includes `ActionTile.isRevealed`, which aligns with players not knowing action tiles until landed on. Model 2 models gameplay behavior with `Game.currentPlayer`, `Game.isGameEnded`, `Game.winner`, `Player.playerNumber`, `Player.skippedTurns`, `ActionTile.triggerAction()`, and `Deck.drawCard()`. However, it does not structurally specify Player 1 starts followed by Player 2/3/4, does not include an action-tile revealed/unknown state, and models `HiddenTile` as a subtype rather than a designated tile property.
5. Class names, attributes, and semantic clarity: Model 1 = 4, Model 2 = 4; Evidence: Model 1 uses clear names such as `Designer`, `Game`, `Board`, `Tile`, `ActionTile`, `Deck`, and `ActionCard`; attributes like `turnOrder`, `isNextTurnLost`, `isVisited`, `isHidden`, `turnsAsRegular`, and `turnsRemaining` are traceable to requirements. Its weaker areas are `PlayingPiece.color: String` without a distinct color domain and connection-related booleans such as `isConnectedRight` alongside tile-to-tile associations, which are somewhat redundant and do not represent connection pieces. Model 2 has clear names and stronger enumerations: `TileColor { WHITE, BLACK }`, `PlayingPieceColor { RED, BLUE, GREEN, YELLOW }`, `Side`, and `ActionCardType`. It also names `ConnectionPiecePile` explicitly. Its weakness is that some essential facts are represented only as operations, such as `setStartingPosition`, `setHiddenTile`, and `defineActionDeck`, rather than as structural associations or multiplicities.
Total: Model 1 = 20, Model 2 = 16
Choice: A
Reason:
1. Strict functional alignment with the requirement: Model 1 better preserves hard constraints. It explicitly models `2..4` players and exactly `32` action cards, while Model 2 leaves `Game --&gt; Player`, `Deck *- ActionCard`, and `ConnectionPiecePile *- ConnectionPiece` without required multiplicities.
2. Associations and cardinalities: Model 1 better captures the board-side constraint with `rightTile`, `leftTile`, `topTile`, and `bottomTile` each having `0..1` multiplicity. Model 2 has a useful `ConnectionPiece` class, but its two `ConnectionPiece --&gt; Tile : connects` associations do not define exact cardinality, adjacency, or one-connection-per-side constraints.
3. Rejected or checked issues: I did not penalize Model 1 for using comments such as `'opposite leftTile`, nor for using `int`, `boolean`, or `String`. I also did not penalize either model for using different association styles or for Model 2 marking `Tile` as abstract, because the requirement does not decide whether direct tile instances are allowed.
4. Overall judgment: Model 1 is better because it more directly encodes the stated game constraints, especially player count, deck size, turn/player state, hidden-tile designation, action-tile temporary behavior, and per-side tile connectivity. Model 2 has a stronger representation of physical connection pieces and spare-piece piles, but it misses more required multiplicities and leaves several core rules only implicit.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</si>
  <si>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</si>
  <si>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design and play concepts through GameDesigner operations such as designBoard(), placeTile(), connectTiles(), setHiddenTile(), setStartingPosition(), setActionTile(), and defineActionDeck(), plus Game methods startGame(), nextTurn(), rollDie(), and endGame(winner). It also models hidden-tile victory with HiddenTile and Game.winner, action-card behavior with ActionCardType, Deck, and ActionTile cooldown fields. However, it does not structurally state 2..4 players, exactly 32 action cards, exactly 32 spare connection pieces, or only one active game. Model 2 covers many same functional facts structurally: Game has state, currentPlayerIndex, winner, Die, 2..4 Player, Deck with 32 ActionCard, spareConnectionPieces, Tile.isHidden, ActionTile.turnsAsRegular, and tile side links. It explicitly notes a singleton constraint for one game at a time, but the singleton is only a comment-like constraint rather than a UML relationship. Model 2 is weaker on explicit connection pieces because board connections are represented as direct Tile-to-Tile links and spareConnectionPieces:int, not as ConnectionPiece objects placed/removed from board and pile.
2. Conceptual classes and domain essentials: Model 1 = 4, Model 2 = 4; Evidence: Model 1 includes core domain classes Game, GameDesigner, Player, PlayingPiece, GameBoard, Tile, RegularTile, ActionTile, HiddenTile, ConnectionPiece, ActionCard, Deck, ConnectionPiecePile, and Die. This directly represents connection pieces, spare pile, die, board, deck, action cards, hidden tile, and action tiles. Its weakness is that starting positions are only represented by GameDesigner.setStartingPosition(player, tile) and Player.currentTile, not as a persistent starting-position association. Model 2 includes Designer, Game, Board, Tile, ActionTile, Player, PlayingPiece, Die, Deck, and ActionCard, and it models startingTile and currentTile associations. It also has Tile.isHidden and ActionTile-specific fields. Its weakness is the absence of an explicit ConnectionPiece class and ConnectionPiecePile class, even though connection pieces are central to connecting/removing/returning pieces.
3. Associations, multiplicities, and relationship types: Model 1 = 3, Model 2 = 4; Evidence: Model 1 uses composition for Game *-- GameBoard, Game *-- Deck, Game *-- ConnectionPiecePile, Game *-- Die, GameBoard *- Tile, GameBoard *- ConnectionPiece, Deck *- ActionCard, and ConnectionPiecePile *- ConnectionPiece. It also models Tile inheritance into RegularTile, ActionTile, and HiddenTile. However, several critical multiplicities are absent: Game --&gt; Player does not specify "2..4"; Deck *- ActionCard does not specify "32"; ConnectionPiecePile *- ConnectionPiece does not specify "32"; ConnectionPiece --&gt; Tile appears twice but does not specify exactly two connected tiles or enforce one connection per side. Model 2 is stronger on multiplicities: Game "1" *-- "2..4" Player, Deck "1" *-- "32" ActionCard, Game "1" *-- "1" Board, Game "1" *-- "1" Die, Player "1" *-- "1" PlayingPiece, and Tile side links each point to "0..1" Tile for rightTile, leftTile, topTile, and bottomTile, matching at most one tile per side. However, it lacks explicit board ConnectionPiece containment and does not structurally model a pile of 32 spare connection pieces as objects.
4. Cardinality and constraint accuracy for gameplay rules: Model 1 = 3, Model 2 = 4; Evidence: Model 1 has Player.playerNumber for turn order and Game.currentPlayer/nextTurn(), but no explicit 2..4 player multiplicity and no explicit Player 1 then Player 2/3/4 sequence beyond playerNumber. It models skippedTurns for losing turns and ActionTile.cooldownTurns/currentCooldown for temporary regular-tile behavior. It has Tile.color: TileColor with WHITE/BLACK, matching visited color changes. Model 2 has Player.turnOrder, Game.currentPlayerIndex, and Game "1" *-- "2..4" Player, which more clearly supports the stated turn order. It has Player.isNextTurnLost for lose-turn behavior, Tile.isVisited/color for visited state, ActionTile.turnsAsRegular/turnsRemaining for temporary regular behavior, and Deck "1" *-- "32" ActionCard. Its spareConnectionPieces:int does not ensure 32 object pieces or capture pieces moving between board and pile.
5. Class names and attribute clarity: Model 1 = 4, Model 2 = 4; Evidence: Model 1 uses clear domain names such as GameDesigner, GameBoard, PlayingPiece, ConnectionPiece, ConnectionPiecePile, ActionCardType, TileColor, and PlayingPieceColor. Attributes such as Tile.color, Tile.x/y, Player.currentTile, Player.skippedTurns, Player.playerNumber, ActionTile.cooldownTurns/currentCooldown, and Die.currentValue are aligned with the domain. Model 2 also uses clear names such as Designer, Board, Tile, ActionTile, Deck, ActionCard, Player, and PlayingPiece. It includes helpful attributes like Player.turnOrder, Player.isNextTurnLost, Tile.isHidden, Tile.isStartingPosition, Tile.isVisited, ActionTile.turnsAsRegular, and ActionTile.isRevealed. Model 2’s PlayingPiece.color:String and Tile.color:String are less semantically constrained than Model 1’s enums, but common primitive/string choices are acceptable; the weakness is only that the permitted colors and white/black states are less explicitly represented.
6. Avoidance of unsupported additions or contradictions: Model 1 = 4, Model 2 = 4; Evidence: Model 1 adds width/height on GameBoard, designer name, player name, and operations such as removeTile() and shuffle(). These are not explicitly required, but they do not contradict the requirement; shuffle() may be questionable because the requirement says players take the first action card from the deck, though the deck itself being defined could still be ordered after setup. Model 2 adds GameState with SETUP, PLAYING, FINISHED and maxPlayers, which are reasonable refinements of design/play/finished phases and 2..4 players. It also has Tile.isRevealed for action tiles, which supports the rule that players do not know whether a tile is an action tile until landing. Neither model explicitly adds pause/save functionality, so neither contradicts the “cannot be paused or saved” rule.
Total: Model 1 = 22, Model 2 = 24
Choice: B
Reason:
1. Strict requirement alignment and functional coverage: Both models cover the main game flow, hidden tile, die movement, action cards, visited tiles, and action-tile temporary regular behavior. Model 1 better represents connection pieces as first-class objects with ConnectionPiece and ConnectionPiecePile, while Model 2 better captures exact player count and deck size with Game "1" *-- "2..4" Player and Deck "1" *-- "32" ActionCard.
2. Associations, multiplicities, and relationship types: Model 2 has stronger UML multiplicities for the stated hard constraints: 2..4 players, 32 cards, one board, one deck, one die, and one playing piece per player. Model 1 has richer composition around connection pieces and pile but omits several important multiplicities, including 2..4 players and 32-card/32-spare-piece counts.
3. Rejected or checked issues: I did not penalize Model 2 for using comments such as "'opposite leftTile"; those are tooling annotations. I did not penalize either model for primitive aliases such as int/String/boolean or for Model 2 using direct side associations instead of a single bidirectional connection line. I also did not reward or penalize Model 1 for making Tile abstract, because the requirement does not state whether direct Tile instances are allowed.
4. Overall judgment: Model 2 is slightly better because it captures more of the hard cardinality constraints and side-specific tile connectivity directly in UML. Model 1 is more faithful about explicit connection pieces and the spare pile, but its missing multiplicities for players, deck size, and spare pieces make it slightly weaker overall. The meaningful difference is modest, but Model 2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</si>
  <si>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</si>
  <si>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core concepts such as Designer, Game, Board, Tile, ActionTile, Deck, ActionCard, Player, PlayingPiece, and Die, but it does not explicitly model ConnectionPiece or ConnectionPiecePile even though connection pieces and the spare pile of 32 pieces are central to design and action-card behavior. It represents the hidden tile and starting-position concept through Tile attributes such as isHidden and isStartingPosition rather than separate concepts, which is acceptable but less expressive. Model 2 includes GameDesigner, GameBoard, Tile with RegularTile, ActionTile, HiddenTile, ConnectionPiece, ConnectionPiecePile, Deck, ActionCard, Player, PlayingPiece, and Die, giving fuller coverage of the major domain concepts.
2. Associations/Multiplicities between classes for domain reasoning: Model 1 = 4, Model 2 = 2; Evidence: Model 1 correctly models many essential multiplicities: Game "1" *-- "2..4" Player, Deck "1" *-- "32" ActionCard, Game "1" *-- "1" Board, Player "1" *-- "1" PlayingPiece, and directional Tile --&gt; "0..1" Tile links for rightTile, leftTile, topTile, and bottomTile, capturing “at most one tile on each side.” It also links Player to startingTile and currentTile. However, it lacks associations involving actual ConnectionPiece objects and the spare pile. Model 2 has useful associations such as Game *-- GameBoard, Game *-- Deck, Game *-- ConnectionPiecePile, GameBoard *- Tile, GameBoard *- ConnectionPiece, ConnectionPiece --&gt; Tile, and Deck *- ActionCard, but it omits nearly all required multiplicities: no 2..4 players, no exactly 32 action cards, no exactly 32 spare connection pieces, no exactly two connected tiles per connection piece, no at-most-one connection per side, and no startingTile association for each player.
3. Model attributes with appropriate data types: Model 1 = 4, Model 2 = 4; Evidence: Model 1 has relevant attributes such as Game.state: GameState, Game.spareConnectionPieces: int, Player.turnOrder: int, Player.isNextTurnLost: boolean, PlayingPiece.color: String, Tile.posX/posY: int, Tile.isVisited: boolean, Tile.isHidden: boolean, Tile.color: String, ActionTile.turnsAsRegular: int, ActionTile.turnsRemaining: int, and ActionCard.cardType: ActionCardType. Minor weaknesses are the use of String for color rather than an enum and side-connection booleans that duplicate the side tile associations. Model 2 uses stronger typed enums such as TileColor, PlayingPieceColor, Side, and ActionCardType, and includes attributes such as Player.skippedTurns: int, Player.playerNumber: int, Tile.color: TileColor, Tile.x/y: int, ActionTile.cooldownTurns/currentCooldown: int, Deck.cards: ActionCard[], Deck.cardsRemaining: int, ConnectionPiecePile.sparePieces: ConnectionPiece[], and Die.currentValue: int. However, it does not explicitly encode fixed deck size 32 or spare pile size 32 as attributes or multiplicities, and starting positions are only reflected as an operation on GameDesigner rather than model state.
4. Consistencies of Terminology with given context: Model 1 = 5, Model 2 = 4; Evidence: Model 1 closely follows requirement terminology: Designer, Game, Board, Tile, ActionTile, Deck, ActionCard, Player, PlayingPiece, Die, hidden tile via isHidden, spare connection pieces via spareConnectionPieces, and turnsAsRegular for the temporary conversion of an action tile. Model 2 is also mostly aligned with terms such as GameDesigner, GameBoard, ConnectionPiece, ConnectionPiecePile, ActionCard, PlayingPieceColor, and ActionCardType values like ROLL_EXTRA_TURN and MOVE_TO_ARBITRARY_TILE. Minor terminology drift appears in cooldownTurns/currentCooldown, which is understandable but less directly stated than “turns as regular,” and HiddenTile as a subclass may imply a separate tile type rather than a hidden designation on one board tile.
5. Adherence of UML class diagram standards: Model 1 = 5, Model 2 = 4; Evidence: Model 1 uses clear UML/PlantUML class, enum, composition, inheritance, association, and multiplicity notation; comments such as 'opposite leftTile are ignored and do not affect semantics. Model 2 is generally understandable and uses classes, enums, inheritance, operations, and compositions, but some composition links use shortened notation such as Player *- PlayingPiece, GameBoard *- Tile, and Deck *- ActionCard rather than the more standard *-- form, which is a minor notation issue. The absence of multiplicities in Model 2 is counted under the association/multiplicity criterion, not as a UML-standards penalty.
Total: Model 1 = 21, Model 2 = 19
Choice: A
Reason:
1. Appropriate conceptual classes aligned with the domain: Model 2 is stronger because it explicitly includes ConnectionPiece and ConnectionPiecePile, which are central to the board design and action cards. Model 1 covers most core classes but only represents spare connection pieces as Game.spareConnectionPieces: int and direct tile-to-tile links, making its class coverage less complete.
2. Associations/Multiplicities between classes for domain reasoning: Model 1 is clearly stronger. It captures required multiplicities such as 2..4 players, exactly 32 action cards, one board, one deck, one die, one playing piece per player, and 0..1 connected tile per side. Model 2 has many reasonable associations but lacks the critical multiplicities needed to reason about the rules.
3. Model attributes with appropriate data types: The models are roughly comparable. Model 1 captures many rule-relevant state attributes, including hidden/visited status, turn order, lost turn, and action-tile duration. Model 2 uses better enums for tile color, playing-piece color, side, and action-card type, but misses explicit fixed sizes and persistent starting-position state.
4. Consistencies of Terminology with given context: Model 1 is slightly stronger because terms like turnsAsRegular, spareConnectionPieces, isHidden, ActionTile, and ActionCardType closely match the requirement. Model 2 is mostly consistent but uses terms like cooldownTurns/currentCooldown that are semantically close but less directly tied to the requirement wording.
5. Rejected or checked issues: I did not penalize Model 1 for using comments after associations, primitive type aliases such as int and boolean, or directional associations instead of bidirectional ones. I also did not reward or penalize Model 2 for marking Tile as abstract, since the requirement does not specify whether direct Tile instances are allowed.
6. Overall judgment: Model 2 has a richer conceptual class inventory, especially around connection pieces, but Model 1 better preserves the key domain constraints through explicit multiplicities and side-specific tile connections. Because the requirements emphasize player counts, fixed deck size, turn structure, and at-most-one side connections, Model 1 is the better UML class diagram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</si>
  <si>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</si>
  <si>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major domain concepts: `GameDesigner`, `Game`, `Player`, `PlayingPiece`, `GameBoard`, `Tile`, `RegularTile`, `ActionTile`, `HiddenTile`, `ConnectionPiece`, `Deck`, `ActionCard`, `ConnectionPiecePile`, and `Die`. This directly reflects the board design phase, gameplay phase, hidden tile objective, action cards, spare connection pieces, and die rolling. Model 2 has several correct concepts such as `Designer`, `Game`, `Player`, `PlayingPiece`, `Board`, `Tile`, `ActionTile`, `Deck`, `ActionCard`, and `Die`, but it does not model `ConnectionPiece` as a conceptual class despite connection pieces being central to board layout and action cards; it only has `spareConnectionPieces: int` and tile-to-tile links. It also models hidden and starting tiles mostly as flags like `isHidden` and `isStartingPosition`, which is acceptable but less explicit for domain reasoning.
2. Associations/Multiplicities between classes for domain reasoning: Model 1 = 3, Model 2 = 4; Evidence: Model 1 includes many important associations, such as `Game *-- GameBoard`, `Game *-- Deck`, `Game *-- ConnectionPiecePile`, `Game *-- Die`, `Player *- PlayingPiece`, `Player --&gt; Tile : current tile`, `GameBoard *- Tile`, `GameBoard *- ConnectionPiece`, and `Deck *- ActionCard`. However, it omits key multiplicities: there is no `2..4` multiplicity for players, no `32` cards in the deck, no `32` spare connection pieces, and no explicit `0..1` per side constraint for tile connections. Its `ConnectionPiece --&gt; Tile : connects` twice also lacks role names and multiplicities. Model 2 models several required multiplicities well: `Game "1" *-- "2..4" Player`, `Deck "1" *-- "32" ActionCard`, `Game "1" *-- "1" Board`, `Game "1" *-- "1" Die`, and `Tile --&gt; "0..1" Tile : rightTile/leftTile/topTile/bottomTile`, which captures at most one connected tile per side. Its main weakness is that the tile connections are direct tile links rather than associations through actual `ConnectionPiece` objects, so connect/remove connection-piece actions and the spare pile are semantically weaker.
3. Model attributes with appropriate data types: Model 1 = 4, Model 2 = 3; Evidence: Model 1 uses strong domain-specific types and enums: `TileColor { WHITE, BLACK }`, `PlayingPieceColor { RED, BLUE, GREEN, YELLOW }`, `ActionCardType`, `Side`, `Tile.color : TileColor`, `PlayingPiece.color : PlayingPieceColor`, `ActionCard.type : ActionCardType`, `ActionTile.cooldownTurns : int`, and `currentCooldown : int`. It also captures state such as `Player.skippedTurns`, `playerNumber`, `Game.currentPlayer`, `isGameEnded`, and `winner`. Minor weaknesses are that deck size and spare connection-piece count are represented by arrays/counts rather than fixed multiplicity or constraints, and some associations are duplicated as attributes. Model 2 has useful attributes such as `Player.turnOrder`, `isNextTurnLost`, `Game.state`, `currentPlayerIndex`, `Tile.isVisited`, `isHidden`, `ActionTile.turnsAsRegular`, and `turnsRemaining`. However, several types are less precise, such as `PlayingPiece.color: String` and `Tile.color: String` instead of constrained color enums, and connection state is represented by booleans like `isConnectedRight` rather than typed connection-piece objects. It also lacks attributes or associations for deck draw order and connection-piece identities.
4. Consistencies of Terminology with given context: Model 1 = 5, Model 2 = 4; Evidence: Model 1 closely follows the requirement’s terminology with `GameDesigner`, `GameBoard`, `Tile`, `ActionTile`, `HiddenTile`, `ConnectionPiece`, `ConnectionPiecePile`, `ActionCard`, `Deck`, `Die`, `PlayingPiece`, `Side`, and action-card values such as `ROLL_EXTRA_TURN`, `CONNECT_TILES`, `REMOVE_CONNECTION`, `MOVE_TO_ARBITRARY_TILE`, and `LOSE_TURN`. `cooldownTurns` is not the exact wording from the requirement, but it clearly corresponds to an action tile becoming regular for a number of turns. Model 2 also uses mostly consistent terminology: `Designer`, `Board`, `Tile`, `ActionTile`, `Deck`, `ActionCard`, `Die`, `turnOrder`, `turnsAsRegular`, and `turnsRemaining`. Some terms are less aligned or less precise, such as `MOVE_TO_TILE` instead of moving to an arbitrary non-current tile, `EXTRA_TURN` instead of rolling the die for an extra turn, and `spareConnectionPieces` without a corresponding `ConnectionPiece` class.
5. Adherence of UML class diagram standards: Model 1 = 5, Model 2 = 5; Evidence: Model 1 uses valid UML/PlantUML constructs: enums, classes, attributes with types, operations, inheritance through `Tile &lt;|-- RegularTile`, `Tile &lt;|-- ActionTile`, `Tile &lt;|-- HiddenTile`, and composition/association notation such as `Game *-- GameBoard` and `Deck *- ActionCard`. Model 2 also uses valid UML/PlantUML constructs: enums, classes, typed attributes, inheritance through `Tile &lt;|-- ActionTile`, multiplicities such as `"2..4"` and `"32"`, and associations such as `Player --&gt; "1" Tile : currentTile`. The single-quote comments after associations are standard PlantUML comments and are ignored for scoring.
Total: Model 1 = 22, Model 2 = 19
Choice: A
Reason:
1. Appropriate conceptual classes aligned with the domain: Model 1 is stronger because it explicitly models the key physical/design objects required by the domain, especially `ConnectionPiece` and `ConnectionPiecePile`, alongside `HiddenTile`, `ActionTile`, `Deck`, and `Die`. Model 2 covers many base concepts but weakens the connection-piece domain by replacing connection pieces with direct tile links and an integer count.
2. Associations/Multiplicities between classes for domain reasoning: Model 2 is stronger on multiplicities because it correctly states `2..4` players, `32` action cards, and `0..1` neighboring tile per side. Model 1 has many correct associations but lacks these important multiplicity constraints.
3. Model attributes with appropriate data types: Model 1 is stronger because it uses domain enums for sides, tile color, piece color, and action-card type. Model 2 has useful gameplay state attributes but relies on weaker `String` and boolean representations for several constrained domain concepts.
4. Consistencies of Terminology with given context: Both are mostly aligned, but Model 1 uses more exact requirement vocabulary, including `ConnectionPiece`, `ConnectionPiecePile`, `HiddenTile`, and `MOVE_TO_ARBITRARY_TILE`. Model 2’s terminology is generally understandable but sometimes less precise.
5. Rejected or checked issues: I did not penalize Model 2 for using PlantUML comments such as `'opposite leftTile`, nor did I penalize either model for primitive aliases like `int` or `boolean`. I also did not penalize unidirectional tile-side associations as a notation choice; the issue is only that Model 2 omits the actual `ConnectionPiece` concept.
6. Overall judgment: Model 1 is better overall. Model 2 has superior multiplicity modeling, but Model 1 more completely captures the domain concepts and uses stronger typed attributes. The total score difference is meaningful enough to choose Response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</si>
  <si>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</si>
  <si>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concepts reasonably cohesive: Game composes Board, Deck, 2..4 Player, and Die; Player owns one PlayingPiece and references startingTile/currentTile; Tile handles position, visited/hidden/action-related state through Tile and ActionTile. However, Tile mixes directional connection references with boolean flags such as isConnectedRight/isConnectedLeft, which is redundant and weakens cohesion. Model 2 separates several concepts more cleanly, including ConnectionPiece, ConnectionPiecePile, Deck, ActionCard, Die, GameBoard, and tile subtypes RegularTile/ActionTile/HiddenTile. This improves conceptual decoupling for connection-piece management, but it also puts many operational methods into GameDesigner, GameBoard, Player, ActionCard, and ConnectionPiece, increasing behavioral coupling. Model 2 also relies on vague duplicate ConnectionPiece --&gt; Tile associations without clear multiplicities or side ownership, making the connection semantics less precise than Model 1’s Tile --&gt; "0..1" Tile per side associations.
2. Complexity: Model 1 = 4, Model 2 = 3; Evidence: Model 1 has a moderate number of classes and enums: GameState, ActionCardType, Designer, Player, PlayingPiece, Die, Game, Board, Tile, ActionTile, Deck, and ActionCard. Its inheritance tree is shallow with only Tile &lt;|-- ActionTile. It models important requirement concepts without turning every noun into a separate class, though using spareConnectionPieces: int instead of a ConnectionPiece/Pile class loses some domain detail. Model 2 has more classes and enums: Side, TileColor, PlayingPieceColor, ActionCardType, Game, GameDesigner, Player, PlayingPiece, GameBoard, Tile, RegularTile, ActionTile, HiddenTile, ConnectionPiece, ActionCard, Deck, ConnectionPiecePile, and Die. The extra ConnectionPiece and ConnectionPiecePile are traceable to the requirement and should not be penalized merely for detail, but the design adds many methods such as startGame(), nextTurn(), designBoard(), connectTiles(), executeActionCard(), triggerAction(), shuffle(), takePiece(), and returnPiece(), which increases average class responsibility. Its Tile inheritance hierarchy is still shallow, but the three tile subclasses may over-specialize because hidden/action/regular status can be stateful or overlapping game design properties.
3. Practicability: Model 1 = 4, Model 2 = 3; Evidence: Model 1 is practical and readable for implementation because it captures many hard constraints directly in associations and multiplicities: Game "1" *-- "2..4" Player, Deck "1" *-- "32" ActionCard, Game "1" *-- "1" Die, Board "1" *-- "1..*" Tile, and per-side Tile --&gt; "0..1" Tile associations for right/left/top/bottom. It also represents currentPlayer, winner, startingTile, currentTile, hidden tile, visited state, action tile cooldown, and action card type. Weaknesses are that connection pieces are only represented as spareConnectionPieces: int and directional booleans, so connect/remove action-card behavior is less testable as object behavior. Model 2 is practical in its modular handling of ConnectionPiecePile, ConnectionPiece, Deck.drawCard(), ActionCard.execute(), Die.roll(), and Tile.markVisited(), which would support unit testing. However, it omits or weakens several required cardinalities and constraints: Game --&gt; Player lacks 2..4, Deck *- ActionCard lacks 32, ConnectionPiecePile *- ConnectionPiece lacks 32 spare pieces, and ConnectionPiece --&gt; Tile does not enforce at most one connection per side. Starting positions are only represented as GameDesigner.setStartingPosition(player, tile) rather than a persistent class attribute or association, making the game state less explicit.
Total: Model 1 = 12, Model 2 = 9
Choice: A
Reason:
1. Cohesion and Decoupling: Model 1 is slightly stronger because its main associations are explicit and low-coupling: Game owns Board, Deck, Die, and 2..4 Player; Player owns PlayingPiece and references Tile. Model 2 has better separation for ConnectionPiece and ConnectionPiecePile, but it introduces more behavior-oriented coupling through many methods and leaves the core ConnectionPiece-to-Tile semantics vague.
2. Complexity: Model 1 has a better-balanced complexity level for the stated requirements. Model 2’s additional ConnectionPiece and ConnectionPiecePile are justified, but the larger class/method set and tile subclassing add complexity without consistently improving constraint coverage.
3. Practicability: Model 1 is more directly implementable against the requirement because it encodes key multiplicities and game facts: 2..4 players, exactly 32 action cards, one board, one die, current player, winner, starting/current tile, hidden tile, action tile cooldown, and at most one adjacent tile per side. Model 2 has useful implementation hooks but under-specifies key business constraints such as deck size, spare connection pile size, player count, and per-side connection limits.
4. Rejected or checked issues: I did not penalize Model 1 for using int/String/boolean primitive spellings, for using PlantUML comments such as 'opposite leftTile, or for representing per-side links with directional associations. I also did not reward or penalize Model 2 for marking Tile as abstract because the requirement does not state whether direct Tile instances are allowed.
5. Overall judgment: Model 1 is better because it captures more of the required domain constraints directly in the UML semantics, especially multiplicities and per-side tile connectivity. Model 2 is more modular in some implementation areas, but the missing hard multiplicities and vague connection constraints make it less faithful and less reliable as a class design for the Tile-O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</si>
  <si>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</si>
  <si>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key domain concepts into cohesive classes: GameBoard contains Tile and ConnectionPiece, Deck contains ActionCard, ConnectionPiecePile contains spare ConnectionPiece objects, Die handles rolling, Player owns PlayingPiece and tracks currentTile/skippedTurns. This gives clear responsibility boundaries for board layout, card deck, spare connection pieces, and gameplay. However, GameDesigner contains many procedural operations such as placeTile(), connectTiles(), setHiddenTile(), and defineActionDeck(), which are useful but make it somewhat controller-like. Model 2 has simpler structure and good direct associations such as Game *-- Board, Game *-- Deck, Game *-- 2..4 Player, and Player *-- PlayingPiece, but it collapses several distinct concepts into attributes: Game has spareConnectionPieces: int instead of a pile of pieces, Tile has isHidden, isStartingPosition, color, isConnectedRight/Left/Top/Bottom, and neighbor links. This makes Tile and Game less cohesive and weakens decoupling around connection-piece behavior.
2. Complexity: Model 1 = 4, Model 2 = 3; Evidence: Model 1 has more classes, including Game, GameDesigner, Player, PlayingPiece, GameBoard, Tile, RegularTile, ActionTile, HiddenTile, ConnectionPiece, ActionCard, Deck, ConnectionPiecePile, and Die. This is moderately complex, but most classes map to explicit requirement concepts such as action cards, deck, die, connection pieces, spare connection pile, board, tiles, players, and playing pieces. Its inheritance tree is shallow: Tile -&gt; RegularTile / ActionTile / HiddenTile. The extra conceptual classes are traceable to the domain rather than arbitrary nouns. Model 2 is smaller, with Designer, Player, PlayingPiece, Die, Game, Board, Tile, ActionTile, Deck, and ActionCard, and it also has shallow inheritance: Tile -&gt; ActionTile. However, the reduced class count comes partly from under-modeling required concepts: connection pieces are not represented as objects, spare connection pieces are only an integer, and the hidden tile is only isHidden on Tile. Model 2’s Tile also combines many state responsibilities and redundant connection representations through both boolean flags and neighbor associations.
3. Practicability: Model 1 = 4, Model 2 = 4; Evidence: Model 1 is practical for implementation because it includes operations aligned with the workflow: Game.startGame(), nextTurn(), rollDie(), endGame(), Player.move(), executeActionCard(), Tile.markVisited(), Deck.drawCard(), ConnectionPiecePile.takePiece()/returnPiece(), and ConnectionPiece.connect()/disconnect(). It also models action-tile temporary deactivation with ActionTile.cooldownTurns and currentCooldown. Its main practical weaknesses are missing explicit multiplicities for Game --&gt; Player as 2..4, Deck *-- ActionCard as exactly 32, ConnectionPiecePile as exactly 32 spare pieces initially, and side-based “at most one tile per side” constraints. Model 2 is also practical because it clearly encodes several hard constraints: Game *-- "2..4" Player, Deck *-- "32" ActionCard, Tile --&gt; "0..1" rightTile/leftTile/topTile/bottomTile, and GameState has SETUP, PLAYING, FINISHED, which supports “cannot be paused or saved” better than a generic paused/saved state. It also models ActionTile.turnsAsRegular and turnsRemaining. However, it is less practical for implementing action cards that add/remove physical connection pieces because it lacks a ConnectionPiece class and a real spare-pile object, and PlayingPiece.color: String does not capture the predefined distinct colors as clearly as Model 1’s PlayingPieceColor enum.
Total: Model 1 = 12, Model 2 = 10
Choice: A
Reason:
1. Cohesion and Decoupling: Model 1 is stronger because it keeps core domain responsibilities separated: Deck/ActionCard, ConnectionPiece/ConnectionPiecePile, GameBoard/Tile, Die, Player/PlayingPiece. Model 2 is more compact but places multiple independent concepts into Tile and Game, such as hidden status, starting-position status, visited/color state, connection booleans, neighbor links, and spare connection count.
2. Complexity: Model 1’s higher class count is justified by requirement concepts, especially connection pieces and the spare connection-piece pile. Model 2 is simpler, but some of that simplicity comes from omitting or weakening domain concepts rather than from better abstraction.
3. Practicability: Model 2 does better on explicit multiplicities for 2..4 players, exactly 32 action cards, and 0..1 neighbor per side. Model 1 does better on implementing the actual gameplay workflow, including drawing cards, executing cards, moving pieces, marking visited tiles, connecting/disconnecting tiles, and moving connection pieces between board and spare pile. Overall, Model 1 is slightly more viable for a real implementation.
4. Rejected or checked issues: I did not penalize Model 2 for PlantUML comments such as 'opposite leftTile, nor for using String instead of an enum for color as a notation issue; the concern is only that String weakens the domain constraint for predefined distinct piece colors. I also did not reward or penalize Model 1 merely because Tile is marked abstract, since the requirement does not specify whether direct Tile instances are allowed.
5. Overall judgment: Model 1 is better overall because it captures more of the required domain structure, especially connection pieces, spare connection pieces, action-card execution, and gameplay operations. Model 2 has some stronger multiplicities and side constraints, but its omission of connection-piece objects and spare-pile structure is a more significant practical and domain-modeling weakness.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</si>
  <si>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</si>
  <si>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4; Evidence: Model 1 covers designer-created game, board, deck, 2..4 players, die, current player, winner, hidden tile via `Tile.isHidden`, action tile via `ActionTile`, visited state via `Tile.isVisited`, and action-card types via `ActionCardType`. It also models `Deck "1" *-- "32" ActionCard` and `Game.spareConnectionPieces: int`, but it does not explicitly model connection pieces as objects even though the requirement says designers place and remove connection pieces. Model 2 covers game designer, board, 2..4 players, die, hidden tile via `Board "1" --&gt; "1" HiddenTile`, action tiles, visited color via `Tile.color: TileColor`, action-card subclasses, `Deck "1" *-- "32" ActionCard`, and `ConnectionPiece`; however, it does not model a winner association except indirectly through `endGame(winner: Player)`, and it does not explicitly model action-tile secrecy before landing.
2. Conceptual classes and essentials: Model 1 = 4, Model 2 = 5; Evidence: Model 1 includes key concepts: `Designer`, `Game`, `Board`, `Tile`, `ActionTile`, `Deck`, `ActionCard`, `Player`, `PlayingPiece`, and `Die`. It represents hidden and starting positions as attributes on `Tile` rather than separate concepts, which is acceptable but somewhat weaker for uniqueness constraints. Model 2 includes the same core concepts and additionally models `ConnectionPiece`, `RegularTile`, `HiddenTile`, and concrete action-card classes such as `ExtraTurnCard`, `ConnectTilesCard`, `RemoveConnectionCard`, `MoveToTileCard`, and `LoseTurnCard`, which more directly reflect the domain concepts in the requirement.
3. Associations and multiplicities: Model 1 = 4, Model 2 = 4; Evidence: Model 1 correctly shows `Game "1" *-- "2..4" Player`, `Game "1" *-- "1" Board`, `Game "1" *-- "1" Deck`, `Deck "1" *-- "32" ActionCard`, `Player "1" *-- "1" PlayingPiece`, and each player having `startingTile` and `currentTile`. It also models side-based tile adjacency with `Tile --&gt; "0..1" Tile : rightTile`, `leftTile`, `topTile`, and `bottomTile`, matching “at most one tile can be connected on each side.” Model 2 correctly shows `Game "1" o-- "2..4" Player`, `Deck "1" *-- "32" ActionCard`, `Player "1" *-- "1" PlayingPiece`, `Player --&gt; "1" Tile : startingPosition`, and `PlayingPiece --&gt; "1" Tile : currentTile`. It models each side as `Tile "1" o-- "0..1" ConnectionPiece` and `ConnectionPiece --&gt; "2" Tile : connects`, which captures physical connection pieces better, but it does not explicitly tie a side connection to the specific neighboring tile direction.
4. Relationship types such as inheritance, aggregation, and composition: Model 1 = 3, Model 2 = 5; Evidence: Model 1 uses composition appropriately for `Game` owning `Board`, `Deck`, `Player`, and `Die`, and `Player` owning `PlayingPiece`. It uses inheritance only for `Tile &lt;|-- ActionTile`; hidden tiles and regular tiles are represented by attributes rather than subclassing. It lacks a `ConnectionPiece` class, so connection-piece placement/removal is represented only indirectly through tile-to-tile links and `spareConnectionPieces`. Model 2 uses inheritance more fully with `Tile &lt;|-- RegularTile`, `Tile &lt;|-- HiddenTile`, `Tile &lt;|-- ActionTile`, and `ActionCard &lt;|-- ExtraTurnCard`, `ConnectTilesCard`, `RemoveConnectionCard`, `MoveToTileCard`, and `LoseTurnCard`. It also models `ConnectionPiece` as an explicit class associated with two tiles, which better supports the connect/remove action-card requirements.
5. Cardinality and constraint accuracy: Model 1 = 4, Model 2 = 4; Evidence: Model 1 accurately captures `2..4` players, `32` action cards, one board, one deck, one die, and side constraints with `0..1` tile per side. It has `Game --&gt; "0..1" Player : winner`, which reflects that no winner exists until the hidden tile is found. It does not semantically enforce exactly one hidden tile because `isHidden: boolean` appears on every `Tile`, and it has no explicit count of action tiles or exact starting-position uniqueness beyond `Player --&gt; "1" Tile : startingTile`. Model 2 accurately captures `2..4` players, `32` action cards, one hidden tile through `Board "1" --&gt; "1" HiddenTile`, and `0..1` connection piece per side. However, the `ConnectionPiece --&gt; "2" Tile : connects` association does not by itself ensure those two tiles are adjacent or connected on compatible opposite sides, and no winner association is present as a class relationship.
6. Clarity of class names and optional attributes: Model 1 = 4, Model 2 = 5; Evidence: Model 1 names are clear and requirement-aligned: `Designer`, `Game`, `Board`, `Tile`, `ActionTile`, `Deck`, `ActionCard`, `Player`, `PlayingPiece`, and `Die`. Attributes such as `turnOrder`, `isNextTurnLost`, `currentPlayerIndex`, `isVisited`, `isHidden`, `isStartingPosition`, `turnsAsRegular`, and `turnsRemaining` support the gameplay. Some attributes are less precise, such as `Tile.color: String` mixing tile visit color with piece color semantics, and side booleans duplicate the side tile associations. Model 2 has clearer domain-specific enumerations and names: `TileColor { WHITE, BLACK }`, `PieceColor { RED, BLUE, GREEN, YELLOW }`, `Direction`, `ConnectionPiece`, and five concrete action-card classes. Its attributes `cooldownTurns` and `remainingCooldown` directly reflect the temporary regular-tile behavior.
7. Avoidance of hallucinated or unsupported additions: Model 1 = 4, Model 2 = 4; Evidence: Model 1 adds `GameState`, `Designer.name`, `Player.name`, `Board.width`, `Board.height`, `Game.maxPlayers`, and operational attributes such as `currentPlayerIndex`; these are reasonable supporting details and do not contradict the requirement. Model 2 adds methods such as `start()`, `endGame(winner: Player)`, `nextTurn()`, `drawCard()`, `execute(...)`, and `tickCooldown()`, plus enums such as `Direction`; these are also reasonable, though behavioral operations are not central to class-diagram scoring. Neither model introduces a major contradictory domain concept such as saving, pausing, more than four players, or multiple concurrent games.
Total: Model 1 = 27, Model 2 = 31
Choice: B
Reason:
1. Strict functional alignment with requirements: Both models cover most required gameplay concepts. Model 1 has an explicit `winner` association and direct side-to-side tile links, while Model 2 has stronger support for connection-piece and action-card mechanics through `ConnectionPiece` and concrete action-card subclasses.
2. Conceptual classes and relationships: Model 2 is stronger because it represents `ConnectionPiece` as a first-class concept and models `HiddenTile`, `RegularTile`, and the five action-card choices explicitly. Model 1’s `spareConnectionPieces: int` and tile adjacency links capture some connection semantics but do not directly represent pieces that can be added to or removed from the board.
3. Rejected or checked issues: I did not penalize Model 1 for using opposite directional associations such as `rightTile` and `leftTile`; these are valid for modeling side-based connectivity. I also did not penalize primitive spellings such as `int` or `boolean`, comments such as `'opposite leftTile`, or Model 2 marking `ActionCard` abstract, because those are either allowed or not requirement-decisive.
4. Overall judgment: Model 2 is better overall because it more faithfully captures the domain structure around connection pieces, hidden/action/regular tile specialization, and the five predefined action card types. Model 1 is also good and has some useful gameplay state details, but its lack of an explicit `ConnectionPiece` class makes it weaker for the stated design and action-card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</si>
  <si>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</si>
  <si>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requirements: Model 1 = 4, Model 2 = 3; Evidence: Model 1 covers the design/play lifecycle with `GameState { DESIGNING, PLAYING, ENDED }`, one `Game`, `Board`, `Die`, `2..4 Player`, `Deck "32" ActionCard`, `spareConnectionPieces: int`, hidden/action/regular tile concepts, and action-card subclasses matching the five predefined choices. It also models turn state via `turnNumber`, `currentPlayer`, `Player.order`, and `skipNextTurn`. However, it does not explicitly constrain “only one game can be played at a time,” and `spareConnectionPieces: int` does not explicitly enforce 32 spare pieces. Model 2 covers many same functions with `GameState { SETUP, PLAYING, FINISHED }`, `2..4 Player`, `Deck "32" ActionCard`, `ActionCardType` with the five choices, `spareConnectionPieces`, `currentPlayerIndex`, `winner`, and a comment about singleton play. However, it weakens hidden-tile and action-tile semantics by using `Tile.isHidden` and only subclassing `ActionTile`, does not model connection pieces as objects, and represents board connections mostly as booleans/direct tile links rather than the required connection pieces.
2. Conceptual classes representing required domain essentials: Model 1 = 5, Model 2 = 3; Evidence: Model 1 includes clear domain classes for `GameDesigner`, `Game`, `Board`, `Tile`, `RegularTile`, `HiddenTile`, `ActionTile`, `ConnectionPiece`, `Player`, `PlayingPiece`, `Deck`, `ActionCard`, the five concrete card classes, and `Die`. These map directly to the requirement’s designer, board, tiles, hidden tile, action tiles, connection pieces, players, playing pieces, card deck, card choices, and die. Model 2 includes `Designer`, `Game`, `Board`, `Tile`, `ActionTile`, `Player`, `PlayingPiece`, `Deck`, `ActionCard`, and `Die`, but omits a `ConnectionPiece` class and does not model `HiddenTile` or `RegularTile` as explicit concepts; instead, hidden and starting status are attributes on `Tile` such as `isHidden` and `isStartingPosition`.
3. Associations between classes and multiplicities: Model 1 = 4, Model 2 = 3; Evidence: Model 1 correctly models `Game "1" *-- "1" Board`, `Game "1" *-- "1" Deck`, `Game "1" *-- "1" Die`, `Game "1" o-- "2..4" Player`, `Deck "1" *-- "32" ActionCard`, `Player "1" *-- "1" PlayingPiece`, `Player --&gt; "1" Tile : startingPosition`, and `PlayingPiece --&gt; "1" Tile : currentTile`. It also has `Board "1" --&gt; "1" HiddenTile : hiddenTile`, directly representing one hidden tile. Weaknesses: `Board "1" *-- "1..*" Tile` does not enforce exact board layout constraints, and `ConnectionPiece --&gt; "2" Tile : connects` plus four optional side connections on `Tile` is useful but could allow inconsistent side-pairing unless constrained elsewhere. Model 2 correctly models `Game "1" *-- "1" Board`, `Game "1" *-- "1" Deck`, `Game "1" *-- "2..4" Player`, `Game "1" *-- "1" Die`, `Deck "1" *-- "32" ActionCard`, and each `Player` with one `PlayingPiece`. It also tracks `startingTile` and `currentTile` directly on `Player`. Weaknesses: it has no association for a distinct hidden tile, no association from `Board` to action-tile locations other than inherited containment, and no `ConnectionPiece` association despite the requirement that designers place/remove/connect using connection pieces.
4. Relationship types: inheritance, aggregation, composition: Model 1 = 5, Model 2 = 3; Evidence: Model 1 uses inheritance clearly: `Tile &lt;|-- RegularTile`, `Tile &lt;|-- HiddenTile`, `Tile &lt;|-- ActionTile`, and `ActionCard &lt;|-- ExtraTurnCard`, `ConnectTilesCard`, `RemoveConnectionCard`, `MoveToTileCard`, `LoseTurnCard`. It uses composition for core ownership: `Game *-- Board`, `Game *-- Deck`, `Game *-- Die`, `Board *-- Tile`, `Deck *-- ActionCard`, and `Player *-- PlayingPiece`. Model 2 uses composition for `Game *-- Board`, `Game *-- Deck`, `Game *-- Player`, `Game *-- Die`, `Board *-- Tile`, `Player *-- PlayingPiece`, and `Deck *-- ActionCard`, and inheritance only for `Tile &lt;|-- ActionTile`. It represents action-card variants as `ActionCard.cardType: ActionCardType`, which is acceptable but less structurally expressive than five subclasses. It does not model `ConnectionPiece` ownership/placement at all.
5. Tile connectivity, side constraints, and connection pieces: Model 1 = 4, Model 2 = 2; Evidence: Model 1 directly represents four side-specific optional connection slots: `Tile "1" o-- "0..1" ConnectionPiece : rightConnection`, `leftConnection`, `topConnection`, and `bottomConnection`, matching “at most one tile can be connected on each side.” It also models `ConnectionPiece --&gt; "2" Tile : connects`, which captures that a connection piece connects two tiles, and `Game.spareConnectionPieces` for the spare pile. Weakness: it does not explicitly distinguish board-placed connection pieces from the spare pile as a collection of 32 pieces, and the side connection associations could be underspecified for opposite-side consistency. Model 2 models side constraints through `Tile --&gt; "0..1" Tile : rightTile`, `leftTile`, `topTile`, and `bottomTile`, plus booleans `isConnectedRight`, `isConnectedLeft`, `isConnectedTop`, `isConnectedBottom`. This captures at-most-one adjacent tile per side, but it omits `ConnectionPiece`, so it cannot faithfully represent adding/removing a connection piece from/to the pile of 32 spare connection pieces.
6. Hidden tile, starting positions, and action tiles: Model 1 = 4, Model 2 = 3; Evidence: Model 1 has explicit `HiddenTile`, `Board --&gt; "1" HiddenTile : hiddenTile`, `Player --&gt; "1" Tile : startingPosition`, and `ActionTile` with `cooldownTurns` and `remainingCooldown`, matching the designer indicating the hidden tile, starting positions, and action-tile locations with temporary regular-tile behavior. Weakness: it does not explicitly model that players do not know whether a tile is an action tile until landing on it, though `ActionTile` as a subtype still captures the hidden domain role. Model 2 has `Tile.isHidden`, `Tile.isStartingPosition`, `Player --&gt; "1" Tile : startingTile`, and `ActionTile` with `turnsAsRegular`, `turnsRemaining`, and `isRevealed`. The `isRevealed` attribute better reflects hidden action-tile knowledge, but `isStartingPosition` on `Tile` is weak for multiple player-specific starting positions, and there is no explicit one-hidden-tile association.
7. Action-card deck and predefined card choices: Model 1 = 5, Model 2 = 4; Evidence: Model 1 models `Deck "1" *-- "32" ActionCard : cards` and represents each predefined card choice as a concrete subclass: `ExtraTurnCard`, `ConnectTilesCard`, `RemoveConnectionCard`, `MoveToTileCard`, and `LoseTurnCard`. This directly maps to the five choices and supports behavior through `ActionCard.execute(game: Game, player: Player)`. Model 2 also models `Deck "1" *-- "32" ActionCard : cards` and `ActionCardType` values `EXTRA_TURN`, `CONNECT_TILES`, `REMOVE_CONNECTION`, `MOVE_TO_TILE`, and `LOSE_TURN`, which captures the closed set of choices. It is slightly weaker because behavior and per-card specialization are less explicit, and the connect/remove choices depend on connection pieces that Model 2 does not model.
8. Turn order, gameplay flow, die movement, win condition, and no pause/save: Model 1 = 4, Model 2 = 3; Evidence: Model 1 includes `Game.turnNumber`, `Game.nextTurn()`, `Game.start()`, `Game.endGame(winner: Player)`, `Game.currentPlayer`, `Player.order`, `Player.skipNextTurn`, `Die.roll()`, and `PlayingPiece.currentTile`, which together support player order, losing a turn, moving after a die roll, and ending with a winner. It does not explicitly constrain Player 1 starts followed by Player 2/3/4, though `order` supports it, and it does not explicitly state no pause/save. Model 2 includes `Game.currentPlayerIndex`, `Game.currentPlayer`, `Game.winner`, `Player.turnOrder`, `Player.isNextTurnLost`, `Die.roll()`, and `Player.currentTile`, which also supports the play loop. It similarly does not explicitly enforce Player 1 starting or no pause/save; additionally, placing `currentTile` on `Player` while also having `PlayingPiece` may blur whether the playing piece itself moves.
9. Clarity of class names and optional attributes: Model 1 = 5, Model 2 = 4; Evidence: Model 1 uses domain-specific names such as `GameDesigner`, `PlayingPiece`, `HiddenTile`, `ActionTile`, `ConnectionPiece`, `Deck`, `Die`, and card subclasses named after actions. Attributes like `Tile.color: TileColor`, `PieceColor`, `Direction`, `Player.order`, `skipNextTurn`, and `ActionTile.cooldownTurns` are clear and aligned with requirements. Model 2 also has clear names such as `Designer`, `Player`, `PlayingPiece`, `Board`, `Tile`, `ActionTile`, `Deck`, `ActionCard`, and `ActionCardType`. However, it uses generic `String` for `PlayingPiece.color` and `Tile.color`, booleans such as `isHidden`, `isStartingPosition`, and side-connection flags, which are understandable but less semantically precise than distinct classes/enums and associations in Model 1.
10. Avoidance of unsupported additions or hallucinated semantics: Model 1 = 4, Model 2 = 4; Evidence: Model 1 adds reasonable implementation-supporting operations such as `markVisited()`, `isVisited()`, `drawCard()`, and `execute(...)`, and state tracking such as `remainingCooldown`; these are traceable to the requirement. It also adds enums like `PieceColor` and `TileColor`, which clarify stated colors. Model 2 adds `maxPlayers`, `width`, `height`, `winner`, `isRevealed`, and comment-level singleton intent; these are mostly traceable or harmless. Neither model introduces major unrelated systems such as scoring, saving, pausing, networking, or authentication. Model 2’s `Board.width` and `height` are extra layout details but still plausibly support board design.
Total: Model 1 = 44, Model 2 = 32
Choice: A
Reason:
1. Strict functional alignment with requirements: Model 1 is stronger because it models the full Tile-O lifecycle and domain objects more directly: `HiddenTile`, `ActionTile`, `ConnectionPiece`, `Deck "32" ActionCard`, and five action-card subclasses. Model 2 covers many high-level features but loses required semantics around connection pieces and hidden-tile uniqueness.
2. Conceptual classes and relationships: Model 1 better represents the essentials with explicit classes and associations: `Board --&gt; HiddenTile`, `Tile` side associations to `ConnectionPiece`, `ConnectionPiece --&gt; "2" Tile`, and `ActionCard` inheritance. Model 2’s direct side links such as `Tile --&gt; "0..1" Tile : rightTile` capture adjacency but not the required connection-piece object that can be added to or removed from the spare pile.
3. Rejected or checked issues: I did not penalize Model 2 for using direct opposite-direction style comments like `'opposite leftTile`, for using `String` instead of an enum where primitive aliases are acceptable, or for not marking classes abstract. I also did not reward Model 1 merely for being more detailed; the extra classes were credited only where they trace directly to required domain concepts such as connection pieces, hidden tiles, and action-card choices.
4. Overall judgment: Model 1 is clearly better. It is not perfect because it does not fully enforce singleton play, exact 32 spare connection pieces as individual objects, or all turn-order constraints. However, it captures the required UML domain structure much more faithfully than Model 2, especially for connection pieces, tile specialization, card specialization, and board/game composition.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</si>
  <si>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</si>
  <si>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most central concepts: Designer, Game, Board, Tile, ActionTile, Deck, ActionCard, Player, PlayingPiece, and Die. It also captures action card types through ActionCardType. However, it does not model ConnectionPiece as a conceptual class, even though connection pieces are central to board layout and action cards. It instead uses Tile-to-Tile links and boolean connection flags. Model 2 includes all major domain concepts: GameDesigner, Game, Board, Tile with RegularTile, HiddenTile, and ActionTile specializations, ConnectionPiece, Player, PlayingPiece, Deck, Die, and five ActionCard subclasses matching the predefined choices. This is more complete and domain-aligned.
2. Associations/Multiplicities between classes for domain reasoning: Model 1 = 3, Model 2 = 4; Evidence: Model 1 correctly models Game "1" *-- "2..4" Player, Game *-- Board, Deck, and Die, Deck "1" *-- "32" ActionCard, Player --&gt; startingTile/currentTile, and directional Tile --&gt; "0..1" Tile associations for right/left/top/bottom. These directional multiplicities reflect “at most one tile on each side.” However, it does not explicitly associate tiles through ConnectionPiece, does not enforce exactly one hidden tile except through Tile.isHidden, and does not model connection pieces moving between board and spare pile beyond spareConnectionPieces: int. Model 2 also models Game with "2..4" Player, Board, Deck, Die, and currentPlayer; Deck "1" *-- "32" ActionCard; Board "1" --&gt; "1" HiddenTile; Player --&gt; startingPosition; PlayingPiece --&gt; currentTile; and Tile side associations to "0..1" ConnectionPiece plus ConnectionPiece --&gt; "2" Tile. This better supports reasoning about connection pieces and the single hidden tile. It still has minor weaknesses: the spare pile is only an integer attribute, and winner/end state is less explicitly associated than Model 1’s Game --&gt; "0..1" Player : winner.
3. Model attributes with appropriate data types: Model 1 = 3, Model 2 = 4; Evidence: Model 1 includes useful attributes such as Game.state: GameState, spareConnectionPieces: int, currentPlayerIndex: int, Player.turnOrder: int, isNextTurnLost: boolean, PlayingPiece.color: String, Tile.posX/posY: int, isVisited: boolean, isHidden: boolean, color: String, and ActionTile.turnsAsRegular/turnsRemaining. However, several attributes are weaker or redundant: Tile connection booleans duplicate directional associations and do not represent physical ConnectionPiece objects; Tile.color and PlayingPiece.color are untyped Strings rather than constrained domain values; and isStartingPosition is vague because starting positions are per player. Model 2 uses more precise typed attributes: Game.state: GameState, turnNumber: int, spareConnectionPieces: int, Tile.color: TileColor, x/y: int, Player.order: int, skipNextTurn: boolean, PlayingPiece.color: PieceColor, and ActionTile.cooldownTurns/remainingCooldown. It models card type by subclasses rather than a cardType attribute, which is semantically acceptable. Its main attribute gaps are that player ignorance/reveal state of action tiles is not directly captured, and visited state is represented indirectly through TileColor and isVisited() rather than an explicit attribute.
4. Consistencies of Terminology with given context: Model 1 = 4, Model 2 = 4; Evidence: Model 1 uses terms strongly aligned with the requirement: Designer, Player, PlayingPiece, Board, Tile, ActionTile, Deck, ActionCard, Die, startingTile, currentTile, winner, and action card values such as EXTRA_TURN, CONNECT_TILES, REMOVE_CONNECTION, MOVE_TO_TILE, and LOSE_TURN. Minor terminology weaknesses are the absence of the explicit term ConnectionPiece and modeling hidden/action/start roles mostly through booleans such as isHidden and isStartingPosition rather than named domain concepts. Model 2 also uses highly consistent terms: GameDesigner, Board, Tile, HiddenTile, ActionTile, RegularTile, ConnectionPiece, Player, PlayingPiece, Deck, Die, and card classes ExtraTurnCard, ConnectTilesCard, RemoveConnectionCard, MoveToTileCard, and LoseTurnCard. Minor inconsistencies are the use of cooldownTurns/remainingCooldown for “turns into a regular tile for a number of turns,” which is understandable but not the exact requirement terminology, and PieceColor values that suggest a fixed set of colors not explicitly stated as closed by the requirement.
5. Adherence of UML class diagram standards: Model 1 = 5, Model 2 = 5; Evidence: Model 1 uses valid UML/PlantUML class, enum, inheritance, composition, association, multiplicity, and operation notation. The comments on association lines do not affect UML semantics. Model 2 also uses valid UML/PlantUML notation, including enums, abstract class, inheritance from ActionCard to concrete card classes, composition/aggregation, associations, multiplicities, and operations. Both diagrams are understandable and conform to class diagram conventions.
Total: Model 1 = 19, Model 2 = 22
Choice: B
Reason:
1. Appropriate conceptual classes aligned with the domain: Model 2 is stronger because it explicitly models ConnectionPiece and separates RegularTile, HiddenTile, and ActionTile. Model 1 captures most core classes but omits ConnectionPiece, a central concept for board construction and action cards.
2. Associations/Multiplicities between classes for domain reasoning: Model 2 better supports domain reasoning by modeling Board --&gt; "1" HiddenTile and ConnectionPiece --&gt; "2" Tile with one optional connection per tile side. Model 1 has useful directional Tile-to-Tile multiplicities and a winner association, but its lack of ConnectionPiece associations weakens the representation of connection placement/removal.
3. Model attributes with appropriate data types: Model 2 uses stronger domain-specific types such as TileColor and PieceColor, while Model 1 relies more on Strings and booleans, including redundant connection booleans. Model 1 does capture action tile reveal state, but overall Model 2’s typed attributes are more appropriate.
4. Consistencies of Terminology with given context: Both models are mostly consistent. Model 1 uses “Designer” and boolean hidden/start flags; Model 2 uses more explicit domain nouns such as GameDesigner, HiddenTile, RegularTile, and ConnectionPiece. The difference is small, so both receive the same score.
5. Rejected or checked issues: I did not penalize Model 1 for PlantUML comments such as 'opposite leftTile, did not penalize lowercase primitive types such as int/boolean, and did not reward or penalize Model 2 for marking ActionCard as abstract because the requirement does not specify abstractness.
6. Overall judgment: Model 2 is better overall because it more completely captures the domain’s key structural concepts, especially connection pieces and the single hidden tile, while maintaining good multiplicities and stronger attribute typing. Model 1 is still a solid model, but its treatment of connection pieces and hidden/action/start tile semantics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</si>
  <si>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</si>
  <si>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concepts: Game, GameDesigner, Board, Tile, RegularTile, HiddenTile, ActionTile, ConnectionPiece, Player, PlayingPiece, Deck, ActionCard subclasses, and Die. This closely matches the requirement that a designer defines a board, places tiles, connects them with connection pieces, defines hidden/action tiles, players, pieces, die, and a deck of action cards. Model 2 includes Designer, Game, Board, Tile, ActionTile, Deck, ActionCard, Player, PlayingPiece, and Die, but it omits ConnectionPiece as a domain class even though connection pieces and a spare pile of 32 connection pieces are central to board design and action cards. Model 2 also represents the hidden tile only as Tile.isHidden rather than a distinct concept or explicit hidden-tile association, which is acceptable but less explicit.
2. Associations/Multiplicities between classes for domain reasoning: Model 1 = 4, Model 2 = 3; Evidence: Model 1 correctly models Game "1" *-- "1" Board, Game "1" *-- "1" Deck, Game "1" o-- "2..4" Player, Deck "1" *-- "32" ActionCard, Player "1" *-- "1" PlayingPiece, Player --&gt; "1" Tile : startingPosition, and PlayingPiece --&gt; "1" Tile : currentTile. It also models directional side constraints with Tile "1" o-- "0..1" ConnectionPiece for right/left/top/bottom and ConnectionPiece --&gt; "2" Tile : connects, capturing the idea that tiles are connected by pieces, although the combination is somewhat redundant and does not fully constrain opposite-side consistency. Model 2 correctly models Game "1" *-- "2..4" Player, Deck "1" *-- "32" ActionCard, Board "1" *-- "1..*" Tile, Player --&gt; "1" Tile : startingTile, and Player --&gt; "1" Tile : currentTile. Its Tile --&gt; "0..1" Tile right/left/top/bottom associations capture at most one neighboring tile per side, but it misses the required ConnectionPiece association entirely and therefore cannot reason well about adding/removing connection pieces or the spare connection-piece pile.
3. Model attributes with appropriate data types: Model 1 = 4, Model 2 = 3; Evidence: Model 1 uses strong domain types such as Game.state: GameState, Tile.color: TileColor with WHITE/BLACK, PlayingPiece.color: PieceColor with RED/BLUE/GREEN/YELLOW, Player.order: int, Player.skipNextTurn: boolean, ActionTile.cooldownTurns: int, and ActionTile.remainingCooldown: int. It also tracks spareConnectionPieces: int, though it does not model the spare pile as actual ConnectionPiece instances. Model 2 includes useful attributes such as Player.turnOrder: int, Player.isNextTurnLost: boolean, Game.spareConnectionPieces: int, currentPlayerIndex: int, Tile.isVisited: boolean, Tile.isHidden: boolean, and ActionCard.cardType: ActionCardType. However, it uses String for PlayingPiece.color and Tile.color instead of constrained domain types, and connection state is partly duplicated as booleans isConnectedRight/isConnectedLeft/isConnectedTop/isConnectedBottom while also having Tile-to-Tile associations, which is semantically weaker for representing removable connection pieces.
4. Consistencies of Terminology with given context: Model 1 = 5, Model 2 = 4; Evidence: Model 1 uses terminology directly aligned with the requirement: GameDesigner, Board, Tile, HiddenTile, ActionTile, ConnectionPiece, PlayingPiece, Deck, ActionCard, ExtraTurnCard, ConnectTilesCard, RemoveConnectionCard, MoveToTileCard, and LoseTurnCard. It also uses DESIGNING, PLAYING, and ENDED states, which align with design/play/end phases. Model 2 also uses many matching terms, including Designer, Player, PlayingPiece, Die, Board, Tile, ActionTile, Deck, ActionCard, and ActionCardType values such as EXTRA_TURN, CONNECT_TILES, REMOVE_CONNECTION, MOVE_TO_TILE, and LOSE_TURN. However, it does not preserve the important term ConnectionPiece as a class or association concept, and SETUP is less directly aligned than the requirement’s design phase, though still understandable.
5. Adherence of UML class diagram standards: Model 1 = 5, Model 2 = 5; Evidence: Model 1 is valid and understandable PlantUML/UML class-diagram notation, using classes, enums, inheritance such as Tile &lt;|-- ActionTile and ActionCard &lt;|-- ExtraTurnCard, compositions, aggregations, associations, role labels, and multiplicities. Model 2 is also valid and understandable PlantUML/UML notation, using classes, enums, inheritance Tile &lt;|-- ActionTile, compositions, associations, role labels, and multiplicities. The single-quote comments in Model 2 do not affect scoring, and lowercase primitive aliases such as int and boolean in both models are acceptable.
Total: Model 1 = 23, Model 2 = 18
Choice: A
Reason:
1. Appropriate conceptual classes aligned with the domain: Model 1 is stronger because it explicitly includes ConnectionPiece, HiddenTile, ActionTile, Deck, ActionCard subclasses, PlayingPiece, Die, and GameDesigner. Model 2 covers many of these but omits ConnectionPiece as a first-class concept, which is important because the requirement repeatedly refers to placing, connecting, adding, removing, and storing connection pieces.
2. Associations/Multiplicities between classes for domain reasoning: Model 1 better supports domain reasoning with Deck "1" *-- "32" ActionCard, Game "1" o-- "2..4" Player, Player starting positions, PlayingPiece current tile, and ConnectionPiece --&gt; "2" Tile. Model 2 has useful Tile-to-Tile side associations, but without ConnectionPiece it cannot accurately represent the add/remove connection-card actions or the spare connection-piece pile.
3. Model attributes with appropriate data types: Model 1 uses domain enums for GameState, TileColor, Direction, and PieceColor, making game state, tile color, and piece colors more constrained. Model 2 has relevant booleans and ActionCardType, but String color fields and connection booleans are weaker for the stated rules.
4. Consistencies of Terminology with given context: Model 1 uses nearly all central requirement terms directly, including ConnectionPiece and the five action-card variants. Model 2 is mostly consistent but loses an important domain term by replacing connection pieces with direct tile-neighbor links and boolean connection flags.
5. Rejected or checked issues: I did not penalize Model 2 for using single-quote PlantUML comments, did not penalize either model for lowercase primitive aliases such as int or boolean, and did not treat unidirectional associations as inferior merely because they are not bidirectional. These are not valid negative factors under the instructions.
6. Overall judgment: Model 1 is better because it captures more of the real Tile-O domain, especially connection pieces, hidden/action tile concepts, typed colors/states, and the five action-card concepts, while also maintaining sound UML notation. Model 2 is understandable but materially weaker in representing connection-piece mechanics and constrained domain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</si>
  <si>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</si>
  <si>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major concepts such as Game, Board, Tile, Player, PlayingPiece, Deck, ActionCard, Die, and ActionTile, but some classes mix concerns or encode domain concepts weakly: Tile contains both positional data, visit/color state, hidden/start/action-related flags such as isHidden and isStartingPosition, and connection booleans isConnectedRight/isConnectedLeft/isConnectedTop/isConnectedBottom while also having associations to neighboring tiles. It also represents spare connection pieces only as Game.spareConnectionPieces: int, so the connect/remove card behavior is not cleanly tied to a ConnectionPiece concept. Model 2 has more cohesive domain classes: ConnectionPiece explicitly connects two Tile instances, Deck draws ActionCard objects, ActionCard has specialized subclasses such as ExtraTurnCard, ConnectTilesCard, RemoveConnectionCard, MoveToTileCard, and LoseTurnCard, and ActionTile encapsulates cooldown behavior with cooldownTurns, remainingCooldown, isActive(), deactivate(), and tickCooldown(). Model 2’s coupling is somewhat higher because ConnectionPiece is connected through both Tile side associations and ConnectionPiece --&gt; "2" Tile, but the dependencies correspond closely to the domain.
2. Complexity: Model 1 = 3, Model 2 = 4; Evidence: Model 1 has a moderate number of classes and enums, shallow inheritance with only Tile &lt;|-- ActionTile, and few methods, so it is easy to read. However, its simplicity comes partly from collapsing important concepts into attributes: connection pieces are reduced to Game.spareConnectionPieces: int and tile-side booleans, and all five action card choices are represented only by ActionCard.cardType: ActionCardType. This makes the model less expressive for the required connect/remove/move/skip/extra-turn behavior. Model 2 has more classes, including RegularTile, HiddenTile, ActionTile, ConnectionPiece, and five ActionCard subclasses. This increases class count but remains justifiable because these concepts map to stated requirements: hidden tile, action tiles, connection pieces, spare connection pieces, and predefined card actions. Its inheritance depth remains shallow, with Tile subclasses and ActionCard subclasses only one level deep. The added complexity is mostly domain-relevant rather than arbitrary.
3. Practicability: Model 1 = 3, Model 2 = 4; Evidence: Model 1 is readable and includes many core implementation concepts: Game has state, currentPlayerIndex, winner, 2..4 Player composition, one Die, one Deck, one Board, and Player has startingTile and currentTile. It also captures ActionTile.turnsAsRegular and turnsRemaining, which supports the requirement that action tiles become regular for a designer-specified number of turns. However, its practical implementation would face consistency issues because Tile has both neighbor associations and isConnectedRight/isConnectedLeft/isConnectedTop/isConnectedBottom booleans, and it cannot directly model placing/removing actual connection pieces from the board because there is no ConnectionPiece class. Model 2 is more directly implementable: Deck.drawCard() supports taking the first action card, ActionCard.execute(game, player) and the five card subclasses support the predefined action behavior, ConnectionPiece supports connect/remove operations, Tile.markVisited() and TileColor.WHITE/BLACK support visited-state behavior, and Player.order plus Game.nextTurn() support ordered turns. It is slightly weaker in structural representation of the winner because winner is only an endGame(winner: Player) parameter rather than an association or attribute, but overall its interfaces and modularity better support programming and testing.
Total: Model 1 = 9, Model 2 = 12
Choice: B
Reason:
1. Cohesion and Decoupling: Model 2 better separates domain responsibilities. Its ConnectionPiece, ActionCard subclasses, TileColor, PieceColor, and ActionTile cooldown behavior are cohesive representations of stated game concepts. Model 1 covers many of the same concepts but often with less cohesive attributes, such as connection booleans and isHidden/isStartingPosition flags inside Tile.
2. Complexity: Model 2 is more detailed, but the extra classes are mostly traceable to the requirements rather than unnecessary noun extraction. Model 1 is simpler, but that simplicity under-models important behavior, especially connection pieces and concrete action card behavior.
3. Practicability: Model 2 is more practical for real implementation and testing because it exposes useful operations such as start(), endGame(), nextTurn(), drawCard(), execute(), markVisited(), deactivate(), and tickCooldown(). Model 1 is understandable but would require additional design decisions to implement connection-piece manipulation, card effects, and consistency between tile-neighbor links and side-connection booleans.
4. Rejected or checked issues: I did not penalize Model 1 for using int instead of Integer, boolean instead of Boolean, or PlantUML comments such as 'opposite leftTile. I also did not penalize equivalent multiplicity notation or reward Model 2 merely because ActionCard is marked abstract. Opposite or directional association style was not used as negative evidence.
5. Overall judgment: Model 2 is better because it more faithfully and practically represents the board connections, action card behaviors, tile visit state, action tile cooldown, and player movement concepts while keeping complexity within a reasonable range.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</si>
  <si>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</si>
  <si>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such as Game, Board, Tile, RegularTile, HiddenTile, ActionTile, ConnectionPiece, Deck, ActionCard subclasses, Player, and PlayingPiece. This keeps behaviors like Tile.markVisited(), ActionTile.deactivate(), Deck.drawCard(), and ActionCard.execute(...) close to their relevant concepts. It also explicitly models Player owning a PlayingPiece and PlayingPiece pointing to currentTile, matching the domain that pieces move. However, Tile has four direct ConnectionPiece associations while ConnectionPiece also connects two Tile objects, which is somewhat redundant and could require consistency management. Model 2 is simpler but places many distinct concepts inside Tile as flags and attributes: isVisited, isHidden, isStartingPosition, color, isConnectedRight, isConnectedLeft, isConnectedTop, and isConnectedBottom. This lowers cohesion because hidden-tile identity, starting-position designation, visit state, tile color, and connectivity are all merged into one class. Model 2 also uses ActionCard.cardType rather than distinct action-card behavior/classes, which is acceptable but less decoupled for behavior extension.
2. Complexity: Model 1 = 4, Model 2 = 3; Evidence: Model 1 has more classes and enums, including GameState, TileColor, Direction, PieceColor, Game, Board, Tile subclasses, ConnectionPiece, Player, PlayingPiece, Deck, Die, ActionCard, and five ActionCard subclasses. This is moderately complex but largely traceable to required domain concepts: hidden tile, action tile, connection pieces, spare connection pieces, deck of 32 cards, die, players, and playing pieces. Its inheritance depth is shallow, mainly Tile -&gt; RegularTile/HiddenTile/ActionTile and ActionCard -&gt; five card types. Model 2 has fewer classes and a shallow inheritance tree, with only Tile &lt;|-- ActionTile. That makes it easier to read at first glance, but it collapses important domain concepts into booleans and strings, especially connection pieces and hidden/starting tile roles. The lower class count is therefore not fully beneficial because it loses structural expressiveness needed for the requirement.
3. Practicability: Model 1 = 4, Model 2 = 3; Evidence: Model 1 is more practical for implementation and testing because it supports core workflows directly: Game.start(), Game.endGame(winner), Game.nextTurn(), Die.roll(), Deck.drawCard(), Tile.markVisited(), ActionTile cooldown methods, and ActionCard.execute(...). It models the fixed 2..4 players, exactly 32 deck cards, spareConnectionPieces, Player.order, skipNextTurn, and Player 1 turn sequencing can be implemented through order/currentPlayer. It also models one hidden tile through Board --&gt; HiddenTile and movement through PlayingPiece.currentTile. Model 2 includes useful basics such as Game.currentPlayerIndex, winner, 2..4 players, Die, Deck with 32 ActionCard, and ActionTile.turnsAsRegular/turnsRemaining/isRevealed. However, it is less practical for connection-piece actions because it only models Tile-to-Tile directional links and connection booleans rather than actual ConnectionPiece objects or associations to a pile, even though cards add/remove connection pieces from a pile of 32 spare connection pieces. It also puts currentTile on Player rather than PlayingPiece, which is workable but less faithful to the requirement that playing pieces move.
Total: Model 1 = 12, Model 2 = 9
Choice: A
Reason:
1. Cohesion and Decoupling: Model 1 has clearer domain separation: ActionTile, HiddenTile, RegularTile, ConnectionPiece, Deck, ActionCard subclasses, Player, and PlayingPiece each represent focused concepts. Model 2’s Tile class combines hidden status, starting position, visit state, color, and connection state, making it less cohesive. Model 2’s enum-based ActionCardType is simpler, but it gives weaker behavioral separation than Model 1’s action-card subclasses with execute(...).
2. Complexity: Model 1 is more detailed, but the extra classes mostly correspond to stated game concepts rather than arbitrary nouns. Model 2 is less complex in class count, but some simplification is achieved by flattening important concepts into flags, especially connection pieces and special tile roles. Therefore, Model 1’s complexity is better balanced against the requirement.
3. Practicability: Model 1 better supports real implementation of turns, card execution, tile visitation, action-tile cooldown, player pieces, hidden tile detection, and deck drawing. Model 2 has some practical elements, including currentPlayerIndex, winner, and ActionTile reveal/cooldown fields, but its lack of explicit ConnectionPiece modeling makes add/remove connection-card behavior harder to implement and test accurately.
4. Rejected or checked issues: I did not penalize Model 2 for using comments such as 'opposite leftTile, for using String instead of a PieceColor enum, or for using direct directional Tile associations rather than a single bidirectional association style. I also did not reward or penalize either model based on whether a superclass was marked abstract beyond the requirement evidence.
5. Overall judgment: Model 1 is better because it captures more of the required domain structure with cohesive, testable classes while keeping inheritance shallow and understandable. Model 2 is readable and compact, but it weakens several core requirements by representing important game concepts as flags or omitting explicit connection-piece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</si>
  <si>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</si>
  <si>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functional coverage: Model 1 = 4, Model 2 = 4; Evidence: Model 1 covers the designer, board, tiles, hidden tile, action tiles, players, die, deck, spare connection pile, visited tile colors, winner, and action card types via `ActionCardType` with all five required choices. It also models `ConnectionPiecePile` for spare pieces. However, it does not express the required 2–4 player constraint, the deck size of 32, or the one-game-at-a-time/no pause/no save constraint structurally. Model 2 covers design/play/end states through `GameState`, players, board, hidden tile, action tiles with cooldown, die, deck, all five action card choices as subclasses, and `spareConnectionPieces: int`. It explicitly models `2..4` players and `Deck *-- "32" ActionCard`, but it represents the 32 spare connection pieces only as an integer rather than a pile of pieces and does not explicitly model the “cannot be paused or saved” constraint beyond having no paused/saved state.
2. Conceptual classes and domain entities: Model 1 = 4, Model 2 = 4; Evidence: Model 1 includes strong domain concepts: `Game`, `GameDesigner`, `GameBoard`, `Tile`, `RegularTile`, `ActionTile`, `HiddenTile`, `ConnectionPiece`, `Deck`, `ActionCard`, `ConnectionPiecePile`, `Die`, `Player`, and `PlayingPiece`. This maps closely to the requirement, especially the spare connection piece pile. Model 2 also includes the core concepts: `Game`, `GameDesigner`, `Board`, `Tile`, `RegularTile`, `HiddenTile`, `ActionTile`, `ConnectionPiece`, `Deck`, `ActionCard`, five concrete action card subclasses, `Die`, `Player`, and `PlayingPiece`. Its concrete card subclasses make the predefined choices clearer than Model 1’s enum, but it lacks a first-class spare connection pile.
3. Associations and multiplicities: Model 1 = 2, Model 2 = 4; Evidence: Model 1 has relevant associations such as `Game *-- GameBoard`, `Game *-- Deck`, `Game *-- ConnectionPiecePile`, `Game --&gt; Player : has players`, `Deck *- ActionCard`, and `GameBoard *- Tile`, but it omits important multiplicities: players are not constrained to `2..4`, the deck is not constrained to `32`, the spare pile is not constrained to `32`, and `ConnectionPiece --&gt; Tile` twice does not clearly state that each connection piece connects exactly two tiles. It also does not structurally enforce “at most one tile connected on each side.” Model 2 is stronger: `Game "1" o-- "2..4" Player`, `Deck "1" *-- "32" ActionCard`, `ConnectionPiece --&gt; "2" Tile`, and four side-specific associations from `Tile` to `0..1 ConnectionPiece` for right/left/top/bottom. However, Model 2 still does not fully show that a side connection connects to exactly one adjacent tile on the opposite side, and `spareConnectionPieces: int` lacks a multiplicity of 32 spare pieces.
4. Relationship types: Model 1 = 4, Model 2 = 4; Evidence: Model 1 uses composition appropriately for owned lifecycle concepts: `Game *-- GameBoard`, `Game *-- Deck`, `Game *-- ConnectionPiecePile`, `Game *-- Die`, `GameBoard *- Tile`, `Deck *- ActionCard`, and `Player *- PlayingPiece`. It also uses inheritance for `Tile &lt;|-- RegularTile`, `ActionTile`, and `HiddenTile`. Model 2 similarly uses composition for `Game *-- Board`, `Game *-- Deck`, `Game *-- Die`, `Board *-- Tile`, `Deck *-- ActionCard`, and `Player *-- PlayingPiece`, and inheritance for both tile types and card types. Both models’ `HiddenTile` as a subclass of `Tile` may over-specialize the hidden tile as a distinct type rather than a tile selected by the designer, but this is a domain modeling weakness in both, not a UML notation issue.
5. Board layout and tile connection constraints: Model 1 = 3, Model 2 = 4; Evidence: Model 1 includes tile coordinates `x`, `y`, board `width`, `height`, a `Side` enum with `LEFT`, `RIGHT`, `TOP`, `BOTTOM`, and a `ConnectionPiece` with `side1` and `side2`. It also has `GameDesigner.connectTiles(tile1, tile2, side)`. However, the diagram does not encode the rule that at most one tile can be connected on each side. Model 2 includes tile coordinates and explicitly models side-specific optional connections: `rightConnection`, `leftConnection`, `topConnection`, and `bottomConnection`, each with multiplicity `0..1`, which directly reflects “at most one tile can be connected on each side.” Model 2 is therefore clearer on this requirement, though it still does not explicitly constrain adjacency or opposite-side consistency.
6. Player setup, turn order, and piece state: Model 1 = 3, Model 2 = 4; Evidence: Model 1 has `Player.playerNumber`, `Game.currentPlayer`, `Game.nextTurn()`, `Player.currentTile`, and `GameDesigner.setStartingPosition(player, tile)`, which imply player order and starting positions but do not encode the required 2–4 players or Player 1/2/3/4 order structurally. Model 2 has `Player.order`, `Game.currentPlayer`, `Game.turnNumber`, `Game.nextTurn()`, and the association `Game "1" o-- "2..4" Player`, plus `Player --&gt; "1" Tile : startingPosition` and `PlayingPiece --&gt; "1" Tile : currentTile`. This better captures player count, order, starting position, and current piece location, although the exact “Player 1 starts, then Player 2, Player 3, Player 4” sequence remains implicit.
7. Action card deck and action behavior representation: Model 1 = 4, Model 2 = 4; Evidence: Model 1 uses `ActionCardType` with exactly the five required actions: `ROLL_EXTRA_TURN`, `CONNECT_TILES`, `REMOVE_CONNECTION`, `MOVE_TO_ARBITRARY_TILE`, and `LOSE_TURN`, and includes `Deck.drawCard()` plus `ConnectionPiecePile.takePiece()` and `returnPiece()`, which supports connect/remove actions. However, `Deck *- ActionCard` does not show exactly 32 cards. Model 2 models exactly `Deck "1" *-- "32" ActionCard` and defines concrete subclasses `ExtraTurnCard`, `ConnectTilesCard`, `RemoveConnectionCard`, `MoveToTileCard`, and `LoseTurnCard`, matching the five predefined choices. However, it only has `spareConnectionPieces: int`, so the connect/remove spare-piece pile mechanics are less explicit than Model 1.
8. Hidden tile, action tile, visited color, and game ending semantics: Model 1 = 4, Model 2 = 4; Evidence: Model 1 includes `Tile.color : TileColor` with `WHITE` and `BLACK`, `markVisited()`, `HiddenTile.isFound()`, `Game.endGame(winner : Player)`, `Game.winner`, and `ActionTile.cooldownTurns/currentCooldown`, supporting visited color changes, winning, and temporary action-tile deactivation. Model 2 also includes `Tile.color : TileColor`, `markVisited()`, `Board --&gt; "1" HiddenTile : hiddenTile`, `Game.endGame(winner: Player)`, and `ActionTile.cooldownTurns`, `remainingCooldown`, `isActive()`, `deactivate()`, and `tickCooldown()`. Both models represent cooldown behavior, but neither clearly captures that players do not know whether a tile is an action tile until landing on it. Both also model hidden/action/regular tiles as subclasses, which may make hidden/action status structurally visible rather than hidden information.
9. Class names and attributes clarity: Model 1 = 4, Model 2 = 4; Evidence: Model 1 uses clear names such as `GameBoard`, `ConnectionPiecePile`, `PlayingPieceColor`, `ActionCardType`, and attributes like `currentPlayer`, `isGameEnded`, `winner`, `skippedTurns`, `cooldownTurns`, and `cardsRemaining`. Some attributes such as `width` and `height` are reasonable but not explicitly required. Model 2 also uses clear names such as `Board`, `GameState`, `PieceColor`, `remainingCooldown`, `skipNextTurn`, `turnNumber`, and `order`. Its `GameState` helps distinguish designing/playing/ended phases, and `Deck "32" ActionCard` is clearer than a `cardsRemaining` attribute for the fixed deck size. Neither model’s extra attributes materially harm alignment.
Total: Model 1 = 32, Model 2 = 36
Choice: B
Reason:
1. Strict requirement alignment and functional coverage: Both models cover most required gameplay and design concepts. Model 1 is stronger on the spare connection pile because it includes `ConnectionPiecePile`, while Model 2 is stronger on fixed player count and deck size through `2..4 Player` and `32 ActionCard`.
2. Associations and multiplicities: Model 2 is meaningfully better because it encodes several hard cardinality constraints: `2..4` players, exactly `32` action cards, exactly `2` tiles per connection piece, and `0..1` connection per tile side. Model 1 has the corresponding classes but leaves these constraints mostly unstated.
3. Board and side connections: Model 2 directly models side-specific optional connections with `rightConnection`, `leftConnection`, `topConnection`, and `bottomConnection`, each `0..1`. Model 1 has a `Side` enum and `ConnectionPiece.side1/side2`, but the “at most one tile on each side” rule is less enforceable in the class diagram.
4. Action cards and gameplay state: Model 1’s `ActionCardType` enum and `ConnectionPiecePile` are good, while Model 2’s five concrete `ActionCard` subclasses and `GameState` are also good. These are largely equivalent modeling choices, with Model 2 gaining an advantage from exact deck multiplicity.
5. Rejected or checked issues: I did not penalize either model for presentation, PlantUML style, lack of visibility markers, primitive type aliases such as `int`/`boolean`, or abstractness choices. I also did not treat the use of enums versus subclasses for action cards as inherently better; both are acceptable because each clearly represents the five predefined action choices.
6. Overall judgment: Model 2 is better because it captures more of the requirement’s hard structural constraints through explicit UML multiplicities and side-specific associations. Model 1 is comprehensive and has a useful spare connection pile class, but its missing multiplicities for players, deck size, spare pieces, and side constraints make it less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</si>
  <si>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</si>
  <si>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no unsupported additions: Model 1 = 4, Model 2 = 3; Evidence: Model 1 directly models DESIGNING/PLAYING/ENDED via GameState, 2..4 players, one Deck, one Die, hidden/action/regular tile concepts, and the five action card subclasses. It does add operations such as isEmpty(), execute(), tickCooldown(), but these are traceable to gameplay. Model 2 also covers core concepts with Game, GameBoard, Player, Tile, Deck, Die, ConnectionPiecePile, and ActionCardType, but it is weaker on hard constraints because Game --&gt; Player : has players has no 2..4 multiplicity and there is no explicit starting-position association. It also adds removeTile() and shuffle(), which are not required and do not clearly improve stated semantics.
2. Conceptual classes and essentials from the requirement: Model 1 = 4, Model 2 = 4; Evidence: Model 1 includes GameDesigner, Game, Board, Tile, RegularTile, HiddenTile, ActionTile, ConnectionPiece, Player, PlayingPiece, Deck, ActionCard, Die, and the five action card types. Model 2 includes equivalent core concepts: GameDesigner, Game, GameBoard, Tile subclasses, ConnectionPiece, Player, PlayingPiece, Deck, ActionCard, ConnectionPiecePile, and Die. Model 2’s ConnectionPiecePile is a useful explicit concept for the spare connection pieces, while Model 1 uses spareConnectionPieces: int instead.
3. Board layout, tiles, connections, and side constraints: Model 1 = 4, Model 2 = 3; Evidence: Model 1 represents tile coordinates with Tile.x and Tile.y, board containment with Board "1" *-- "1..*" Tile, and side-specific connection slots with Tile "1" o-- "0..1" ConnectionPiece : rightConnection/leftConnection/topConnection/bottomConnection plus ConnectionPiece --&gt; "2" Tile : connects. This captures “at most one tile can be connected on each side” better, though it does not fully constrain opposite-side consistency. Model 2 has GameBoard width/height, Tile.x/y, ConnectionPiece.side1/side2, and two ConnectionPiece --&gt; Tile : connects associations, but it lacks multiplicities and does not explicitly enforce one connection per side.
4. Designer setup responsibilities: Model 1 = 4, Model 2 = 4; Evidence: Model 1 models Game --&gt; GameDesigner : designedBy, Board hiddenTile, Player --&gt; Tile : startingPosition, ActionTile as a tile subtype, Board composition of tiles, and Deck "1" *-- "32" ActionCard. These represent the designer’s hidden tile, starting positions, action tile locations, board layout, and deck definition. Model 2 makes designer operations explicit: designBoard(), placeTile(), connectTiles(), setHiddenTile(), setStartingPosition(), setActionTile(), defineActionDeck(). However, these are operations rather than structural associations, and the resulting starting positions are not represented separately from Player.currentTile.
5. Player count, turn order, movement, pieces, and win condition: Model 1 = 4, Model 2 = 3; Evidence: Model 1 has Game "1" o-- "2..4" Player, Player.order, Game.currentPlayer, Game.nextTurn(), Player.skipNextTurn, PlayingPiece.color, PlayingPiece --&gt; Tile : currentTile, Player --&gt; Tile : startingPosition, and Game.endGame(winner: Player). This captures 2–4 players, ordered turns, skipped turns, piece color, movement location, and winner semantics. Model 2 has Player.playerNumber, currentTile, skippedTurns, move(steps), Game.currentPlayer, winner, endGame(winner), and PlayingPiece.color, but player multiplicity is unspecified and there is no explicit structural starting position.
6. Hidden tile, visited color change, and action tile behavior: Model 1 = 4, Model 2 = 4; Evidence: Model 1 has TileColor WHITE/BLACK, Tile.markVisited(), HiddenTile subclass, Board --&gt; HiddenTile : hiddenTile, ActionTile.cooldownTurns and remainingCooldown with isActive()/deactivate()/tickCooldown(). This aligns well with visited tiles turning black, hidden tile detection, and action tile temporary deactivation. Model 2 similarly has TileColor WHITE/BLACK, Tile.markVisited(), HiddenTile.isFound(), ActionTile.cooldownTurns/currentCooldown and triggerAction()/decreaseCooldown(). Both models represent action tiles as a visible subtype in the design model; neither explicitly captures the information-hiding rule that players do not know a tile is an action tile until landing on it.
7. Action deck, predefined card choices, and spare connection pieces: Model 1 = 4, Model 2 = 4; Evidence: Model 1 uses Deck "1" *-- "32" ActionCard and five subclasses: ExtraTurnCard, ConnectTilesCard, RemoveConnectionCard, MoveToTileCard, LoseTurnCard, matching the five predefined choices. It also has Game.spareConnectionPieces: int, but does not structurally model a pile of 32 spare ConnectionPiece objects. Model 2 uses ActionCardType with the five required values and Deck.cards/cardsRemaining, and explicitly models ConnectionPiecePile with sparePieces and piecesRemaining. However, Deck *- ActionCard lacks the required 32 multiplicity, and ConnectionPiecePile does not explicitly state 32 pieces.
8. Associations, cardinalities, and relationship types: Model 1 = 4, Model 2 = 3; Evidence: Model 1 provides many useful multiplicities: Game has exactly one Board, Deck, Die; Game has 2..4 Players; Board has 1..* Tiles; Deck has exactly 32 ActionCards; Player has exactly one PlayingPiece; Player has one starting Tile; PlayingPiece has one current Tile. It also uses inheritance for Tile and ActionCard variants. Model 2 uses reasonable composition/aggregation for GameBoard, Deck, Die, ConnectionPiecePile, Tile, ConnectionPiece, and ActionCard, and inheritance for Tile variants, but several important multiplicities are missing, including 2..4 players, 32 cards, two connected tiles per connection piece, and one playing piece per player.
9. Class names, semantic clarity, and useful attributes: Model 1 = 4, Model 2 = 4; Evidence: Model 1 names are clear and domain-aligned: Game, Board, Tile, HiddenTile, ActionTile, ConnectionPiece, Player, PlayingPiece, Deck, Die. Attributes such as turnNumber, order, skipNextTurn, color, x/y, cooldownTurns, and remainingCooldown support the requirement. Model 2 also uses clear names such as GameBoard, ConnectionPiecePile, ActionCardType, currentCooldown, skippedTurns, playerNumber, and piecesRemaining. Model 2’s ActionCardType enum is semantically clear, while Model 1’s five ActionCard subclasses are also clear; neither naming approach is inherently superior.
Total: Model 1 = 36, Model 2 = 32
Choice: A
Reason:
1. Strict functionality and constraints: Model 1 better captures hard constraints with Game "1" o-- "2..4" Player and Deck "1" *-- "32" ActionCard. Model 2 has the same broad concepts but omits these key multiplicities.
2. Board and connection semantics: Model 1’s rightConnection, leftConnection, topConnection, and bottomConnection associations with "0..1" multiplicity more directly express “at most one tile can be connected on each side.” Model 2 has Side values and side1/side2 attributes, but the structural constraint is weaker.
3. Turn and starting-position modeling: Model 1 distinguishes Player.startingPosition from PlayingPiece.currentTile and includes Player.order. Model 2 has Player.currentTile and playerNumber, but no separate structural starting position.
4. Action deck and spare pieces: Model 1 is stronger on the required 32-card deck via multiplicity; Model 2 is stronger on explicit spare pieces through ConnectionPiecePile. These partially offset each other, but Model 1 still covers more hard constraints overall.
5. Rejected or checked issues: I did not penalize Model 2 for using ActionCardType instead of five subclasses, since both can represent the five predefined card choices. I also did not penalize either model for operation syntax, visibility markers, comments, layout, or primitive type spelling. I did not treat the absence of an abstract marker on Model 1’s Tile as a defect.
6. Overall judgment: Model 1 is better because it more precisely models the required multiplicities and structural rules, especially 2–4 players, exactly 32 action cards, starting positions, and one connection per tile side. Model 2 is credible and has a useful spare-piece pile, but its missing cardinalities make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</si>
  <si>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</si>
  <si>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identifies most core domain concepts: `Game`, `GameDesigner`, `Player`, `PlayingPiece`, `GameBoard`, `Tile` with `RegularTile`, `ActionTile`, `HiddenTile`, `ConnectionPiece`, `Deck`, `ActionCard`, `ConnectionPiecePile`, and `Die`. This covers board design, tile placement, hidden/action tiles, cards, spare connections, players, and die rolling. Its main weakness is that some design-time concepts are represented mostly as operations on `GameDesigner` rather than structural relationships, e.g. `setStartingPosition(player : Player, tile : Tile)` without an explicit starting-position association. Model 2 also identifies the main concepts: `Game`, `GameDesigner`, `Board`, `Tile`, `RegularTile`, `HiddenTile`, `ActionTile`, `ConnectionPiece`, `Player`, `PlayingPiece`, `Deck`, `Die`, and five concrete `ActionCard` subclasses: `ExtraTurnCard`, `ConnectTilesCard`, `RemoveConnectionCard`, `MoveToTileCard`, and `LoseTurnCard`. It captures the predefined card choices more explicitly than Model 1, but it models the pile of 32 spare connection pieces only as `spareConnectionPieces: int`, not as a domain class comparable to Model 1’s `ConnectionPiecePile`.
2. Associations/Multiplicities between classes for domain reasoning: Model 1 = 2, Model 2 = 4; Evidence: Model 1 includes important associations such as `Game *-- GameBoard`, `Game *-- Deck`, `Game *-- ConnectionPiecePile`, `Game *-- Die`, `Game --&gt; Player : has players`, `Player *- PlayingPiece`, `Player --&gt; Tile : current tile`, `GameBoard *- Tile`, `GameBoard *- ConnectionPiece`, and `Deck *- ActionCard`. However, it omits critical multiplicities: there is no `2..4` player constraint, no `32` action-card multiplicity, no `32` spare connection-piece multiplicity, no explicit `0..1` per tile side, and `ConnectionPiece --&gt; Tile : connects` is duplicated without stating that a connection connects exactly two tiles. Model 2 is stronger here: it has `Game "1" o-- "2..4" Player : players`, `Deck "1" *-- "32" ActionCard : cards`, `ConnectionPiece --&gt; "2" Tile : connects`, and four side-specific associations from `Tile` to `ConnectionPiece` with `"0..1"` multiplicity: `rightConnection`, `leftConnection`, `topConnection`, and `bottomConnection`. It also models `Player --&gt; "1" Tile : startingPosition` and `PlayingPiece --&gt; "1" Tile : currentTile`. Its weaknesses are that the spare connection pile is not structurally modeled as 32 pieces, and the side-connection model does not fully enforce reciprocal adjacency consistency between two tiles.
3. Model attributes with appropriate data types: Model 1 = 4, Model 2 = 3; Evidence: Model 1 provides many relevant typed attributes: `Game.currentPlayer : Player`, `isGameEnded : boolean`, `winner : Player`; `Player.currentTile : Tile`, `skippedTurns : int`, `playerNumber : int`; `PlayingPiece.color : PlayingPieceColor`; `Tile.color : TileColor`, `x : int`, `y : int`; `ActionTile.cooldownTurns : int`, `currentCooldown : int`; `ActionCard.type : ActionCardType`; `Deck.cards : ActionCard[]`, `cardsRemaining : int`; `ConnectionPiecePile.sparePieces : ConnectionPiece[]`, `piecesRemaining : int`; and `Die.currentValue : int`. This is mostly appropriate, though it does not explicitly distinguish each player’s starting position from current position as a persistent attribute or association. Model 2 includes several useful typed attributes: `Game.state: GameState`, `turnNumber: int`, `spareConnectionPieces: int`; `Tile.color: TileColor`, `x: int`, `y: int`; `ActionTile.cooldownTurns: int`, `remainingCooldown: int`; `Player.order: int`, `skipNextTurn: boolean`; and `PlayingPiece.color: PieceColor`. However, `Board` and `ConnectionPiece` have no attributes, the deck contents are modeled only by association rather than attributes, and the spare connection pile is reduced to an integer count rather than modeled with connection-piece instances.
4. Consistencies of Terminology with given context: Model 1 = 5, Model 2 = 5; Evidence: Model 1 uses terminology closely aligned with the requirement: `GameDesigner`, `GameBoard`, `Tile`, `RegularTile`, `ActionTile`, `HiddenTile`, `ConnectionPiece`, `ConnectionPiecePile`, `PlayingPiece`, `Deck`, `ActionCard`, `Die`, `TileColor.WHITE/BLACK`, and action-card types such as `ROLL_EXTRA_TURN`, `CONNECT_TILES`, `REMOVE_CONNECTION`, `MOVE_TO_ARBITRARY_TILE`, and `LOSE_TURN`. Model 2 also uses consistent terminology: `Board`, `Tile`, `HiddenTile`, `ActionTile`, `ConnectionPiece`, `Player`, `PlayingPiece`, `Deck`, `Die`, and concrete card classes matching the five choices: `ExtraTurnCard`, `ConnectTilesCard`, `RemoveConnectionCard`, `MoveToTileCard`, and `LoseTurnCard`. Terms such as `Direction` instead of `Side`, or `PieceColor` instead of `PlayingPieceColor`, are semantically aligned with the context.
5. Adherence of UML class diagram standards: Model 1 = 5, Model 2 = 5; Evidence: Model 1 uses valid class, enum, inheritance, composition/aggregation, association, attribute, and operation notation, e.g. `Tile &lt;|-- ActionTile`, `Game *-- Deck`, and typed attributes like `- color : TileColor`. Model 2 also uses valid UML/PlantUML-style class diagram notation, including enums, inheritance such as `ActionCard &lt;|-- ExtraTurnCard`, multiplicities such as `Game "1" o-- "2..4" Player`, and side-labeled associations such as `Tile "1" o-- "0..1" ConnectionPiece : rightConnection`. Neither model has UML notation issues that make the class diagram difficult to interpret.
Total: Model 1 = 20, Model 2 = 21
Choice: B
Reason:
1. Appropriate conceptual classes aligned with the domain: Both models cover the major domain concepts. Model 1 has a useful explicit `ConnectionPiecePile`, while Model 2 more explicitly represents the five predefined action-card choices as subclasses. Overall, their conceptual coverage is close.
2. Associations/Multiplicities between classes for domain reasoning: Model 2 is clearly stronger because it models several key constraints directly: `2..4` players, `32` action cards, exactly `2` tiles per `ConnectionPiece`, and at most one connection per side through four `0..1` side associations. Model 1 has many associations but lacks most critical multiplicities.
3. Model attributes with appropriate data types: Model 1 is stronger because it gives richer typed attributes for game state, player state, deck state, spare connection pieces, tile position/color, and action-tile cooldowns. Model 2 has several correct attributes but leaves `Board` and `ConnectionPiece` empty and represents spare pieces only as a count.
4. Consistencies of Terminology with given context: Both models are strong. Model 1’s `ConnectionPiecePile` and `ActionCardType` match the requirement well, while Model 2’s five concrete card classes also map cleanly to the five predefined choices.
5. Rejected or checked issues: I did not penalize Model 1 for using enum-based action-card types instead of subclasses, since both are valid semantic representations. I also did not penalize either model for using `int`/`boolean` rather than `Integer`/`Boolean`, or for minor association-style differences. Lack of multiplicity was considered only under the associations/multiplicities criterion, not under UML standards.
6. Overall judgment: Model 2 is slightly better overall because its multiplicities and domain relationships capture several hard requirements more precisely, especially the `2..4` players, `32` action cards, exactly two connected tiles per connection piece, and at most one connection per tile side. Model 1 has better attribute richness and an explicit spare-pile class, but its missing multiplicities are more significant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</si>
  <si>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</si>
  <si>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central domain concepts: Game, GameDesigner, Board, Tile with RegularTile/HiddenTile/ActionTile, ConnectionPiece, Player, PlayingPiece, Deck, ActionCard with five concrete card classes, and Die. It also models GameState, TileColor, Direction, and PieceColor. Its main weakness is that the pile of 32 spare connection pieces is represented only as Game.spareConnectionPieces:int rather than as a domain concept. Model 2 also includes the central concepts: Game, GameDesigner, GameBoard, Tile with RegularTile/ActionTile/HiddenTile, ConnectionPiece, Player, PlayingPiece, Deck, ActionCard, Die, and explicitly adds ConnectionPiecePile, which is well aligned with the spare connection piece pile requirement. However, starting positions are only represented through GameDesigner.setStartingPosition(...) and Player.currentTile, not as a stable modeled concept or association.
2. Associations/Multiplicities between classes for domain reasoning: Model 1 = 4, Model 2 = 2; Evidence: Model 1 captures many key multiplicities: Game "1" o-- "2..4" Player, Deck "1" *-- "32" ActionCard, Player "1" *-- "1" PlayingPiece, Board "1" *-- "1..*" Tile, Board "1" --&gt; "1" HiddenTile, Player --&gt; "1" Tile : startingPosition, and PlayingPiece --&gt; "1" Tile : currentTile. It also models per-side optional connections with Tile "1" o-- "0..1" ConnectionPiece for right/left/top/bottom and ConnectionPiece --&gt; "2" Tile : connects, supporting the “at most one tile on each side” rule. Weaknesses include not modeling the spare connection pile as 32 ConnectionPiece objects and not explicitly associating action tiles with their temporary regular-tile state duration beyond attributes. Model 2 has many relevant associations, such as Game *-- GameBoard, Game *-- Deck, Game *-- ConnectionPiecePile, Game *-- Die, Game --&gt; Player, Player --&gt; Tile : current tile, GameBoard *- Tile, GameBoard *- ConnectionPiece, ConnectionPiece --&gt; Tile twice, and Deck *- ActionCard. However, critical multiplicities are largely absent: no 2..4 players, no 32 action cards, no 32 spare connection pieces, no explicit one playing piece per player multiplicity, no “ConnectionPiece connects exactly 2 tiles” multiplicity, and no “at most one connection per side” multiplicity. The Side attributes on ConnectionPiece help but do not fully constrain board-side connectivity.
3. Model attributes with appropriate data types: Model 1 = 4, Model 2 = 4; Evidence: Model 1 provides appropriate typed attributes such as Game.state:GameState, turnNumber:int, spareConnectionPieces:int, Tile.color:TileColor, x:int, y:int, ActionTile.cooldownTurns:int and remainingCooldown:int, Player.order:int and skipNextTurn:boolean, and PlayingPiece.color:PieceColor. It also uses enums for tile color, piece color, direction, and game state. Missing or weaker attribute coverage includes no explicit cardsRemaining/order attribute for the deck and no object-level representation of the spare connection pile. Model 2 also provides strong attributes: Game.currentPlayer:Player, isGameEnded:boolean, winner:Player, Player.currentTile:Tile, skippedTurns:int, playerNumber:int, GameBoard.width:int and height:int, Tile.color:TileColor, x:int, y:int, ActionTile.cooldownTurns:int and currentCooldown:int, ActionCard.type:ActionCardType, Deck.cards:ActionCard[], cardsRemaining:int, ConnectionPiecePile.sparePieces:ConnectionPiece[], piecesRemaining:int, and Die.currentValue:int. Its weaknesses are that starting position is not retained as an attribute distinct from currentTile, and the required fixed counts of 32 action cards and 32 spare connection pieces are not encoded as attribute constraints or multiplicities.
4. Consistencies of Terminology with given context: Model 1 = 5, Model 2 = 5; Evidence: Model 1 uses terminology directly aligned with the requirement: GameDesigner, Board, Tile, HiddenTile, ActionTile, RegularTile, ConnectionPiece, Player, PlayingPiece, Deck, ActionCard, Die, ExtraTurnCard, ConnectTilesCard, RemoveConnectionCard, MoveToTileCard, and LoseTurnCard. Terms like cooldownTurns and remainingCooldown are reasonable domain refinements of “turns into a regular tile for a number of turns.” Model 2 is also terminology-consistent: GameBoard, Side, TileColor, PlayingPieceColor, ActionCardType values such as ROLL_EXTRA_TURN, CONNECT_TILES, REMOVE_CONNECTION, MOVE_TO_ARBITRARY_TILE, and LOSE_TURN, plus ConnectionPiecePile, ActionTile, HiddenTile, RegularTile, Deck, and Die. The terminology in both models remains faithful to the Tile-O context.
5. Adherence of UML class diagram standards: Model 1 = 5, Model 2 = 4; Evidence: Model 1 uses clear UML/PlantUML constructs: classes, enums, abstract class ActionCard, inheritance via Tile &lt;|-- RegularTile/HiddenTile/ActionTile and ActionCard &lt;|-- concrete card classes, composition/aggregation, directed associations, labels, and multiplicities. Model 2 is generally understandable UML/PlantUML with classes, enums, inheritance, attributes, operations, and associations. However, relations such as Player *- PlayingPiece, GameBoard *- Tile, GameBoard *- ConnectionPiece, Deck *- ActionCard, and ConnectionPiecePile *- ConnectionPiece are less standard/less clear than the usual composition notation with explicit multiplicities, and repeated unlabeled Game --&gt; Player associations create some ambiguity, though the diagram remains interpretable.
Total: Model 1 = 22, Model 2 = 19
Choice: A
Reason:
1. Appropriate conceptual classes aligned with the domain: Both models identify most major domain concepts. Model 1 is strong because it explicitly separates the five action card choices into concrete classes: ExtraTurnCard, ConnectTilesCard, RemoveConnectionCard, MoveToTileCard, and LoseTurnCard. Model 2 is also strong and includes ConnectionPiecePile, which Model 1 only represents as Game.spareConnectionPieces:int. Overall, this criterion is effectively balanced.
2. Associations/Multiplicities between classes for domain reasoning: Model 1 is clearly stronger. It captures the required 2..4 players, exactly 32 action cards, one playing piece per player, starting position, current tile, one hidden tile, and per-side optional connections. Model 2 has many associations but omits most critical multiplicities, including 2..4 players, 32 action cards, 32 spare connection pieces, and exact two-tile connection semantics.
3. Model attributes with appropriate data types: Both models are good. Model 1 has clean attributes for state, turn order, tile color/location, action tile cooldown, player order, skip-next-turn, and piece color. Model 2 has similarly useful attributes and adds Deck.cardsRemaining and ConnectionPiecePile.piecesRemaining, but it conflates starting position with currentTile.
4. Consistencies of Terminology with given context: Both models use domain-faithful terms. Model 1’s concrete action card class names and Model 2’s ActionCardType enum values both map directly to the five predefined action choices.
5. Adherence of UML class diagram standards: Model 1 is cleaner and more precise in UML notation, especially with explicit multiplicities and standard inheritance/composition notation. Model 2 is still readable, but its composition notation and repeated unlabeled Player associations are less precise.
6. Rejected or checked issues: I did not penalize primitive type aliases such as int or boolean. I also did not penalize Model 1 for using concrete ActionCard subclasses instead of an ActionCardType enum, nor Model 2 for using an enum instead of subclasses, because both are semantically valid. I did not reward or penalize optional abstractness beyond whether it made the model understandable.
7. Overall judgment: Model 1 is better because its associations and multiplicities more accurately support domain reasoning for the Tile-O rules, especially player count, deck size, starting/current positions, hidden tile, and side-limited connections. Model 2 has comparable conceptual coverage and a useful ConnectionPiecePile class, but its missing multiplicities materially weaken the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</si>
  <si>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</si>
  <si>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3.5, Model 2 = 4.0; Evidence: Model 1 separates core concepts such as Game, GameBoard, Tile, Player, PlayingPiece, Deck, ConnectionPiecePile, Die, and ActionCard, which gives reasonable cohesion. However, GameDesigner contains many procedural operations that directly manipulate Tile, Player, and board setup concepts (`placeTile`, `connectTiles`, `setStartingPosition`, `setHiddenTile`, `setActionTile`), increasing coupling to multiple domain objects. Player also directly executes ActionCard via `executeActionCard(card)`, which couples player behavior to card execution. Model 2 also separates Game, Board, Tile, Player, PlayingPiece, Deck, Die, and ActionCard, but it models the five card effects as subclasses (`ExtraTurnCard`, `ConnectTilesCard`, `RemoveConnectionCard`, `MoveToTileCard`, `LoseTurnCard`), which gives each card type a cohesive responsibility. It also separates `Player --&gt; startingPosition` from `PlayingPiece --&gt; currentTile`, which is cleaner than Model 1’s `Player.currentTile`. Model 2’s `Game.spareConnectionPieces: int` is less cohesive than Model 1’s explicit `ConnectionPiecePile`, but overall Model 2 has slightly better separation of responsibilities.
2. Complexity: Model 1 = 4.0, Model 2 = 4.0; Evidence: Model 1 has a moderate number of classes and enums: Game, GameDesigner, Player, PlayingPiece, GameBoard, Tile with RegularTile/ActionTile/HiddenTile, ConnectionPiece, ActionCard, Deck, ConnectionPiecePile, Die, plus enums for Side, TileColor, PlayingPieceColor, and ActionCardType. Its inheritance depth is shallow, with only Tile subclasses. The design is not overly complex, although some methods on GameDesigner and GameBoard are implementation-oriented. Model 2 has a similar level of complexity: Game, GameDesigner, Board, Tile with RegularTile/HiddenTile/ActionTile, ConnectionPiece, Player, PlayingPiece, Deck, abstract ActionCard with five subclasses, Die, and enums for GameState, TileColor, Direction, and PieceColor. Its inheritance depth is also shallow. The five ActionCard subclasses add class count, but they are directly traceable to the five predefined card choices in the requirement, so this is not unnecessary noun inflation. Both models are balanced in complexity.
3. Practicability: Model 1 = 3.0, Model 2 = 4.5; Evidence: Model 1 is implementable and includes useful operational elements such as `Game.startGame()`, `nextTurn()`, `rollDie()`, `Deck.drawCard()`, `ConnectionPiecePile.takePiece()`, and `returnPiece(piece)`. It also models action tile cooldown with `cooldownTurns` and `currentCooldown`. However, it omits or weakly expresses several important constraints: `Game --&gt; Player : has players` has no `2..4` multiplicity, `Deck *- ActionCard` has no fixed `32` multiplicity, `ConnectionPiecePile *- ConnectionPiece` has no fixed spare pile size of `32`, and side-specific “at most one tile connected on each side” is not explicit because `ConnectionPiece` only has `side1` and `side2` attributes plus two generic `connects` associations. Model 2 is more practical for testing and implementation because it encodes key constraints directly: `Game "1" o-- "2..4" Player`, `Deck "1" *-- "32" ActionCard`, `Tile "1" o-- "0..1" ConnectionPiece` for each of right, left, top, and bottom, and `ConnectionPiece --&gt; "2" Tile`. It also models game lifecycle with `GameState { DESIGNING, PLAYING, ENDED }`, matching the requirement that the application supports design first, then play, with no pause/save state. Model 2 is weaker than Model 1 in representing the spare connection pile because it uses `spareConnectionPieces: int` rather than a class or fixed multiplicity, and GameDesigner has no setup methods, but its explicit multiplicities and side constraints make it more viable as a requirements-faithful design.
Total: Model 1 = 10.5, Model 2 = 12.5
Choice: B
Reason:
1. Cohesion and Decoupling: Model 2 is slightly stronger because it separates card behavior into concrete ActionCard subclasses and separates a player’s starting position from the playing piece’s current tile. Model 1 has useful cohesive classes such as ConnectionPiecePile and Deck, but GameDesigner is more procedurally coupled to Tile and Player through multiple setup methods, and Player directly executes ActionCard.
2. Complexity: The models are essentially tied. Model 1 is compact by using `ActionCardType`, while Model 2 uses five ActionCard subclasses. The additional subclasses in Model 2 are justified because the requirement explicitly defines five predefined action card choices. Both have shallow inheritance trees and a reasonable number of conceptual classes.
3. Practicability: Model 2 is clearly stronger. It directly captures `2..4` players, exactly `32` action cards, side-specific `0..1` connections, and the design/play/end lifecycle. Model 1 captures many behaviors through methods and includes a better explicit spare connection pile, but it leaves several core domain constraints as attributes or unspecified associations rather than enforceable UML multiplicities.
4. Rejected or checked issues: I did not penalize either model for primitive type spelling such as `int` or `boolean`, for abstractness choices such as abstract `Tile` or abstract `ActionCard`, or for notation/presentation differences. I also did not reward Model 2 merely for being shorter or penalize it for using transparent refinements such as specific ActionCard subclasses.
5. Overall judgment: Model 2 is better because it more faithfully encodes the critical domain constraints needed for implementation and testing, especially player count, deck size, side-limited tile connectivity, and lifecycle state. Model 1 is still reasonable, but its weaker multiplicities and less explicit board-connection semantics make it less practical for the stated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</si>
  <si>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</si>
  <si>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core concerns well: `Game` owns `Board`, `Deck`, and `Die`; `Board` contains `Tile`; `Player` owns one `PlayingPiece`; and the five action-card behaviors are represented as subclasses of `ActionCard` with `execute(game: Game, player: Player)`. It also keeps tile behavior cohesive through `Tile.markVisited()` and action-tile cooldown behavior in `ActionTile`. However, `Tile` directly owns four side-specific `ConnectionPiece` references while `ConnectionPiece --&gt; "2" Tile` also models the same concept, creating some duplicated responsibility. Model 2 also has reasonable separation with `GameBoard`, `Deck`, `ConnectionPiecePile`, `Die`, `Player`, `PlayingPiece`, and `ActionCard`, but it puts many design-time operations on `GameDesigner` such as `placeTile`, `connectTiles`, `setHiddenTile`, and `defineActionDeck`, which couples the designer entity to board/deck construction behavior. `Player` also stores `currentTile` while owning `PlayingPiece`, so the location responsibility is less clean than Model 1, where `PlayingPiece --&gt; "1" Tile : currentTile`.
2. Complexity: Model 1 = 4, Model 2 = 4; Evidence: Model 1 has more conceptual types, including enums `GameState`, `TileColor`, `Direction`, `PieceColor`, tile subclasses `RegularTile`, `HiddenTile`, `ActionTile`, and five concrete `ActionCard` subclasses. This is somewhat more elaborate, but the extra classes map directly to stated domain concepts such as the five predefined action card choices and different tile roles. Its inheritance depth is shallow: `Tile` has three subclasses and `ActionCard` has five subclasses. Model 2 is somewhat simpler for action cards by using `ActionCardType` instead of five subclasses, and it introduces a useful `ConnectionPiecePile` class rather than only an integer count. However, it also adds operation-heavy classes such as `GameDesigner` and `GameBoard` with many implementation-style methods. Both models keep inheritance shallow and avoid turning every noun into a class, so the complexity difference is small.
3. Practicability: Model 1 = 4, Model 2 = 3; Evidence: Model 1 is more directly implementable against the main rules: `Game "1" o-- "2..4" Player` captures the player count; `Player.order` supports the Player 1, Player 2, Player 3, Player 4 turn order; `Game.state: GameState` supports designing, playing, and ended states; `Deck "1" *-- "32" ActionCard` captures the fixed 32-card deck; `spareConnectionPieces: int` captures the 32 spare connection pieces count, although not as strongly as a pile of actual pieces; and four `Tile` side associations with `"0..1"` model the “at most one tile connected on each side” constraint indirectly through side-specific connection pieces. Model 2 is readable and modular, with `ConnectionPiecePile`, `GameBoard`, `Deck`, and `Die`, but it misses or weakens several structural constraints: `Game --&gt; Player : has players` has no `2..4` multiplicity; `Deck *- ActionCard : contains` has no `32` multiplicity; `ConnectionPiecePile *- ConnectionPiece : contains` has no `32` spare-piece multiplicity; `ConnectionPiece --&gt; Tile : connects` twice does not specify exactly two connected tiles; and the side constraint is only hinted by `side1 : Side` and `side2 : Side`, not by a per-tile maximum of one connection per side. Model 2 has `playerNumber` and `currentPlayer`, but the turn sequence is less explicit than Model 1’s `order` plus `nextTurn()` and `currentPlayer`.
Total: Model 1 = 12, Model 2 = 10
Choice: A
Reason:
1. Cohesion and Decoupling: Model 1 has clearer responsibility placement for gameplay state, board, deck, die, players, pieces, and action-card behavior. Model 2 is still modular, but `GameDesigner` contains many construction operations that couple it to board, tile, player, and deck manipulation, and `Player.currentTile` overlaps conceptually with the owned `PlayingPiece`.
2. Complexity: The two models are close. Model 1 uses more classes for action-card subclasses, but these are traceable to the five predefined action choices. Model 2 uses an enum-based `ActionCardType` and a separate `ConnectionPiecePile`, which is simpler in some areas and more explicit in others. Neither model is excessively deep or unmanageable.
3. Practicability: Model 1 better captures key hard constraints needed for implementation and testing: `2..4` players, exactly `32` action cards, player ordering, game states, hidden tile, action-tile cooldown, and per-side `0..1` connection pieces. Model 2 has useful practical elements such as `ConnectionPiecePile` and designer operations, but several important multiplicities and constraints are absent or only implied.
4. Rejected or checked issues: I did not penalize Model 2 for using two `ConnectionPiece --&gt; Tile : connects` associations rather than one bidirectional association, nor for using enum-based action card types instead of subclasses. I also did not penalize primitive type spelling or presentation details.
5. Overall judgment: Model 1 is better because it more faithfully and explicitly represents the required game constraints while remaining cohesive and practically implementable. The meaningful quality difference is mainly in domain constraint coverage, especially player count, deck size, turn order, and side-limited tile connections.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</si>
  <si>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</si>
  <si>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</si>
  <si>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</si>
  <si>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stated requirements and avoidance of unsupported additions: Model 1 = 4, Model 2 = 3; Evidence: Model 1 covers nearly all stated facts: University has totalEmployees, Faculty and Institute have name, Institute has address, Employee has socialSecurityNumber/name/email, Project has name/startDate/endDate, Course has id/name/weeklyDurationHours. It adds University.name, which is not stated, but this is minor. Model 2 also covers many core attributes, but omits a ResearchAssistant class entirely and places fieldOfResearch on ResearchStaff, which weakens alignment because the requirement specifically says the field of research of each RA is known. Model 2 also lacks a direct University–Employee association, so “employees of the university” and “total number of employees is known” are less structurally represented.
2. Conceptual classes and required specialization structure: Model 1 = 5, Model 2 = 3; Evidence: Model 1 explicitly models Employee, ResearchStaff, AdministrativeStaff, ResearchAssistant, and Lecturer, with Employee &lt;|-- ResearchStaff, Employee &lt;|-- AdministrativeStaff, ResearchStaff &lt;|-- ResearchAssistant, and ResearchAssistant &lt;|-- Lecturer. This matches the requirement that employees are divided into research and administrative staff, RAs are a research-staff subtype, and RAs who teach courses are lecturers. Model 2 has Employee, AdministrativeStaff, ResearchStaff, and Lecturer, but no ResearchAssistant class; Lecturer inherits directly from ResearchStaff, so the specific RA concept is missing and lecturer status is not modeled as “some RAs teach courses.”
3. Faculty, institute, and university structure: Model 1 = 5, Model 2 = 4; Evidence: Model 1 uses University *-- "1..*" Faculty and Faculty *-- "1..*" Institute, matching “a university consists of several faculties” and faculties are made up of institutes. Faculty and Institute both have name, and Institute has address. Model 2 similarly uses University "1" *-- "many" Faculty and Faculty "1" *-- "many" Institute, with Faculty.name, Institute.name, and Institute.address. Model 2 is slightly weaker because “many” is less precise than explicit UML multiplicities like 1..*, though semantically it points in the right direction.
4. Dean relationship and employee membership: Model 1 = 5, Model 2 = 3; Evidence: Model 1 models Faculty --&gt; "1" Employee : dean and Employee --&gt; "0..1" Faculty : headedFaculty, making each faculty headed by exactly one Employee and allowing an employee to head at most one faculty. It also models University --&gt; "*" Employee and Employee --&gt; "1" University, representing university employees. Model 2 models Faculty "1" --&gt; "1" Employee : has dean, which captures that each faculty has one dean who is an employee, but it does not model employees as belonging to the University generally.
5. Research assistant institute assignment and field of research: Model 1 = 5, Model 2 = 2; Evidence: Model 1 has ResearchAssistant.fieldOfResearch and ResearchAssistant --&gt; "1..*" Institute : assignedInstitutes, directly matching that RAs are assigned to at least one institute and each RA’s research field is known. Model 2 has ResearchStaff.fieldOfResearch and ResearchStaff "many" --&gt; "1..*" Institute : assigned to. This indirectly covers research-related employees, but it applies the RA-specific facts to all ResearchStaff and omits the RA class required by the domain wording.
6. Project involvement and hours: Model 1 = 5, Model 2 = 3; Evidence: Model 1 introduces ProjectInvolvement with hours:int and links ResearchAssistant --&gt; "0..*" ProjectInvolvement and ProjectInvolvement --&gt; "1" Project, accurately modeling that RAs can be involved in projects for a certain number of hours while Project stores name/startDate/endDate. Model 2 has ResearchStaff "many" --&gt; "0..*" Project : involved in (hours : int) and Project has name/startDate/endDate. This captures the idea, but the hours value is only embedded in an association label rather than as a clear association class or modeled attribute, and it again attaches the relationship to ResearchStaff rather than specifically to RAs.
7. Course teaching and lecturer concept: Model 1 = 5, Model 2 = 3; Evidence: Model 1 has ResearchAssistant &lt;|-- Lecturer and Lecturer --&gt; "0..*" Course : taughtCourses, with Course.id/name/weeklyDurationHours, reflecting that some RAs teach courses and are then lecturers. Model 2 has ResearchStaff &lt;|-- Lecturer and Lecturer "many" --&gt; "0..*" Course : teaches, so courses and teaching are represented, but lecturer is not specifically a subtype of RA because RA is absent.
8. Association cardinalities and relationship types: Model 1 = 5, Model 2 = 3; Evidence: Model 1 gives precise multiplicities for the main constraints: University to Faculty is 1..*, Faculty to Institute is 1..*, Faculty to dean Employee is 1, ResearchAssistant to Institute is 1..*, ResearchAssistant to ProjectInvolvement is 0..*, and Lecturer to Course is 0..*. It also uses composition for whole-part structures. Model 2 uses composition for University–Faculty and Faculty–Institute and gives has dean as 1 to 1, but uses “many” in several places and models ResearchStaff "many" --&gt; "1..*" Institute and Lecturer "many" --&gt; "0..*" Course less precisely. It also does not model the RA-specific cardinalities because ResearchAssistant is missing.
9. Class naming clarity and attribute coverage: Model 1 = 5, Model 2 = 4; Evidence: Model 1 uses clear domain names: University, Faculty, Institute, Employee, ResearchStaff, AdministrativeStaff, ResearchAssistant, Lecturer, Project, ProjectInvolvement, and Course. Attributes closely follow the requirement, including Employee.socialSecurityNumber/name/email and Course.id/name/weeklyDurationHours. Model 2 also uses mostly clear names and required attributes, but lacks ResearchAssistant and uses fieldOfResearch on ResearchStaff, which makes the class naming and attribute placement less faithful to the stated domain.
Total: Model 1 = 44, Model 2 = 28
Choice: A
Reason:
1. Strict alignment with stated requirements and avoidance of unsupported additions: Model 1 more directly represents the requirement. Its only notable unsupported addition is University.name, while Model 2 omits the explicit ResearchAssistant concept and does not structurally connect general employees to the university.
2. Conceptual classes and specialization structure: Model 1 is substantially stronger because it models ResearchAssistant as a subtype of ResearchStaff and Lecturer as a subtype of ResearchAssistant. Model 2 has Lecturer as a subtype of ResearchStaff and no ResearchAssistant class, which loses the stated “some RAs teach courses” semantics.
3. Associations, multiplicities, and relationship types: Model 1 gives precise cardinalities and uses a ProjectInvolvement class to attach hours to RA-project participation. Model 2 captures several relationships but applies RA-specific institute and project relationships to ResearchStaff and represents hours only in an association label.
4. Rejected or checked issues: I did not penalize Model 1 for using two opposite unidirectional associations instead of a single bidirectional line, and I ignored PlantUML comments such as `'opposite dean`. I also did not penalize primitive spelling choices such as int versus Integer or equivalent multiplicity literals such as * versus 0..*.
5. Overall judgment: Model 1 is better because it preserves the main domain concepts, especially ResearchAssistant, Lecturer, institute assignment, and project involvement hours, with clearer multiplicities and more faithful specialization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</si>
  <si>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</si>
  <si>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and avoidance of unsupported additions: Model 1 = 4, Model 2 = 4; Evidence: Model 1 covers the core university/faculty/institute/employee/project/course facts and does not add many unsupported concepts, but it weakly conflates “Research assistants” with `ResearchStaff`. Model 2 covers the same core facts and more explicitly models `ResearchAssistant`, but adds `University.name : String`, which is not stated in the requirement. This extra attribute is minor and not harmful to the core domain.
2. Conceptual classes and attributes: Model 1 = 4, Model 2 = 5; Evidence: Model 1 includes `University.totalEmployees`, `Faculty.name`, `Institute.name/address`, `Employee.socialSecurityNumber/name/email`, `Project.name/startDate/endDate`, and `Course.id/name/weeklyDurationHours`. However, it has `ResearchStaff.fieldOfResearch` rather than a distinct `ResearchAssistant`, although the requirement specifically discusses RAs. Model 2 includes all required classes and attributes and separates `ResearchStaff` from `ResearchAssistant`, with `ResearchAssistant.fieldOfResearch`, which better matches the wording “Research assistants (RA)”.
3. University, faculty, and institute structure with cardinalities: Model 1 = 4, Model 2 = 5; Evidence: Model 1 has `University "1" *-- "many" Faculty` and `Faculty "1" *-- "many" Institute`, which captures containment but uses vague `many` rather than a precise lower-bound multiplicity. Model 2 has `University *-- "1..*" Faculty` and `Faculty *-- "1..*" Institute`, which more precisely represents “several faculties” and “various institutes” as at least one.
4. Dean and university employee modeling: Model 1 = 3, Model 2 = 5; Evidence: Model 1 has `Faculty "1" --&gt; "1" Employee : has dean`, so each faculty has one dean who is an employee type, but it does not model that employees belong to the university. Model 2 has `Faculty --&gt; "1" Employee : dean` plus `University --&gt; "*" Employee : employees` and `Employee --&gt; "1" University : university`, so it better supports the requirement that the dean is an employee of the university. The opposite-direction associations and comments in Model 2 are not penalized.
5. Employee specialization: Model 1 = 4, Model 2 = 5; Evidence: Model 1 distinguishes `Employee &lt;|-- AdministrativeStaff` and `Employee &lt;|-- ResearchStaff`, satisfying the research/administrative distinction, but uses `ResearchStaff` directly for RA-specific facts. Model 2 distinguishes `Employee &lt;|-- ResearchStaff`, `Employee &lt;|-- AdministrativeStaff`, and then `ResearchStaff &lt;|-- ResearchAssistant`, which better reflects both the broad distinction and the RA-specific requirement.
6. Research assistant assignment to institutes: Model 1 = 4, Model 2 = 5; Evidence: Model 1 has `ResearchStaff "many" --&gt; "1..*" Institute : assigned to`, which enforces assignment to at least one institute but applies it to all research staff rather than explicitly to RAs. Model 2 has `ResearchAssistant --&gt; "1..*" Institute : assignedInstitutes`, directly matching “RAs are assigned to at least one institute”.
7. Project involvement and hours: Model 1 = 3, Model 2 = 5; Evidence: Model 1 has `ResearchStaff "many" --&gt; "0..*" Project : involved in (hours : int)`, which mentions hours but only as an association label, making the hours-per-RA-per-project relationship semantically weak. Model 2 introduces `ProjectInvolvement { hours : int }` between `ResearchAssistant` and `Project`, with `ResearchAssistant --&gt; "0..*" ProjectInvolvement` and `ProjectInvolvement --&gt; "1" Project`, which correctly models hours as an attribute of the involvement relationship.
8. Lecturer and course modeling: Model 1 = 4, Model 2 = 4; Evidence: Model 1 has `ResearchStaff &lt;|-- Lecturer` and `Lecturer "many" --&gt; "0..*" Course : teaches`; this captures lecturers as teaching research staff, but since “In this case, they are referred to as lecturers,” a lecturer ideally should teach at least one course, while `0..*` permits none. Model 2 has `ResearchAssistant &lt;|-- Lecturer` and `Lecturer --&gt; "0..*" Course : taughtCourses`; it better places lecturer under RA, but also allows zero taught courses. Both models include `Course.id/name/weeklyDurationHours`.
9. Relationship types and semantic clarity: Model 1 = 4, Model 2 = 5; Evidence: Model 1 uses composition for university-faculty and faculty-institute containment and inheritance for staff types, which is appropriate. Model 2 does the same and adds clearer intermediate relationship class `ProjectInvolvement` plus explicit university-employee membership. Model 2’s paired opposite associations are treated as semantically equivalent to bidirectional associations and are not penalized.
Total: Model 1 = 34, Model 2 = 43
Choice: B
Reason:
1. Strict requirement alignment: both models cover the main entities, but Model 2 more faithfully represents the stated RA concept through `ResearchAssistant`, while Model 1 applies RA-specific facts to `ResearchStaff`.
2. Relationships and cardinalities: Model 2 is stronger because it uses precise `1..*` multiplicities for faculties, institutes, and RA institute assignments, and it models university employees explicitly. Model 1’s `many` multiplicities are less precise, and it lacks a university-to-employee association.
3. Project involvement: Model 2’s `ProjectInvolvement.hours` is a better UML representation of “RAs can be involved in projects for a certain number of hours” because hours belong to the RA-project participation relationship. Model 1 only includes `hours : int` in an association label, which is semantically weaker.
4. Rejected or checked issues: I did not penalize Model 2 for using opposite unidirectional associations, PlantUML comments such as `'opposite dean`, primitive type choices such as `int` versus `double`, or equivalent multiplicity literals such as `*`. I also did not reward or penalize either model for not marking classes abstract.
5. Overall judgment: Model 2 is better because it more accurately captures the RA specialization, the university employee relationship, precise containment multiplicities, and the project-hours association. Model 1 is broadly correct but less precise in several domain-critical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</si>
  <si>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</si>
  <si>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concepts University, Faculty, Institute, Employee, ResearchStaff, AdministrativeStaff, ResearchAssistant, Lecturer, Project, ProjectInvolvement, and Course. It correctly distinguishes ResearchAssistant from broader ResearchStaff and models Lecturer as a specialization of ResearchAssistant. Model 2 includes University, Faculty, Institute, Employee, AdministrativeStaff, ResearchStaff, Lecturer, Project, and Course, but omits a distinct ResearchAssistant class even though the requirement specifically centers institute assignment, research field, project involvement, and teaching around RAs. It also lacks a proper intermediate ProjectInvolvement concept for “certain number of hours.”
2. Associations/Multiplicities between classes for domain reasoning: Model 1 = 4, Model 2 = 2; Evidence: Model 1 correctly models University *-- "1..*" Faculty, Faculty *-- "1..*" Institute, Faculty --&gt; "1" Employee : dean, University --&gt; "*" Employee, ResearchAssistant --&gt; "1..*" Institute, ResearchAssistant --&gt; "0..*" ProjectInvolvement, ProjectInvolvement --&gt; "1" Project, and Lecturer --&gt; "0..*" Course. A minor weakness is that ProjectInvolvement is not explicitly connected back to exactly one ResearchAssistant from the ProjectInvolvement side, although the RA-to-involvement association strongly implies it. Model 2 models University "1" *-- "many" Faculty, Faculty "1" *-- "many" Institute, and Faculty "1" --&gt; "1" Employee : has dean, which captures part of the structure, but it does not associate University with Employee, assigns institutes and projects to ResearchStaff rather than ResearchAssistant, models project hours only as an association label, and uses vague/nonstandard "many" multiplicities.
3. Model attributes with appropriate data types: Model 1 = 5, Model 2 = 3; Evidence: Model 1 includes University.totalEmployees:int, Faculty.name:String, Institute.name:String and address:String, Employee.socialSecurityNumber:String, name:String, email:String, ResearchAssistant.fieldOfResearch:String, Project.name:String, startDate:Date, endDate:Date, ProjectInvolvement.hours:int, and Course.id:int, name:String, weeklyDurationHours:double. Model 2 includes most basic attributes: University.totalEmployees:int, Faculty.name:String, Institute.name/address:String, Employee.socialSecurityNumber/name/email:String, Project.name/startDate/endDate, and Course.id/name/weeklyDurationHours. However, fieldOfResearch is placed on ResearchStaff rather than specifically on ResearchAssistant, and the required project involvement hours are not modeled as an attribute of a class or association class; they appear only in the association label “involved in (hours : int).”
4. Consistencies of Terminology with given context: Model 1 = 5, Model 2 = 3; Evidence: Model 1 uses requirement-aligned terms such as Faculty, Institute, Employee, ResearchStaff, AdministrativeStaff, ResearchAssistant, Lecturer, Project, ProjectInvolvement, Course, dean, fieldOfResearch, and weeklyDurationHours. Model 2 uses several correct terms such as Faculty, Institute, Employee, AdministrativeStaff, ResearchStaff, Lecturer, Project, and Course, but the absence of ResearchAssistant is a significant terminology gap, because the requirement specifically says “Research assistants (RA)” and then defines assignments, research fields, project involvement, and lecturer status in relation to RAs. Model 2 also shifts RA-specific responsibilities onto ResearchStaff.
5. Adherence of UML class diagram standards: Model 1 = 5, Model 2 = 3; Evidence: Model 1 uses standard class declarations, attributes, inheritance arrows such as Employee &lt;|-- ResearchStaff and ResearchAssistant &lt;|-- Lecturer, compositions, associations, and valid multiplicities such as "1..*", "0..*", "1", and "*". The opposite-direction associations and PlantUML comments are not penalized because they are semantically acceptable under the instructions. Model 2 is broadly readable as PlantUML, with class declarations and inheritance, but uses "many" as a multiplicity literal instead of standard UML multiplicities such as "*" or "0..*", and represents “hours : int” inside an association label rather than as an association class or modeled attribute.
Total: Model 1 = 24, Model 2 = 14
Choice: A
Reason:
1. Appropriate conceptual classes aligned with the domain: Model 1 is stronger because it explicitly models ResearchAssistant and Lecturer as ResearchAssistant &lt;|-- Lecturer, matching “Some RAs teach courses.” Model 2 skips ResearchAssistant and makes Lecturer inherit directly from ResearchStaff, which loses the RA-specific meaning.
2. Associations/Multiplicities between classes for domain reasoning: Model 1 captures most required structural relationships, including faculties, institutes, dean, university employees, RA institute assignment, RA project involvement, and lecturer-course teaching. Model 2 captures faculties, institutes, and dean, but overgeneralizes RA relationships to ResearchStaff and omits the University-Employee relationship.
3. Model attributes with appropriate data types: Model 1 models all stated attributes, including ProjectInvolvement.hours. Model 2 includes many basic attributes but places fieldOfResearch on ResearchStaff instead of RA and does not properly model involvement hours as a class/association attribute.
4. Consistencies of Terminology with given context: Model 1 closely follows the requirement vocabulary. Model 2 uses several correct terms but loses the key RA term and therefore weakens domain traceability.
5. Adherence of UML class diagram standards: Model 1 is standard and clear. Model 2 remains understandable but has notation weaknesses, especially "many" multiplicities and the association-label attribute for hours.
6. Rejected or checked issues: I did not penalize Model 1 for using opposite unidirectional associations instead of one bidirectional association, for PlantUML comments after relations, for primitive type aliases such as int, or for using "*" as equivalent to "0..*". I also did not reward or penalize either model for optional abstractness, since the requirement does not specify abstract classes.
7. Overall judgment: Model 1 is clearly better because it preserves the required RA-centered structure, models project involvement hours properly, and covers nearly all required classes, attributes, associations, and multiplicities. Model 2 has meaningful omissions and overgeneralizations, so the quality difference is not small.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</si>
  <si>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</si>
  <si>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covering most domain concepts, but it uses ResearchStaff directly for RA-specific facts such as fieldOfResearch and institute assignment, so the explicit ResearchAssistant concept is not modeled. Model 2 includes University, Faculty, Institute, Employee, ResearchStaff, AdministrativeStaff, ResearchAssistant, Lecturer, Project, ProjectInvolvement, and Course; ResearchAssistant is correctly distinguished from general ResearchStaff, and ProjectInvolvement is a useful domain concept for “involved in projects for a certain number of hours.”
2. Associations/Multiplicities between classes for domain reasoning: Model 1 = 3, Model 2 = 4; Evidence: Model 1 correctly models University *-- Faculty, Faculty *-- Institute, Faculty --&gt; Employee as dean, Employee inheritance, ResearchStaff --&gt; 1..* Institute, ResearchStaff --&gt; 0..* Project, and Lecturer --&gt; Course. However, it does not model University–Employee membership, so the dean being an employee of the university is only weakly represented; it also uses vague “many” multiplicities and represents project hours only as a relation label. Model 2 models University *-- 1..* Faculty, Faculty *-- 1..* Institute, Faculty --&gt; 1 Employee as dean, Employee --&gt; 1 University, ResearchAssistant --&gt; 1..* Institute, ResearchAssistant --&gt; 0..* ProjectInvolvement, ProjectInvolvement --&gt; 1 Project, and Lecturer --&gt; Course. This better supports the employee/dean and RA/project-hour reasoning, though Lecturer --&gt; 0..* Course is weaker than requiring a lecturer to teach at least one course, and Project-to-involvement multiplicity is only indirectly represented.
3. Model attributes with appropriate data types: Model 1 = 4, Model 2 = 5; Evidence: Model 1 includes totalEmployees:int, Faculty.name:String, Institute.name/address:String, Employee.socialSecurityNumber/name/email:String, Project.name/startDate/endDate, and Course.id/name/weeklyDurationHours. Its main weakness is that fieldOfResearch is placed on ResearchStaff rather than an explicit ResearchAssistant, and project hours are not modeled as a proper attribute of an association/association class. Model 2 includes the same core attributes and places fieldOfResearch:String on ResearchAssistant; it also models ProjectInvolvement.hours:int, which directly captures the required number of hours for RA project participation. Course.id:int and weeklyDurationHours:double are acceptable data types.
4. Consistencies of Terminology with given context: Model 1 = 3, Model 2 = 5; Evidence: Model 1 uses Faculty, Institute, Employee, AdministrativeStaff, Lecturer, Project, and Course consistently, but it omits the term ResearchAssistant and instead uses ResearchStaff for RA-specific semantics, which blurs the requirement’s distinction between research staff and research assistants. Model 2 uses ResearchStaff, AdministrativeStaff, ResearchAssistant, Lecturer, ProjectInvolvement, assignedInstitutes, taughtCourses, and dean in ways that closely match the requirement language.
5. Adherence of UML class diagram standards: Model 1 = 3, Model 2 = 5; Evidence: Model 1 is generally understandable PlantUML, with classes, attributes, inheritance, composition, and associations. However, multiplicity literal “many” is not standard UML multiplicity notation, and “involved in (hours : int)” is a weak/nonstandard way to model an association attribute compared with an association class. Model 2 uses valid class, inheritance, composition, association, and multiplicity notation. Its opposite-direction associations and end-of-line comments are not penalized, as they are semantically acceptable and do not obscure the diagram.
Total: Model 1 = 17, Model 2 = 24
Choice: B
Reason:
1. Appropriate conceptual classes aligned with the domain: Model 2 is stronger because it explicitly models ResearchAssistant as a subclass of ResearchStaff and Lecturer as a subclass of ResearchAssistant. Model 1 has most required concepts, but it collapses RA-specific information into ResearchStaff.
2. Associations/Multiplicities between classes for domain reasoning: Model 2 better captures the university employee population and dean relationship through University–Employee and Faculty–Employee associations, and it models RA project participation through ProjectInvolvement. Model 1 covers several essential relationships but lacks University–Employee membership and uses weaker project-hour semantics.
3. Model attributes with appropriate data types: Model 2 is better because ProjectInvolvement.hours:int directly models the required project hours, and ResearchAssistant.fieldOfResearch:String is placed on the correct concept. Model 1 has most core attributes but places fieldOfResearch on ResearchStaff and does not provide a proper attribute-bearing participation class.
4. Consistencies of Terminology with given context: Model 2 follows the requirement vocabulary more closely, especially with ResearchAssistant and Lecturer. Model 1’s use of ResearchStaff for RA-specific constraints is the main terminology weakness.
5. Adherence of UML class diagram standards: Model 2 has cleaner UML/PlantUML semantics. Model 1 remains interpretable, but “many” multiplicities and an association label carrying “hours : int” are less standard.
6. Rejected or checked issues: I did not penalize Model 2 for using opposite unidirectional associations, such as Faculty --&gt; Employee and Employee --&gt; Faculty, because those are semantically equivalent to a bidirectional association when not contradictory. I also ignored PlantUML comments such as 'opposite dean, and I did not penalize primitive type choices such as int versus Integer or double versus Double.
7. Overall judgment: Model 2 is better. It more completely and precisely represents the domain, especially the ResearchAssistant/Lecturer hierarchy, employee membership in the university, and project involvement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</si>
  <si>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</si>
  <si>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core concepts cleanly: Employee has socialSecurityNumber/name/email, ResearchAssistant has fieldOfResearch, Lecturer specializes ResearchAssistant, and ProjectInvolvement holds the per-RA/project hours. It also keeps University-Faculty-Institute, RA-Institute, RA-ProjectInvolvement-Project, and Lecturer-Course relationships explicit. Model 2 has some cohesive classes such as Faculty, Institute, Employee, Project, and Course, but it places fieldOfResearch on ResearchStaff rather than on ResearchAssistant, omits a ResearchAssistant class, and represents project hours only in the association label “involved in (hours : int)” rather than as a clear association class or attribute-bearing relationship. This weakens cohesion around RA-specific responsibilities and RA-project involvement.
2. Complexity: Model 1 = 4, Model 2 = 3; Evidence: Model 1 uses more classes, including ResearchAssistant, Lecturer, ProjectInvolvement, Project, and Course, but the added ProjectInvolvement class is justified because “RAs can be involved in projects for a certain number of hours” requires relationship-specific data. Its inheritance depth Employee → ResearchStaff → ResearchAssistant → Lecturer is somewhat deeper but traceable to the requirement that lecturers are RAs who teach courses. Model 2 is shorter, with fewer classes and a shallower hierarchy Employee → ResearchStaff → Lecturer, but it becomes under-modeled: it collapses ResearchAssistant into ResearchStaff, loses the explicit RA concept, and lacks a proper structure for project involvement hours. Its simplicity therefore comes at the cost of requirement fidelity.
3. Practicability: Model 1 = 5, Model 2 = 3; Evidence: Model 1 is more directly implementable and testable: University has totalEmployees and an employees association; faculties contain institutes; each Faculty has one dean Employee; ResearchAssistant is assigned to 1..* Institute; ProjectInvolvement stores hours and links to one Project; Lecturer teaches 0..* Course; Course has id/name/weeklyDurationHours. Model 2 is readable but less practical for implementation because it lacks University-to-Employee membership, does not explicitly model ResearchAssistant, assigns institutes and projects to ResearchStaff generally rather than specifically to RAs, and does not provide a robust UML structure for storing hours per project involvement. It also models Faculty → Employee as dean, but without the supporting university-employee relationship that helps enforce “dean is an employee of the university.”
Total: Model 1 = 14, Model 2 = 9
Choice: A
Reason:
1. Cohesion and Decoupling: Model 1 better localizes requirement-specific data. In Model 1, fieldOfResearch belongs to ResearchAssistant, and hours belongs to ProjectInvolvement between ResearchAssistant and Project. In Model 2, fieldOfResearch is generalized to ResearchStaff, and project hours are only embedded in the association label “involved in (hours : int),” making the model less precise and less cohesive.
2. Complexity: Model 1 is more detailed, but its additional classes are justified by the domain. ProjectInvolvement is not unnecessary complexity because hours are specific to an RA’s participation in a project. Model 2 is simpler, but its simplicity removes the ResearchAssistant concept and weakens the RA-specific constraints required by the prompt.
3. Practicability: Model 1 provides clearer implementation guidance and supports stronger unit/acceptance testing: tests can verify RA assignment to at least one Institute, Lecturer as a specialized RA, project involvement hours, and course teaching. Model 2 supports some tests for faculties, institutes, employees, projects, and courses, but cannot cleanly test RA-specific behavior because ResearchAssistant is absent.
4. Rejected or checked issues: I did not penalize Model 1 for using opposite unidirectional associations such as Faculty --&gt; Employee and Employee --&gt; Faculty, because those are semantically equivalent to a bidirectional association when not contradictory. I also ignored PlantUML comments like `'opposite dean`, accepted primitive aliases such as int/String, and did not reward or penalize optional abstractness. I did not treat Model 1’s extra University.name as a meaningful advantage because the requirement does not require a university name.
5. Overall judgment: Model 1 is better because it captures almost all stated domain facts with clearer UML semantics, especially the distinction between ResearchStaff, ResearchAssistant, and Lecturer, the RA-to-Institute lower bound, and the hours-bearing RA-project involvement. Model 2 is understandable but materially under-specifies RA-specific requirements and project involvement.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</si>
  <si>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</si>
  <si>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keeps core entities cohesive, such as Faculty(name), Institute(name, address), Employee(socialSecurityNumber, name, email), Project(name, startDate, endDate), and Course(id, name, weeklyDurationHours). However, it places fieldOfResearch, institute assignment, project involvement, and teaching directly on ResearchStaff, while the requirement specifically talks about Research Assistants; this weakens conceptual cohesion by conflating general research staff with RAs. Its project hours are modeled only as an association label `involved in (hours : int)`, which is semantically weaker than a dedicated association concept. Model 2 separates Employee, ResearchStaff, ResearchAssistant, Lecturer, Project, ProjectInvolvement, and Course. `ProjectInvolvement { hours : int }` cleanly decouples RA-project participation from both ResearchAssistant and Project, and `ResearchAssistant &lt;|-- Lecturer` accurately captures “some RAs teach courses.” Model 2 also explicitly links University to Employee, supporting the university employee population.
2. Complexity: Model 1 = 4, Model 2 = 4; Evidence: Model 1 has fewer classes: University, Faculty, Institute, Employee, AdministrativeStaff, ResearchStaff, Lecturer, Project, and Course. It has a shallow inheritance chain `Employee &lt;|-- ResearchStaff &lt;|-- Lecturer`, and no methods, so the diagram is easy to read. However, the simplicity comes partly from omitting or merging important concepts: there is no explicit ResearchAssistant class and no proper association class for project hours. Model 2 has more classes, adding ResearchAssistant and ProjectInvolvement, and a deeper inheritance chain `Employee &lt;|-- ResearchStaff &lt;|-- ResearchAssistant &lt;|-- Lecturer`. This is more complex, but the added complexity is traceable to stated domain facts: RAs have fieldOfResearch, are assigned to institutes, can be involved in projects for hours, and some become lecturers. The extra `University.name` is not required, but it does not materially distort the design.
3. Practicability: Model 1 = 3, Model 2 = 5; Evidence: Model 1 is readable and covers many required structures: University contains Faculty, Faculty contains Institute, Faculty has a dean Employee, Employee is specialized into AdministrativeStaff and ResearchStaff, and Course has id, name, and weeklyDurationHours. But implementation and testing would be less precise because “research assistant” is not directly represented; constraints that apply specifically to RAs are attached to ResearchStaff. The RA-project hours requirement is also harder to implement or validate because `hours : int` appears only inside the association label rather than as a testable class or association class. Model 2 is more practical for implementation and testing: ResearchAssistant has `fieldOfResearch`, is assigned to `1..* Institute`, Lecturer specializes ResearchAssistant, ProjectInvolvement stores `hours`, and Course/Project have the required identifying attributes. It also models University-to-Employee membership, which supports the known total employee count more directly.
Total: Model 1 = 10, Model 2 = 14
Choice: B
Reason:
1. Cohesion and Decoupling: Model 2 is stronger because it separates ResearchAssistant from general ResearchStaff and uses ProjectInvolvement to represent project participation hours. Model 1’s ResearchStaff carries RA-specific responsibilities, and its project-hours information is only a weak association annotation.
2. Complexity: The models are close. Model 1 is simpler, but some of that simplicity comes from collapsing required concepts. Model 2 is larger and has a deeper inheritance tree, but its added classes are justified by the requirement rather than being arbitrary noun inflation.
3. Practicability: Model 2 is more directly implementable and testable. It supports unit tests such as “each ResearchAssistant has at least one Institute,” “a Lecturer is a ResearchAssistant,” and “each ProjectInvolvement records hours for a Project.” Model 1 would require more interpretation to test RA-specific rules and project-hour assignments.
4. Rejected or checked issues: I did not penalize Model 2 for using opposite unidirectional associations such as `Faculty --&gt; Employee` and `Employee --&gt; Faculty`; these are treated as semantically equivalent to a bidirectional association. I also ignored PlantUML comments such as `'opposite dean`, accepted `*` as equivalent to `0..*`, and did not penalize primitive type variants such as `int` versus `Integer` or `double`.
5. Overall judgment: Model 2 is better because it more faithfully models the RA-specific requirements, project involvement hours, lecturer specialization, and university employee membership while keeping the added complexity domain-justified.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</si>
  <si>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</si>
  <si>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functional alignment: Model 1 = 5, Model 2 = 4; Evidence: Model 1 covers university faculties, institutes, totalEmployees, employee types, dean, RA institute assignment, projects with hours via ProjectInvolvement, lecturer specialization, and courses. Model 2 also covers most core requirements, but omits University.name if considered useful context and does not connect University directly to Employee, making “dean is an employee of the university” less explicit.
2. Conceptual classes and attributes: Model 1 = 5, Model 2 = 4; Evidence: Model 1 includes University {name, totalEmployees}, Faculty {name}, Institute {name, address}, Employee {socialSecurityNumber, name, email}, ResearchAssistant {fieldOfResearch}, Project {name, startDate, endDate}, ProjectInvolvement {hours}, and Course {id, name, weeklyDurationHours}. Model 2 includes the same main concepts except University has only totalEmployees, Institute delegates address to Address, and Course.id is String rather than int, which is acceptable for a unique ID. Address as a separate class is a reasonable refinement, not a penalty.
3. Associations and containment structure: Model 1 = 5, Model 2 = 4; Evidence: Model 1 models University *-- "1..*" Faculty and Faculty *-- "1..*" Institute, matching “consists of several faculties” and “made up of various institutes.” Model 2 models University "1" *-- "0..*" Faculty and Faculty "1" *-- "0..*" Institute; this allows zero faculties or zero institutes, which is weaker than “several” and “various.”
4. Dean relationship and university employment constraint: Model 1 = 5, Model 2 = 4; Evidence: Model 1 has Faculty --&gt; "1" Employee : dean and also University --&gt; "*" Employee / Employee --&gt; "1" University, making it explicit that employees belong to a university. Model 2 has Faculty "1" --&gt; "1" Employee : dean, but no University–Employee association, so the dean being an employee of the university is only partially represented.
5. Employee specialization hierarchy: Model 1 = 5, Model 2 = 5; Evidence: Both models distinguish Employee into AdministrativeStaff and ResearchStaff, and both model ResearchAssistant as a subclass of ResearchStaff and Lecturer as a subclass of ResearchAssistant: Employee &lt;|-- AdministrativeStaff, Employee &lt;|-- ResearchStaff, ResearchStaff &lt;|-- ResearchAssistant, ResearchAssistant &lt;|-- Lecturer. Model 2 marks Employee abstract, which is acceptable but not rewarded or penalized because the requirement does not specify abstractness.
6. Research assistant institute assignment: Model 1 = 5, Model 2 = 5; Evidence: Model 1 has ResearchAssistant --&gt; "1..*" Institute : assignedInstitutes, satisfying “assigned to at least one institute.” Model 2 has ResearchAssistant "1..*" -- "0..*" Institute : assigned to, also requiring each RA to be associated with at least one institute. Both adequately represent the requirement.
7. Project involvement and hours: Model 1 = 4, Model 2 = 3; Evidence: Model 1 uses ProjectInvolvement {hours} between ResearchAssistant and Project, with ResearchAssistant --&gt; "0..*" ProjectInvolvement and ProjectInvolvement --&gt; "1" Project. This captures that RAs can be involved in projects for a number of hours, though the multiplicity from ProjectInvolvement back to exactly one RA is not explicitly shown. Model 2 also has ProjectInvolvement {hours} and Project "1" -- "0..*" ProjectInvolvement, but ResearchAssistant "0..*" -- "0..*" ProjectInvolvement makes an involvement potentially shared by multiple RAs, which weakens the association-class semantics.
8. Lecturer and course teaching: Model 1 = 5, Model 2 = 5; Evidence: Model 1 models Lecturer as a subclass of ResearchAssistant and connects Lecturer --&gt; "0..*" Course : taughtCourses, while Course has id, name, and weeklyDurationHours. Model 2 similarly has ResearchAssistant &lt;|-- Lecturer and Lecturer "0..*" -- "0..*" Course : teaches, with Course attributes id, name, and weeklyDurationHours. Both represent that some RAs teach courses and are then lecturers.
9. Cardinality accuracy and constraints: Model 1 = 4, Model 2 = 3; Evidence: Model 1 uses stronger and generally correct multiplicities for faculties, institutes, dean, RA institute assignment, and employee university membership. Some multiplicities remain implicit or underspecified, especially ProjectInvolvement to ResearchAssistant. Model 2 correctly requires each RA to have 1..* institutes, but allows a university to have 0 faculties and a faculty to have 0 institutes, and models ResearchAssistant–ProjectInvolvement as many-to-many.
10. Avoidance of unsupported additions or hallucinations: Model 1 = 4, Model 2 = 5; Evidence: Model 1 adds University.name, which is not stated in the requirement, though it is a minor and plausible extra attribute. Model 2 adds Address as a structured class with street, city, and zipCode; this refines the stated institute address rather than inventing a new domain concept. Neither model adds major unrelated concepts.
Total: Model 1 = 47, Model 2 = 42
Choice: A
Reason:
1. Requirement coverage and functional alignment: Model 1 more completely traces the requirement. It explicitly includes University–Employee membership through University --&gt; "*" Employee and Employee --&gt; "1" University, which supports the statement that the dean is an employee of the university. Model 2 has the dean as an Employee but does not connect employees to the University.
2. Associations and multiplicities: Model 1 better reflects “several faculties” and “various institutes” with University *-- "1..*" Faculty and Faculty *-- "1..*" Institute. Model 2 uses 0..* for both, which permits a university with no faculties and a faculty with no institutes.
3. Project involvement: Both models appropriately introduce ProjectInvolvement {hours}. Model 1 is closer because each ResearchAssistant has 0..* involvements and each involvement points to exactly one Project. Model 2’s ResearchAssistant "0..*" -- "0..*" ProjectInvolvement makes the involvement itself many-to-many with RAs, which is less faithful to an association object recording hours for a specific RA-project involvement.
4. Rejected or checked issues: I did not penalize Model 1 for using two opposite unidirectional associations where present, comments such as 'opposite, primitive type choices such as int versus String, or Model 2 marking Employee abstract. I also did not penalize Model 2 for using a separate Address class, because it is a transparent refinement of “address.”
5. Overall judgment: Model 1 is better because it more accurately captures the main domain constraints and relationships, especially university employee membership, required faculty/institute multiplicities, and project involvement structure. Model 2 is broadly valid but has weaker cardinalities and a less precise involvement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</si>
  <si>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</si>
  <si>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4.0, Model 2 = 4.5; Evidence: Model 1 covers the main required entities: University with totalEmployees, Faculty with name, Institute with name, Employee with socialSecurityNumber/name/email, AdministrativeStaff, ResearchStaff, ResearchAssistant with fieldOfResearch, Project with name/startDate/endDate, ProjectInvolvement with hours, Lecturer, and Course with id/name/weeklyDurationHours. However, Model 1 does not explicitly associate University with its Employees except indirectly through Faculty dean. Model 2 covers the same core entities and attributes, and additionally models University --&gt; Employee / Employee --&gt; University, which better supports “dean ... is an employee of the university” and “total number of employees is known.” Model 2 adds University.name, which is not required, but this is a minor extra attribute rather than a contradiction.
2. Conceptual classes and attributes: Model 1 = 4.5, Model 2 = 4.5; Evidence: Model 1 represents Institute address as a separate Address class with street, city, zipCode and composes it with Institute via Institute "1" *-- "1" Address, which clearly satisfies “The address of each institute is known.” Model 2 represents this as Institute.address : String, which is also semantically sufficient. Both models include Faculty.name and Institute.name. Both distinguish Employee, ResearchStaff, AdministrativeStaff, ResearchAssistant, Lecturer, Project, ProjectInvolvement, and Course. Both include Course.id, Course.name, and Course.weeklyDurationHours, but neither explicitly marks Course.id as unique. This missing uniqueness constraint affects both equally.
3. Associations, multiplicities, and relationship types: Model 1 = 3.0, Model 2 = 4.0; Evidence: Model 1 uses University "1" *-- "0..*" Faculty and Faculty "1" *-- "0..*" Institute, which weakens the requirement that a university consists of several faculties and faculties are made up of various institutes. Model 2 uses University *-- "1..*" Faculty and Faculty *-- "1..*" Institute, which better matches “several” and “various.” Model 1 has Faculty "1" --&gt; "1" Employee : dean, and Model 2 has Faculty --&gt; "1" Employee : dean, so both model exactly one dean per faculty. Model 2 also links employees to university through University --&gt; "*" Employee and Employee --&gt; "1" University, while Model 1 lacks this broader employee-university association. For RA institute assignment, Model 2 clearly states ResearchAssistant --&gt; "1..*" Institute, satisfying “assigned to at least one institute”; Model 1 writes ResearchAssistant "1..*" -- "0..*" Institute, which places 0..* at the Institute end under UML/PlantUML multiplicity semantics, so it does not clearly enforce at least one institute per RA. For project work, both models use ProjectInvolvement.hours and connect it to Project with multiplicity 1 at the project side, but both are somewhat weak in not explicitly constraining each ProjectInvolvement to exactly one ResearchAssistant. For lecturers, both use Lecturer associated to "0..*" Course, which allows a Lecturer with zero courses even though the subclass Lecturer represents RAs who teach courses.
4. Class naming clarity and avoidance of unsupported additions: Model 1 = 4.0, Model 2 = 4.0; Evidence: Model 1 uses clear names such as ResearchAssistant, Lecturer, ProjectInvolvement, AdministrativeStaff, ResearchStaff, Faculty, Institute, and Course. Its Address class is a transparent refinement of the required institute address. Model 2 uses similarly clear names and role labels such as faculties, institutes, dean, assignedInstitutes, involvements, taughtCourses, and employees. Model 2 adds University.name, which is not stated in the requirement, but it does not distort the domain. Model 1 marks Employee as abstract, while Model 2 does not; this was not scored because the requirement does not specify whether Employee may have direct instances.
Total: Model 1 = 15.5, Model 2 = 17.0
Choice: B
Reason:
1. Requirement functionality coverage: Model 2 is slightly stronger because it includes an explicit University-Employee association through University --&gt; "*" Employee and Employee --&gt; "1" University, supporting the requirement that the dean is an employee of the university and that employees belong to the university. Model 1 includes totalEmployees but does not otherwise connect University to employees except through the dean role.
2. Associations, multiplicities, and relationship types: Model 2 is meaningfully better on required multiplicities. It uses 1..* for University-Faculty and Faculty-Institute, and ResearchAssistant --&gt; "1..*" Institute for the “at least one institute” requirement. Model 1 uses 0..* for faculties and institutes and does not clearly enforce at least one institute per RA.
3. Rejected or checked issues: I did not penalize Model 2 for using opposite unidirectional associations, such as Faculty --&gt; Employee and Employee --&gt; Faculty, because the guidelines state these are semantically equivalent to a bidirectional association when not contradictory. I also ignored PlantUML comments such as 'opposite dean, did not penalize primitive type choices such as int vs String for Course.id, and did not score abstract Employee differently from non-abstract Employee.
4. Overall judgment: Model 2 better satisfies the required domain relationships and multiplicities, especially around university composition, institute composition, RA assignment, and university employees. Model 1 is still substantially complete, but its weaker or incorrect multiplicities make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</si>
  <si>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</si>
  <si>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core concepts: University, Faculty, Institute, Employee, ResearchStaff, AdministrativeStaff, ResearchAssistant, Lecturer, Project, ProjectInvolvement, and Course. Model 2 also includes the same core concepts and additionally models Address as a separate class, which is a valid refinement of the institute address concept. Neither model misses a major domain class.
2. Associations/Multiplicities between classes for domain reasoning: Model 1 = 4, Model 2 = 2; Evidence: Model 1 correctly models University *-- "1..*" Faculty and Faculty *-- "1..*" Institute, matching “several faculties” and “various institutes.” It also models Faculty --&gt; "1" Employee : dean, ResearchAssistant --&gt; "1..*" Institute, and Lecturer --&gt; "0..*" Course. Its main weakness is that ProjectInvolvement is connected from ResearchAssistant to ProjectInvolvement and ProjectInvolvement to Project, but the reverse multiplicity from ProjectInvolvement back to exactly one ResearchAssistant is not explicit. Also, Lecturer --&gt; "0..*" Course permits a Lecturer with no taught courses, while conceptually a lecturer is an RA who teaches courses. Model 2 has several more serious multiplicity problems: University "1" *-- "0..*" Faculty and Faculty "1" *-- "0..*" Institute allow zero faculties/institutes despite the requirement implying several/various. Faculty "1" --&gt; "1" Employee : dean makes the Employee-side dean relationship too restrictive, implying an employee is associated with exactly one faculty as dean. Most critically, ResearchAssistant "1..*" -- "0..*" Institute places "0..*" at the Institute end, so an RA may be assigned to zero institutes, contradicting the requirement that each RA is assigned to at least one institute.
3. Model attributes with appropriate data types: Model 1 = 5, Model 2 = 5; Evidence: Model 1 captures University.totalEmployees : int, Faculty.name : String, Institute.name/address : String, Employee.socialSecurityNumber/name/email : String, ResearchAssistant.fieldOfResearch : String, Project.name/startDate/endDate, ProjectInvolvement.hours : int, and Course.id/name/weeklyDurationHours. Model 2 captures University.totalEmployees : int, Faculty.name : String, Institute.name : String, Address.street/city/zipCode, Employee.socialSecurityNumber/name/email, ResearchAssistant.fieldOfResearch, Project.name/startDate/endDate, ProjectInvolvement.hours, and Course.id/name/weeklyDurationHours. Model 2 represents institute address through an Address class rather than a single attribute, which is semantically acceptable.
4. Consistencies of Terminology with given context: Model 1 = 5, Model 2 = 5; Evidence: Model 1 uses domain-consistent names such as Faculty, Institute, Employee, ResearchStaff, AdministrativeStaff, ResearchAssistant, Lecturer, Project, Course, dean, fieldOfResearch, and weeklyDurationHours. Model 2 uses the same domain terminology and adds Address, which directly corresponds to the requirement that each institute has a known address. Both models consistently use “Lecturer” as a specialization of ResearchAssistant and “ProjectInvolvement” to represent RA project hours.
5. Adherence of UML class diagram standards: Model 1 = 5, Model 2 = 5; Evidence: Model 1 uses valid UML/PlantUML class declarations, attributes, inheritance using &lt;|--, composition using *--, and associations with multiplicities. The paired unidirectional associations such as Faculty --&gt; Employee and Employee --&gt; Faculty are not penalized because opposite unidirectional associations are semantically acceptable. The single-quote comments after associations are valid PlantUML comments and are ignored. Model 2 also uses valid class declarations, an abstract Employee class, inheritance, composition, associations, and multiplicities. Empty class declarations such as class Lecturer and class AdministrativeStaff are understandable and valid.
Total: Model 1 = 24, Model 2 = 22
Choice: A
Reason:
1. Appropriate conceptual classes aligned with the domain: Both models identify the essential domain concepts. Model 1 and Model 2 both include University, Faculty, Institute, Employee, research/administrative staff, ResearchAssistant, Lecturer, Project, ProjectInvolvement, and Course. Model 2’s separate Address class is a valid refinement rather than a problem.
2. Associations/Multiplicities between classes for domain reasoning: Model 1 is stronger. It correctly requires at least one Faculty per University, at least one Institute per Faculty, and at least one Institute per ResearchAssistant. Model 2 weakens or contradicts key requirements by allowing zero faculties and zero institutes, and by modeling the RA-Institute multiplicity such that an RA can be assigned to zero institutes.
3. Model attributes with appropriate data types: Both models are strong. Model 1 directly places address on Institute, while Model 2 decomposes address into an Address class. Both include employee identifiers, names, email, RA research field, project dates, involvement hours, and course information.
4. Consistencies of Terminology with given context: Both models use terminology closely aligned with the requirement, including Faculty, Institute, Employee, ResearchAssistant, Lecturer, Project, and Course.
5. Adherence of UML class diagram standards: Both models are valid and understandable UML/PlantUML class diagrams. I did not penalize Model 1 for using opposite unidirectional associations or PlantUML comments, and I did not penalize primitive type spelling such as int versus Integer.
6. Rejected or checked issues: I did not penalize Model 2 for using String for Course.id instead of int, because the requirement only says the course has a unique number/ID and common primitive choices are acceptable. I also did not penalize either model for not explicitly marking Course.id as unique, since both at least model the ID attribute.
7. Overall judgment: Model 1 is better because its association multiplicities more faithfully support the core domain rules, especially University-Faculty, Faculty-Institute, and ResearchAssistant-Institute. Model 2 has comparable class and attribute coverage, but its multiplicity errors affect important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</si>
  <si>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</si>
  <si>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University, Faculty, Institute, Employee, AdministrativeStaff, ResearchStaff, ResearchAssistant, Lecturer, Project, Course, and ProjectInvolvement, plus an Address class for institute addresses. Model 2 includes the same core concepts: University, Faculty, Institute, Employee, ResearchStaff, AdministrativeStaff, ResearchAssistant, Lecturer, Project, ProjectInvolvement, and Course. Both correctly distinguish research/administrative staff and model Lecturer as a specialization of ResearchAssistant.
2. Associations/Multiplicities between classes for domain reasoning: Model 1 = 3, Model 2 = 4; Evidence: Model 1 correctly connects University to Faculty, Faculty to Institute, Faculty to Employee as dean, Institute to Address, ProjectInvolvement to Project, and Lecturer to Course. However, University "1" *-- "0..*" Faculty and Faculty "1" *-- "0..*" Institute understate “several faculties” and “various institutes,” which are better represented as at least one. More importantly, ResearchAssistant "1..*" -- "0..*" Institute places 0..* at the Institute end, meaning an RA may be assigned to zero institutes, contradicting “assigned to at least one institute.” ResearchAssistant "0..*" -- "0..*" ProjectInvolvement also leaves an involvement able to relate to multiple or zero RAs instead of one RA. Model 2 uses University *-- "1..*" Faculty and Faculty *-- "1..*" Institute, better matching the requirement. It also models ResearchAssistant --&gt; "1..*" Institute, correctly capturing at least one institute, and adds University --&gt; "*" Employee plus Employee --&gt; "1" University, which supports the constraint that the dean is an employee of the university. Its ProjectInvolvement --&gt; "1" Project is correct, though the inverse RA-to-involvement multiplicity is less explicit because ProjectInvolvement does not show a clear “1 ResearchAssistant” endpoint.
3. Model attributes with appropriate data types: Model 1 = 4, Model 2 = 4; Evidence: Model 1 includes University.totalEmployees:int, Faculty.name:String, Institute.name:String, Address.street/city/zipCode:String, Employee.socialSecurityNumber/name/email:String, ResearchAssistant.fieldOfResearch:String, Project.name/startDate/endDate, and Course.id/name/weeklyDurationHours. This covers the required attributes well, though Course.id:String is slightly weaker for a “unique number (ID),” and uniqueness is not explicitly modeled. Model 2 includes University.totalEmployees:int, Faculty.name:String, Institute.name:String and address:String, Employee.socialSecurityNumber/name/email:String, ResearchAssistant.fieldOfResearch:String, Project.name/startDate/endDate, and Course.id:int/name/weeklyDurationHours:double. It also covers the required attributes well, though uniqueness of Course.id is not explicitly modeled and Institute.address:String is less structured than Model 1’s Address class. Extra University.name is not harmful but is not required.
4. Consistencies of Terminology with given context: Model 1 = 5, Model 2 = 5; Evidence: Model 1 uses terminology directly aligned with the requirement: University, Faculty, Institute, Employee, AdministrativeStaff, ResearchStaff, ResearchAssistant, Lecturer, Project, Course, dean, assigned to, teaches, and fieldOfResearch. Model 2 uses the same domain-aligned terminology, including faculties, institutes, dean, headedFaculty, assignedInstitutes, researchAssistants, involvements, taughtCourses, and lecturers. Both consistently reflect the university staffing, institute assignment, project involvement, and teaching-course terminology.
5. Adherence of UML class diagram standards: Model 1 = 5, Model 2 = 5; Evidence: Model 1 uses valid PlantUML class declarations, attributes, inheritance via &lt;|--, composition via *--, and associations with multiplicities and labels. Model 2 also uses valid PlantUML class declarations, attributes, inheritance, composition, and associations with multiplicities and labels. The opposite unidirectional associations in Model 2, such as Faculty --&gt; Employee and Employee --&gt; Faculty, are semantically acceptable and not penalized. The single-quote comments in Model 2 are valid PlantUML comments and are ignored for scoring. Model 1 marking Employee as abstract is also not rewarded or penalized because the requirement does not specify whether Employee must be abstract.
Total: Model 1 = 22, Model 2 = 23
Choice: B
Reason:
1. Appropriate conceptual classes aligned with the domain: Both models identify the essential domain concepts. Model 1 has a slightly richer Address concept, while Model 2 has an explicit University-Employee association supported by the Employee class, but at the class-identification level both are excellent.
2. Associations/Multiplicities between classes for domain reasoning: Model 2 is stronger. It correctly models University to Faculty and Faculty to Institute as 1..*, and it captures that each ResearchAssistant is assigned to 1..* institutes. Model 1’s 0..* multiplicities for faculties/institutes are weaker, and its ResearchAssistant-Institute multiplicity appears reversed relative to the requirement.
3. Model attributes with appropriate data types: Both models cover the required attributes. Model 1 structures Institute address through an Address class, while Model 2 uses address:String. Model 2 uses Course.id:int for a numeric ID, while Model 1 uses id:String. Neither explicitly models uniqueness of Course.id, so they are close here.
4. Consistencies of Terminology with given context: Both models consistently use the vocabulary of the requirement, including Faculty, Institute, Employee, ResearchAssistant, Lecturer, Project, Course, dean, and teaching/project involvement concepts.
5. Adherence of UML class diagram standards: Both are valid and understandable UML/PlantUML class diagrams. I did not penalize Model 2 for opposite-direction associations or comments, and I did not penalize or reward Model 1 for making Employee abstract.
6. Rejected or checked issues: I did not treat Model 2’s opposite unidirectional associations as worse than bidirectional associations. I also did not penalize PlantUML comments, primitive type aliases, or optional abstractness. Extra attributes such as University.name in Model 2 were not rewarded because they are not required.
7. Overall judgment: Model 2 is slightly better because its key multiplicities and domain relationships are more faithful, especially the “at least one faculty/institute” structure, RA assignment to at least one institute, and explicit connection between employees and the university. The difference is modest, but Model 2 has better domain reasoning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</si>
  <si>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</si>
  <si>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4.5, Model 2 = 3.5; Evidence: Model 1 keeps the core concepts cohesive: University has totalEmployees, Faculty has name, Institute has name/address, Employee has socialSecurityNumber/name/email, ResearchAssistant has fieldOfResearch, ProjectInvolvement carries hours for the RA-project relationship, and Course carries id/name/weeklyDurationHours. It also explicitly connects University to Employee and Faculty to dean Employee. Model 2 also has cohesive classes for Employee, ResearchAssistant, Project, Course, and ProjectInvolvement, and using Address as a composed class is a reasonable refinement. However, Model 2 lacks an explicit University–Employee association even though employees are employees “of the university,” and its association `ResearchAssistant "0..*" -- "0..*" ProjectInvolvement` weakens the cohesion of ProjectInvolvement because an involvement is not constrained to belong to exactly one RA.
2. Complexity: Model 1 = 4.5, Model 2 = 4.0; Evidence: Model 1 uses a balanced set of classes: University, Faculty, Institute, Employee, AdministrativeStaff, ResearchStaff, ResearchAssistant, Lecturer, Project, ProjectInvolvement, and Course. The inheritance tree Employee → ResearchStaff → ResearchAssistant → Lecturer is somewhat deep but traceable to the requirement’s staff distinctions and “lecturers are RAs who teach.” Model 2 has the same inheritance depth and most of the same conceptual classes, plus Address as a separate class. Address is not wrong because the institute address is known, but it is a slightly more detailed modeling choice than necessary for the requirement. Neither model introduces methods, so average method complexity is minimal in both. Model 1’s extra University.name is not required but does not materially increase complexity.
3. Practicability: Model 1 = 4.5, Model 2 = 3.0; Evidence: Model 1 is more directly implementable against the requirements: University composes `1..*` Faculty, Faculty composes `1..*` Institute, Institute has address, Faculty has exactly one dean Employee, University has employees, ResearchAssistant is assigned to `1..*` Institute, ProjectInvolvement stores hours and links to Project, and Lecturer teaches Course. Model 2 is readable and includes the main classes, but several practical constraints are weaker or contradictory under UML semantics: University has no Employee association; University–Faculty and Faculty–Institute use `0..*`, which does not enforce “several faculties” or “various institutes”; the RA–Institute association as written places `1..*` at the ResearchAssistant end and `0..*` at the Institute end, which allows an RA to have zero institutes and requires each institute to have at least one RA; and ProjectInvolvement is not constrained to exactly one RA. Both models represent Course id/name/weeklyDurationHours and Project name/startDate/endDate adequately, though neither explicitly marks Course.id as unique beyond naming it `id`.
Total: Model 1 = 13.5, Model 2 = 10.5
Choice: A
Reason:
1. Cohesion and Decoupling: Model 1 better preserves the intended domain boundaries and associations. Its ProjectInvolvement class cleanly captures the “certain number of hours” for RA-project participation, and its University–Employee association supports the idea that employees belong to the university. Model 2 has similarly cohesive core classes, but ProjectInvolvement is under-constrained with respect to RA, and employees are not generally associated with the university.
2. Complexity: Both models are reasonably balanced and avoid turning every noun into an unnecessary class. Model 2’s Address class is acceptable but slightly more detailed than needed, while Model 1’s class set is closer to the requirement’s conceptual scope. The inheritance depth is effectively the same in both models and is justified by the staff hierarchy.
3. Practicability: Model 1 is clearly stronger because it captures more of the required business constraints directly: at least one faculty, at least one institute per faculty, at least one institute per RA, dean as an employee, university employees, project dates, involvement hours, and lecturer-course teaching. Model 2 is understandable but less reliable for implementation and testing because several multiplicities do not enforce or contradict the requirement.
4. Rejected or checked issues: I did not penalize Model 1 for using opposite unidirectional associations instead of one bidirectional association, and I ignored PlantUML comments such as `'opposite dean`. I also did not penalize primitive spelling differences such as `int` versus `Integer`, `String` versus other string spellings, or Model 2 marking Employee abstract because the requirement does not specify whether Employee can be directly instantiated. I did not treat Address as inherently wrong; the issue is only that it adds detail without compensating for Model 2’s weaker core constraints.
5. Overall judgment: Model 1 is better because it more faithfully and practically models the university structure, employee ownership, RA institute assignment, project involvement hours, and lecturer teaching relationships while maintaining comparable complexity.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</si>
  <si>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</si>
  <si>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domain classes such as University.totalEmployees, Faculty.name, Institute.name, Employee.socialSecurityNumber/name/email, ResearchAssistant.fieldOfResearch, Project, Course, and ProjectInvolvement.hours. It also separates Address into its own class, which is cohesive. However, University is only composed of Faculty and has no association to Employee, weakening the requirement that the dean is an employee of the university and that university employees are known as a population. Its ResearchAssistant--Institute multiplicity is also semantically weak/reversed for “RAs are assigned to at least one institute”: `ResearchAssistant "1..*" -- "0..*" Institute` places `0..*` at the Institute end, so an RA may have zero institutes. Model 2 uses the same cohesive staff hierarchy and workflow classes, and additionally models `University --&gt; "*" Employee` and `Employee --&gt; "1" University`, making the dean-as-university-employee relationship more traceable. It also models RA assignment as `ResearchAssistant --&gt; "1..*" Institute`, directly supporting the “at least one institute” constraint.
2. Complexity: Model 1 = 4, Model 2 = 4; Evidence: Model 1 has 12 classes: University, Faculty, Institute, Address, Employee, AdministrativeStaff, ResearchStaff, ResearchAssistant, Lecturer, Project, Course, and ProjectInvolvement. The inheritance depth is moderate: Employee → ResearchStaff → ResearchAssistant → Lecturer. It has no methods and only necessary attributes, with ProjectInvolvement appropriately representing hours per RA-project involvement. Address as a separate class is a reasonable conceptual refinement, not excessive. Model 2 has 11 classes and the same inheritance depth: Employee → ResearchStaff → ResearchAssistant → Lecturer. It also uses ProjectInvolvement to avoid incorrectly putting hours directly on Project or ResearchAssistant. Model 2 adds University.name, which is not required, but this is minor and does not materially increase complexity. The opposite-direction associations in Model 2 are treated as semantically equivalent to bidirectional associations and are not penalized.
3. Practicability: Model 1 = 3, Model 2 = 4; Evidence: Model 1 is readable and implementable, with clear classes for faculties, institutes, employees, projects, project involvement, lecturers, and courses. However, several practical domain constraints are weak: `University "1" *-- "0..*" Faculty` and `Faculty "1" *-- "0..*" Institute` allow zero faculties or institutes despite “several faculties” and “various institutes”; `ResearchAssistant "1..*" -- "0..*" Institute` allows an RA to be assigned to zero institutes; and `ResearchAssistant "0..*" -- "0..*" ProjectInvolvement` does not clearly ensure each ProjectInvolvement belongs to exactly one RA. Model 2 is also readable and more directly testable against the requirement: `University *-- "1..*" Faculty` and `Faculty *-- "1..*" Institute` reflect several faculties and institutes; `ResearchAssistant --&gt; "1..*" Institute` supports the minimum-one-institute rule; `ProjectInvolvement.hours` plus `Project.name/startDate/endDate` supports testing RA project involvement hours; and `Lecturer --&gt; "0..*" Course` supports the “some RAs teach courses” requirement. Model 2’s Institute.address as a String is less structured than Model 1’s Address class, but still satisfies that the address is known.
Total: Model 1 = 10, Model 2 = 12
Choice: B
Reason:
1. Cohesion and Decoupling: Model 2 is stronger because it connects University to Employee and therefore better supports the requirement that the dean is an employee of the university. Model 1 only has `Faculty --&gt; Employee : dean` and lacks a university-employee association. Model 2 also gives ResearchAssistant a direct `1..*` association to Institute, while Model 1’s RA-Institute multiplicity allows an RA to have zero institutes.
2. Complexity: Both models are similarly balanced. Both use a reasonable staff inheritance hierarchy and both include ProjectInvolvement, which is justified because hours belong to the relationship between an RA and a project. Model 1 has one extra Address class; Model 2 has one extra University.name attribute. Neither difference is decisive.
3. Practicability: Model 2 is more practical for implementation and validation because its multiplicities better match the requirements: University has `1..*` Faculty, Faculty has `1..*` Institute, and RA has `1..*` Institute. Model 1 is understandable but weaker for acceptance testing because several required minimum-cardinality constraints are modeled as `0..*` or are unclear.
4. Rejected or checked issues: I did not penalize Model 2 for using opposite unidirectional associations instead of single bidirectional lines, for PlantUML end-of-line comments, for `int` versus `Integer` or `double` versus other numeric spellings, for `*` versus `0..*`, or for Model 1 marking Employee as abstract. These are explicitly excluded from negative scoring.
5. Overall judgment: Model 2 is better overall. The meaningful advantage is not presentation style, but stronger semantic coverage of the university-employee relationship and the required minimum multiplicities for faculties, institutes, and RA institute assignments.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</si>
  <si>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</si>
  <si>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Model 1 covers University.totalEmployees, Faculty.name, Institute.name/address, Employee.ssn/name/email, AdministrativeStaff, ResearchStaff, Project name/startDate/endDate, Course id/name/weeklyDurationHours, dean, institute assignment, project involvement, and teaching. However, it models ResearchStaff directly as the RA-like class, so “Research assistants (RA)” are not explicitly represented. Model 2 covers the same major concepts and explicitly includes ResearchAssistant with fieldOfResearch, but Faculty "1" *-- "0..*" Institute and University "1" *-- "0..*" Faculty are weaker than the requirement’s “several faculties” and “various institutes.”
2. Conceptual classes and naming: Model 1 = 4, Model 2 = 5; Evidence: Model 1 has the core classes University, Faculty, Institute, Employee, AdministrativeStaff, ResearchStaff, Lecturer, Project, and Course, but lacks a distinct ResearchAssistant class and puts fieldOfResearch on ResearchStaff. Model 2 includes ResearchAssistant separately from ResearchStaff, matching the requirement phrase “Research assistants (RA),” and adds ProjectInvolvement to represent hours per RA-project participation.
3. Attributes and required data: Model 1 = 4, Model 2 = 5; Evidence: Model 1 includes totalEmployees, Faculty.name, Institute.name/address, Employee.socialSecurityNumber/name/email, ResearchStaff.fieldOfResearch, Project.name/startDate/endDate, and Course.id/name/weeklyDurationHours. Its “involved in (hours : int)” records hours only as an association label rather than a clearer association class. Model 2 includes all required attributes and models Address as a composed class with street/city/zipCode, while ProjectInvolvement.hours cleanly captures the number of hours for each project involvement.
4. Associations and multiplicities: Model 1 = 4, Model 2 = 3; Evidence: Model 1 uses University "1" *-- "many" Faculty and Faculty "1" *-- "many" Institute, which better reflects “consists of several faculties” and “made up of various institutes,” and ResearchStaff "many" --&gt; "1..*" Institute correctly captures assignment to at least one institute from the RA/research-staff side. Model 2 uses University "1" *-- "0..*" Faculty and Faculty "1" *-- "0..*" Institute, allowing zero faculties or institutes despite the requirement implying multiple. Model 2 also has ResearchAssistant "0..*" -- "0..*" ProjectInvolvement, which does not constrain each ProjectInvolvement to exactly one ResearchAssistant.
5. Relationship types and inheritance: Model 1 = 3, Model 2 = 5; Evidence: Model 1 correctly has Employee &lt;|-- AdministrativeStaff, Employee &lt;|-- ResearchStaff, and ResearchStaff &lt;|-- Lecturer, but this makes Lecturer a subtype of ResearchStaff without explicitly modeling the requirement that lecturers are RAs who teach courses. Model 2 has Employee &lt;|-- AdministrativeStaff, Employee &lt;|-- ResearchStaff, ResearchStaff &lt;|-- ResearchAssistant, and ResearchAssistant &lt;|-- Lecturer, which more precisely represents lecturers as a special kind of RA.
6. Avoidance of hallucinations or unsupported additions: Model 1 = 5, Model 2 = 4; Evidence: Model 1 stays close to the requirement and adds no notable unsupported domain concepts beyond standard classes. Model 2 adds Address as a separate class with street, city, and zipCode; this is a reasonable refinement of “address,” but the requirement only says the address is known and does not specify its internal fields. Model 2 also adds ProjectInvolvement, which is justified by the stated need to record hours per RA-project involvement.
Total: Model 1 = 24, Model 2 = 26
Choice: B
Reason:
1. Requirement alignment and functional coverage: Both models cover the main university, faculty, institute, employee, project, and course facts. Model 1 is stronger on faculty/institute existence multiplicities, while Model 2 is stronger on explicitly representing ResearchAssistant and project hours.
2. Conceptual classes and inheritance: Model 2 is better because it distinguishes ResearchStaff from ResearchAssistant and makes Lecturer a subtype of ResearchAssistant. Model 1 conflates RA-specific facts into ResearchStaff, making it unclear whether all research staff are intended to be RAs.
3. Associations and cardinalities: Model 1 better captures “several faculties” and “various institutes” using nonzero “many” multiplicities, while Model 2’s 0..* permits empty universities/faculties. However, Model 2’s ProjectInvolvement class gives a clearer model for hours per RA-project relationship than Model 1’s association label.
4. Rejected or checked issues: I did not penalize Model 2 for using Address as a separate class instead of an Institute.address attribute, since that still represents the institute address. I also did not penalize primitive type spelling or presentation details. I treated association direction/style as non-decisive except where multiplicities or semantics were weak.
5. Overall judgment: Model 2 is slightly better overall because it more faithfully represents the RA/Lecturer specialization and the hours-per-project involvement concept, despite weaker multiplicities for faculties/institutes. The difference is meaningful but not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</si>
  <si>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</si>
  <si>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and avoidance of unsupported additions: Model 1 = 4, Model 2 = 3; Evidence: Model 1 covers University.totalEmployees, Faculty.name, Institute.name, Address, Employee socialSecurityNumber/name/email, AdministrativeStaff, ResearchStaff, ResearchAssistant.fieldOfResearch, Lecturer, Project name/startDate/endDate, Course id/name/weeklyDurationHours, and ProjectInvolvement.hours. Its main weakness is that University has no explicit association to Employee, so “dean is an employee of the university” and “total number of employees” are only indirectly represented. Model 2 covers most top-level requirements, but it omits a distinct ResearchAssistant class and places fieldOfResearch on ResearchStaff, weakening the requirement that “Research assistants” specifically have that field and are assigned to institutes.
2. Conceptual classes and attributes: Model 1 = 5, Model 2 = 3; Evidence: Model 1 has separate classes for University, Faculty, Institute, Address, Employee, AdministrativeStaff, ResearchStaff, ResearchAssistant, Lecturer, Project, Course, and ProjectInvolvement, closely matching the domain concepts. It models institute address as an Address class and project hours as ProjectInvolvement.hours. Model 2 has the core classes but collapses address into Institute.address : String, lacks ResearchAssistant, and models project hours only inside the association label “involved in (hours : int)”, which is less clear as UML class-diagram semantics than an association class or intermediate involvement class.
3. Associations and cardinalities: Model 1 = 4, Model 2 = 3; Evidence: Model 1 models University "1" *-- "0..*" Faculty and Faculty "1" *-- "0..*" Institute, capturing containment though “several faculties” and “various institutes” would be more strictly 1..* or similar. It models Faculty "1" --&gt; "1" Employee : dean, ResearchAssistant "1..*" -- "0..*" Institute : assigned to, Project "1" -- "0..*" ProjectInvolvement, and Lecturer "0..*" -- "0..*" Course : teaches. Model 2 models University "1" *-- "many" Faculty and Faculty "1" *-- "many" Institute, which expresses plurality but is less precise than UML numeric multiplicities. It has Faculty "1" --&gt; "1" Employee : has dean, ResearchStaff "many" --&gt; "1..*" Institute, ResearchStaff "many" --&gt; "0..*" Project, and Lecturer "many" --&gt; "0..*" Course. The main weakness is that assignments and project involvement are attached to ResearchStaff rather than specifically to ResearchAssistant.
4. Relationship types: Model 1 = 5, Model 2 = 3; Evidence: Model 1 uses composition for University-Faculty, Faculty-Institute, and Institute-Address; inheritance Employee &lt;|-- AdministrativeStaff, Employee &lt;|-- ResearchStaff, ResearchStaff &lt;|-- ResearchAssistant, and ResearchAssistant &lt;|-- Lecturer; and an intermediate ProjectInvolvement class to represent the hours of RA participation in projects. This correctly captures that lecturers are RAs who teach. Model 2 uses composition for University-Faculty and Faculty-Institute and inheritance Employee &lt;|-- AdministrativeStaff, Employee &lt;|-- ResearchStaff, ResearchStaff &lt;|-- Lecturer. However, because it lacks ResearchAssistant, it incorrectly makes Lecturer a direct subtype of ResearchStaff rather than a subtype of RA, and it attaches institute/project relationships to ResearchStaff instead of RA.
5. Clarity of names and alignment of optional attributes: Model 1 = 5, Model 2 = 4; Evidence: Model 1 uses clear domain names such as ResearchAssistant, Lecturer, ProjectInvolvement, fieldOfResearch, weeklyDurationHours, and socialSecurityNumber. Its optional Address decomposition is clear and traceable to “address of each institute is known.” Model 2 also uses mostly clear names such as University, Faculty, Institute, Employee, AdministrativeStaff, ResearchStaff, Lecturer, Project, and Course, but the absence of ResearchAssistant makes the role semantics less clear, and “involved in (hours : int)” is weaker than a named association class or involvement entity.
Total: Model 1 = 23, Model 2 = 16
Choice: A
Reason:
1. Strict requirement coverage and avoidance of unsupported additions: Model 1 more directly covers the required RA-specific facts by including ResearchAssistant with fieldOfResearch and assignment to Institute. Model 2 generalizes those facts to ResearchStaff, which is semantically weaker because the requirement specifically discusses research assistants.
2. Conceptual classes and attributes: Model 1 has a stronger domain model because ProjectInvolvement.hours properly represents “involved in projects for a certain number of hours,” while Model 2 only embeds “hours : int” in an association label. Model 1 also models Address explicitly; Model 2’s Institute.address : String is acceptable but less structured.
3. Associations, cardinalities, and relationship types: Model 1 correctly models Lecturer as a subtype of ResearchAssistant, matching “Some RAs teach courses. In this case, they are referred to as lecturers.” Model 2 models Lecturer as a subtype of ResearchStaff, which loses the RA-specific meaning. Model 1 also assigns institutes to ResearchAssistant specifically with multiplicity "1..*", while Model 2 assigns institutes to ResearchStaff.
4. Rejected or checked issues: I did not penalize Model 1 for using `0..*` rather than `*`, nor for using composition where containment is reasonable. I did not penalize Model 2 for visibility markers such as `-`, primitive type spelling, or being shorter. The score difference is based on domain semantics, especially the missing ResearchAssistant class and weaker project-hours modeling in Model 2.
5. Overall judgment: Model 1 is better because it more faithfully represents the core university domain requirements, especially the RA/Lecturer hierarchy, RA institute assignment, RA field of research, and project involvement with hours. Model 2 is broadly understandable but loses important distinctions by collapsing RA responsibilities into ResearchStaff.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</si>
  <si>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</si>
  <si>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core concepts `University`, `Faculty`, `Institute`, `Employee`, `AdministrativeStaff`, `ResearchStaff`, `Lecturer`, `Project`, and `Course`, but it does not explicitly model `ResearchAssistant`; instead, it places `fieldOfResearch` on `ResearchStaff`, which weakens the requirement that specifically concerns RAs. Model 2 includes all core concepts and explicitly distinguishes `ResearchStaff` from `ResearchAssistant`, with `Lecturer` as a subtype of `ResearchAssistant`, and adds traceable refinements `Address` and `ProjectInvolvement` that support stated facts.
2. Associations/Multiplicities between classes for domain reasoning: Model 1 = 3, Model 2 = 3; Evidence: Model 1 correctly shows `University *-- Faculty`, `Faculty *-- Institute`, `Faculty --&gt; Employee : has dean`, employee specialization, `ResearchStaff --&gt; Institute` with `1..*` institutes, and `Lecturer --&gt; Course : teaches`. However, it uses `ResearchStaff` where the requirement says RAs, lacks a clear `University`–`Employee` employment relationship, and models project hours only as an association label `involved in (hours : int)` rather than a proper association class. Model 2 correctly models `Faculty --&gt; Employee : dean`, inheritance through `ResearchAssistant`, and uses `ProjectInvolvement` to represent hours, but `ResearchAssistant "1..*" -- "0..*" Institute` places `0..*` at the institute end, which allows an RA to be assigned to zero institutes, contradicting “at least one institute.” Also, `ResearchAssistant "0..*" -- "0..*" ProjectInvolvement` should more precisely make each involvement belong to one RA.
3. Model attributes with appropriate data types: Model 1 = 4, Model 2 = 5; Evidence: Model 1 includes `totalEmployees : int`, faculty and institute `name : String`, institute `address : String`, employee `socialSecurityNumber`, `name`, `email`, project `name`, `startDate`, `endDate`, and course `id`, `name`, `weeklyDurationHours`. Its main weakness is that `fieldOfResearch` is attached to `ResearchStaff` rather than the RA concept, and project `hours` is not modeled as a real attribute. Model 2 includes the same required attributes, places `fieldOfResearch : String` on `ResearchAssistant`, models address through an `Address` class with `street`, `city`, and `zipCode`, and captures project hours as `ProjectInvolvement.hours : int`.
4. Consistencies of Terminology with given context: Model 1 = 3, Model 2 = 5; Evidence: Model 1 uses most required terms such as `Faculty`, `Institute`, `Employee`, `AdministrativeStaff`, `Project`, `Course`, and `Lecturer`, but it omits the explicit term `ResearchAssistant` and instead uses `ResearchStaff` for RA-specific facts. Model 2 uses the domain terms more faithfully: `ResearchStaff`, `ResearchAssistant`, `Lecturer`, `Project`, `Course`, `Faculty`, `Institute`, and `dean` all correspond closely to the requirement.
5. Adherence of UML class diagram standards: Model 1 = 3, Model 2 = 5; Evidence: Model 1 is mostly understandable UML/PlantUML, but multiplicity literal `many` is nonstandard compared with normal UML forms such as `*` or `0..*`, and `involved in (hours : int)` is not a clean UML way to model an association attribute. Model 2 uses valid class declarations, inheritance, composition, associations, multiplicities, and an explicit `ProjectInvolvement` class for association data; `abstract class Employee` is acceptable and not penalized because the requirement does not forbid it.
Total: Model 1 = 17, Model 2 = 23
Choice: B
Reason:
1. Appropriate conceptual classes aligned with the domain: Model 2 is stronger because it explicitly models `ResearchAssistant`, which is central to the requirement, while Model 1 collapses RA-specific information into `ResearchStaff`. Model 2 also uses `ProjectInvolvement` to represent the project participation concept more precisely.
2. Associations/Multiplicities between classes for domain reasoning: Both models have notable issues. Model 1 has the better “at least one institute” direction for its research-staff assignment, but it lacks a proper project-hours association class. Model 2 models project involvement better, but its RA–Institute multiplicity allows an RA to have zero institutes, which is a direct contradiction of the requirement. This criterion is therefore scored equally.
3. Model attributes with appropriate data types: Model 2 is better because it places `fieldOfResearch` on `ResearchAssistant` and models `hours` as a concrete attribute of `ProjectInvolvement`. Model 1 has most attributes but represents hours only inside an association label.
4. Consistencies of Terminology with given context: Model 2 is better because it preserves the requirement’s terminology around `ResearchAssistant` and `Lecturer`. Model 1’s use of `ResearchStaff` for RA-specific facts is semantically weaker.
5. Adherence of UML class diagram standards: Model 2 is cleaner UML. Model 1 remains readable, but `many` and the inline association attribute style are weaker notation choices.
6. Rejected or checked issues: I did not penalize Model 2 for marking `Employee` as abstract, because the requirement does not state whether direct employee instances are allowed. I also did not penalize either model for using `int` rather than `Integer`, because primitive type aliases are acceptable. I did not reward Model 2 merely for being more detailed; the extra `Address` and `ProjectInvolvement` classes were credited only where they improve coverage of stated requirements.
7. Overall judgment: Model 2 is better overall. Although its RA–Institute multiplicity is a significant issue, it more accurately captures the domain concepts, terminology, attributes, and UML structure, especially the explicit `ResearchAssistant` and `ProjectInvolvement`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</si>
  <si>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</si>
  <si>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all key domain concepts: University, Faculty, Institute, Employee, AdministrativeStaff, ResearchStaff, ResearchAssistant, Lecturer, Project, Course, and a traceable ProjectInvolvement class for RA project hours. Model 2 includes University, Faculty, Institute, Employee, AdministrativeStaff, ResearchStaff, Lecturer, Project, and Course, but it omits the explicit ResearchAssistant class even though the requirement specifically states “Research assistants (RA)” and that RAs who teach are lecturers. Model 2 also models project hours only as an association label rather than a clear domain concept or association class.
2. Associations/Multiplicities between classes for domain reasoning: Model 1 = 4, Model 2 = 3; Evidence: Model 1 correctly models University composition to Faculty, Faculty composition to Institute, Faculty dean as an Employee, Employee generalization to AdministrativeStaff and ResearchStaff, ResearchAssistant specialization, Lecturer specialization, and ProjectInvolvement linked to Project. It also captures that lecturers teach courses. However, its ResearchAssistant–Institute multiplicity is problematic: `ResearchAssistant "1..*" -- "0..*" Institute` places `0..*` at the Institute end, implying an RA may be assigned to zero institutes, while the requirement says each RA is assigned to at least one institute. Model 2 correctly places `1..*` at the Institute end in `ResearchStaff "many" --&gt; "1..*" Institute`, but applies this to ResearchStaff rather than ResearchAssistant. Model 2 also uses non-standard/vague `many` multiplicities and represents project involvement as `ResearchStaff "many" --&gt; "0..*" Project : involved in (hours : int)`, which does not cleanly capture per-RA-per-project hours.
3. Model attributes with appropriate data types: Model 1 = 5, Model 2 = 3; Evidence: Model 1 captures `University.totalEmployees : int`, `Faculty.name : String`, `Institute.name : String`, structured Address attributes, Employee `socialSecurityNumber`, `name`, and `email`, RA `fieldOfResearch`, Project `name`, `startDate`, `endDate`, Course `id`, `name`, `weeklyDurationHours`, and ProjectInvolvement `hours : int`. Model 2 captures most base attributes, including `totalEmployees`, faculty/institute names, `Institute.address : String`, Employee attributes, Project dates, and Course attributes. However, it places `fieldOfResearch : String` on ResearchStaff rather than ResearchAssistant, and project hours are only embedded in the association label `involved in (hours : int)` rather than modeled as a proper attribute of an involvement/association class.
4. Consistencies of Terminology with given context: Model 1 = 5, Model 2 = 3; Evidence: Model 1 uses domain terms directly: Faculty, Institute, Employee, AdministrativeStaff, ResearchStaff, ResearchAssistant, Lecturer, Project, Course, dean, assigned to, teaches, and fieldOfResearch. Model 2 uses many correct terms, but it omits the requirement’s explicit “ResearchAssistant” concept and instead assigns RA-specific facts such as `fieldOfResearch` and institute/project involvement to ResearchStaff. It also makes Lecturer inherit directly from ResearchStaff, weakening the stated terminology that lecturers are RAs who teach courses.
5. Adherence of UML class diagram standards: Model 1 = 5, Model 2 = 4; Evidence: Model 1 is valid and readable PlantUML/class-diagram notation with classes, attributes, inheritance, composition, associations, and multiplicities. Model 2 is also largely understandable UML/PlantUML, with valid classes, attributes, inheritance, and associations. However, its use of `"many"` as a multiplicity is less standard than UML multiplicities such as `*` or `0..*`, and `(hours : int)` inside an association label is weaker UML modeling than an association class or association-end property. Visibility markers such as `-` are not penalized.
Total: Model 1 = 24, Model 2 = 16
Choice: A
Reason:
1. Appropriate conceptual classes aligned with the domain: Model 1 is stronger because it explicitly includes ResearchAssistant and Lecturer as a specialization of ResearchAssistant, matching the requirement that some RAs who teach are lecturers. Model 2 omits ResearchAssistant and collapses RA-specific responsibilities into ResearchStaff.
2. Associations/Multiplicities between classes for domain reasoning: Model 1 has one notable multiplicity issue for RA assignment to institutes, but it otherwise captures the major structure and uses ProjectInvolvement to represent hours. Model 2 correctly suggests at least one institute at the target end, but attaches this to ResearchStaff rather than ResearchAssistant and does not model project-hour involvement as cleanly.
3. Model attributes with appropriate data types: Model 1 models nearly all stated attributes in the appropriate places, including RA fieldOfResearch and ProjectInvolvement hours. Model 2 includes many base attributes but misplaces fieldOfResearch on ResearchStaff and only places project hours in a relationship label.
4. Consistencies of Terminology with given context: Model 1 better preserves the requirement vocabulary, especially ResearchAssistant and Lecturer. Model 2’s terminology is noticeably less aligned because RA is absent and RA-specific facts are assigned to ResearchStaff.
5. Adherence of UML class diagram standards: Both are readable, but Model 1 is cleaner UML. Model 2’s `many` multiplicity and association-label attribute are less standard, though still understandable.
6. Rejected or checked issues: I did not penalize either model for using `int` instead of `Integer`, for optional abstractness of Employee, or for using composition where the requirement says “consists of” / “made up of.” I also did not reward or penalize based on diagram length or styling.
7. Overall judgment: Model 1 is better because it preserves the central RA/Lecturer distinction, models project involvement hours more explicitly, and covers the stated attributes more accurately, despite a multiplicity issue on RA-to-Institute assignment.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</si>
  <si>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</si>
  <si>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separate with University, Faculty, Institute, Employee, AdministrativeStaff, ResearchStaff, Lecturer, Project, and Course, but it conflates ResearchStaff with ResearchAssistant by putting fieldOfResearch, institute assignment, and project involvement directly on ResearchStaff. Model 2 has better conceptual separation: Employee -&gt; ResearchStaff -&gt; ResearchAssistant -&gt; Lecturer, so RA-specific fieldOfResearch and institute assignment are placed on ResearchAssistant, and ProjectInvolvement separates the “hours” fact from Project itself. However, Model 2’s ResearchAssistant "0..*" -- "0..*" ProjectInvolvement is semantically weak because a ProjectInvolvement should normally belong to exactly one RA, not zero or many RAs.
2. Complexity: Model 1 = 4, Model 2 = 4; Evidence: Model 1 is compact with 9 classes and a shallow inheritance tree Employee -&gt; ResearchStaff -&gt; Lecturer. This is easy to read, but its simplicity comes partly from collapsing ResearchAssistant into ResearchStaff and representing project hours only as an association label. Model 2 has 11 classes, adding Address and ProjectInvolvement. These are justified refinements: Address represents the institute address, and ProjectInvolvement models the RA-project-hours relationship. Its inheritance depth Employee -&gt; ResearchStaff -&gt; ResearchAssistant -&gt; Lecturer is slightly deeper but aligns better with the requirement that lecturers are RAs who teach courses. The added complexity is mostly traceable to domain facts rather than unnecessary noun-to-class inflation.
3. Practicability: Model 1 = 3, Model 2 = 4; Evidence: Model 1 is readable and implementable for the broad structure: University contains Faculty, Faculty contains Institute, Faculty has dean Employee, Employee has AdministrativeStaff and ResearchStaff subclasses, and Course has id, name, weeklyDurationHours. But implementation and testing would be less precise because “research assistant” is not explicitly modeled, all ResearchStaff appear to have RA-specific fieldOfResearch and institute/project/course behavior, and project hours are not represented as a clear association class. Model 2 is more practical for domain implementation because ResearchAssistant explicitly carries fieldOfResearch and is assigned to Institute, Lecturer is a specialization of ResearchAssistant, Address is modeled as a composed object of Institute, and ProjectInvolvement gives a concrete place to store hours. Its main practical issue is the weak multiplicity around ProjectInvolvement, which should more clearly connect one RA to one Project involvement record.
Total: Model 1 = 10, Model 2 = 12
Choice: B
Reason:
1. Cohesion and Decoupling: Model 2 is stronger because it preserves the requirement’s distinction between ResearchStaff and ResearchAssistant, while Model 1 assigns RA-specific properties and relationships directly to ResearchStaff. Model 2 also uses ProjectInvolvement for the hours-per-project fact, whereas Model 1 places hours only in the association label ResearchStaff --&gt; Project : involved in (hours : int), which is less cohesive as a domain structure.
2. Complexity: Both are reasonably balanced. Model 1 is simpler, but partly by omitting or collapsing important domain concepts. Model 2 is more complex, but Address and ProjectInvolvement are defensible refinements, and the deeper inheritance chain better reflects “some RAs teach courses” as Lecturer.
3. Practicability: Model 2 is more directly implementable and testable for the real domain: tests can target RA assignment, lecturer teaching, address ownership, and project involvement hours as separate structures. Model 1 is readable, but its lack of an explicit ResearchAssistant class would make it harder to enforce RA-specific rules without overgeneralizing them to all ResearchStaff.
4. Rejected or checked issues: I did not penalize either model for using many versus 0..*, for using int instead of Integer, for omitting or including abstract on Employee, or for association-line style. I also did not reward Model 2 merely for being longer; the extra classes were considered only where they improved traceability to the requirement.
5. Overall judgment: Model 2 is better because it more faithfully captures the RA/Lecturer distinction and the hours-on-project relationship while remaining reasonably understandable. Model 1 is acceptable but less domain-accurate due to conflating ResearchStaff and ResearchAssistant.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</si>
  <si>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</si>
  <si>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concepts more cohesive: Employee has common employee attributes, AdministrativeStaff and ResearchStaff specialize Employee, ResearchAssistant has fieldOfResearch, Lecturer specializes ResearchAssistant, and ProjectInvolvement holds hours separately from Project. However, Model 1 weakens decoupling slightly because ResearchAssistant "0..*" -- "0..*" ProjectInvolvement allows an involvement to relate to multiple or zero RAs instead of exactly one RA. Model 2 has a clean basic hierarchy Employee &lt;|-- AdministrativeStaff and Employee &lt;|-- ResearchStaff, but it conflates ResearchStaff with ResearchAssistant: fieldOfResearch is on ResearchStaff, and ResearchStaff is assigned to institutes and projects. This reduces cohesion because the requirement specifically says these facts apply to research assistants, not necessarily all research staff. Lecturer also inherits directly from ResearchStaff, losing the requirement that lecturers are RAs who teach courses.
2. Complexity: Model 1 = 4, Model 2 = 4; Evidence: Model 1 uses more classes: University, Faculty, Institute, Address, Employee, AdministrativeStaff, ResearchStaff, ResearchAssistant, Lecturer, Project, Course, and ProjectInvolvement. The added Address and ProjectInvolvement classes are reasonable conceptual refinements: Address structures institute address data, and ProjectInvolvement captures hours for an RA-project participation. Its inheritance depth Employee -&gt; ResearchStaff -&gt; ResearchAssistant -&gt; Lecturer is deeper but traceable to the domain distinction. Model 2 is simpler, with fewer classes and shallower inheritance: Employee -&gt; ResearchStaff -&gt; Lecturer. This improves compactness, but it achieves simplicity partly by omitting ResearchAssistant as a separate concept and by representing project hours only as association-label text, not a modeled class or association class. Therefore, Model 2 is not clearly better on complexity; its lower class count comes with weaker domain precision.
3. Practicability: Model 1 = 4, Model 2 = 3; Evidence: Model 1 is more implementable and testable against the stated requirements: Course has id, name, weeklyDurationHours; Project has name, startDate, endDate; Faculty has a dean association to Employee; Lecturer teaches Course; and ProjectInvolvement provides a place to validate hours. It also supports testing that every ResearchAssistant has fieldOfResearch and at least one Institute through ResearchAssistant "1..*" -- "0..*" Institute. Its main practical issue is the loose multiplicity between ResearchAssistant and ProjectInvolvement, which should more likely make each involvement belong to exactly one RA. Model 2 is readable and compact, and it covers University, Faculty, Institute, Employee, Project, and Course attributes. However, practical implementation would be less faithful because there is no ResearchAssistant class, fieldOfResearch is attached to ResearchStaff, institute assignment is attached to ResearchStaff, and project involvement hours are only written in the association label "involved in (hours : int)" rather than represented as a proper modeled attribute on an association class or participation class.
Total: Model 1 = 12, Model 2 = 10
Choice: A
Reason:
1. Cohesion and Decoupling: Model 1 better separates the required concepts. It distinguishes ResearchStaff from ResearchAssistant and then models Lecturer as a specialized ResearchAssistant, matching “Some RAs teach courses.” Model 2 collapses RA-specific properties and relationships into ResearchStaff, so all research staff appear to have fieldOfResearch, institute assignments, and project involvement.
2. Complexity: The models are close. Model 2 is shorter, but its simplicity removes the explicit ResearchAssistant concept. Model 1 is more detailed, but its added Address and ProjectInvolvement classes are traceable to real domain needs rather than arbitrary noun inflation.
3. Practicability: Model 1 is easier to implement and validate against the requirement because RA assignment, RA research field, lecturer teaching, project dates, course data, and project hours are mostly explicit. Model 2 would require extra interpretation to recover the missing RA concept and the project-hours association.
4. Rejected or checked issues: I did not penalize Model 2 for using visibility markers or Model 1 for using an Address class instead of an address string. I also did not penalize association direction/style differences. The main differences used for scoring are domain semantics, multiplicities, and whether required concepts are explicitly and correctly represented.
5. Overall judgment: Model 1 is better because it more faithfully models the central domain distinction among Employee, ResearchStaff, ResearchAssistant, and Lecturer, and it provides a clearer structure for project involvement hours. Its few multiplicity weaknesses are less severe than Model 2’s omission of ResearchAssistant and conflation of RA-specific facts with all ResearchStaff.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</si>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</sst>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8">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name val="DengXian"/>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7" borderId="5" applyNumberFormat="0" applyAlignment="0" applyProtection="0">
      <alignment vertical="center"/>
    </xf>
    <xf numFmtId="0" fontId="18" fillId="8" borderId="6" applyNumberFormat="0" applyAlignment="0" applyProtection="0">
      <alignment vertical="center"/>
    </xf>
    <xf numFmtId="0" fontId="19" fillId="8" borderId="5" applyNumberFormat="0" applyAlignment="0" applyProtection="0">
      <alignment vertical="center"/>
    </xf>
    <xf numFmtId="0" fontId="20" fillId="9"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8" fillId="18" borderId="0" applyNumberFormat="0" applyBorder="0" applyAlignment="0" applyProtection="0">
      <alignment vertical="center"/>
    </xf>
    <xf numFmtId="0" fontId="8"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8" fillId="34" borderId="0" applyNumberFormat="0" applyBorder="0" applyAlignment="0" applyProtection="0">
      <alignment vertical="center"/>
    </xf>
    <xf numFmtId="0" fontId="8" fillId="35" borderId="0" applyNumberFormat="0" applyBorder="0" applyAlignment="0" applyProtection="0">
      <alignment vertical="center"/>
    </xf>
    <xf numFmtId="0" fontId="26" fillId="36" borderId="0" applyNumberFormat="0" applyBorder="0" applyAlignment="0" applyProtection="0">
      <alignment vertical="center"/>
    </xf>
  </cellStyleXfs>
  <cellXfs count="19">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0" fillId="0" borderId="0" xfId="0" applyFont="1" applyFill="1" applyAlignment="1"/>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Font="1" applyFill="1" applyAlignment="1">
      <alignment wrapText="1"/>
    </xf>
    <xf numFmtId="0" fontId="7" fillId="0" borderId="1"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2" t="s">
        <v>0</v>
      </c>
      <c r="B1" s="12" t="s">
        <v>1</v>
      </c>
      <c r="C1" s="12" t="s">
        <v>2</v>
      </c>
      <c r="D1" s="12" t="s">
        <v>3</v>
      </c>
      <c r="E1" s="12" t="s">
        <v>4</v>
      </c>
      <c r="F1" s="13" t="s">
        <v>5</v>
      </c>
      <c r="G1" s="12" t="s">
        <v>6</v>
      </c>
      <c r="H1" s="12" t="s">
        <v>7</v>
      </c>
      <c r="I1" s="13" t="s">
        <v>8</v>
      </c>
      <c r="J1" s="12" t="s">
        <v>9</v>
      </c>
      <c r="K1" s="12" t="s">
        <v>10</v>
      </c>
      <c r="L1" s="12" t="s">
        <v>11</v>
      </c>
      <c r="M1" t="s">
        <v>12</v>
      </c>
    </row>
    <row r="2" s="11" customFormat="1" ht="18" customHeight="1" spans="1:13">
      <c r="A2" t="s">
        <v>13</v>
      </c>
      <c r="B2" s="14" t="s">
        <v>14</v>
      </c>
      <c r="C2" t="s">
        <v>15</v>
      </c>
      <c r="D2" t="s">
        <v>16</v>
      </c>
      <c r="E2" t="s">
        <v>17</v>
      </c>
      <c r="F2" s="14" t="s">
        <v>18</v>
      </c>
      <c r="G2" t="s">
        <v>19</v>
      </c>
      <c r="H2" t="s">
        <v>20</v>
      </c>
      <c r="I2" t="s">
        <v>21</v>
      </c>
      <c r="J2" t="s">
        <v>22</v>
      </c>
      <c r="K2" t="str">
        <f t="shared" ref="K2:K65" si="0">IF(OR(J2="",C2="",E2=""),"",IF(J2="C","D(平局)",IF(J2=IF(E2="l2r","A","B"),LEFT(C2,1),RIGHT(C2,1))))</f>
        <v>A</v>
      </c>
      <c r="L2" t="s">
        <v>22</v>
      </c>
      <c r="M2">
        <f>IF(OR(K2="",L2=""),"",--(K2=L2))</f>
        <v>1</v>
      </c>
    </row>
    <row r="3" s="11" customFormat="1" ht="18" customHeight="1" spans="1:13">
      <c r="A3" t="s">
        <v>13</v>
      </c>
      <c r="B3" s="14" t="s">
        <v>14</v>
      </c>
      <c r="C3" t="s">
        <v>15</v>
      </c>
      <c r="D3" t="s">
        <v>16</v>
      </c>
      <c r="E3" t="s">
        <v>23</v>
      </c>
      <c r="F3" s="14" t="s">
        <v>24</v>
      </c>
      <c r="G3" t="s">
        <v>19</v>
      </c>
      <c r="H3" t="s">
        <v>20</v>
      </c>
      <c r="I3" t="s">
        <v>25</v>
      </c>
      <c r="J3" t="s">
        <v>26</v>
      </c>
      <c r="K3" t="str">
        <f t="shared" si="0"/>
        <v>A</v>
      </c>
      <c r="L3" t="s">
        <v>22</v>
      </c>
      <c r="M3">
        <f t="shared" ref="M3:M66" si="1">IF(OR(K3="",L3=""),"",--(K3=L3))</f>
        <v>1</v>
      </c>
    </row>
    <row r="4" s="11" customFormat="1" ht="18" customHeight="1" spans="1:13">
      <c r="A4" t="s">
        <v>13</v>
      </c>
      <c r="B4" s="14" t="s">
        <v>14</v>
      </c>
      <c r="C4" t="s">
        <v>15</v>
      </c>
      <c r="D4" t="s">
        <v>27</v>
      </c>
      <c r="E4" t="s">
        <v>17</v>
      </c>
      <c r="F4" s="14" t="s">
        <v>28</v>
      </c>
      <c r="G4" t="s">
        <v>19</v>
      </c>
      <c r="H4" t="s">
        <v>20</v>
      </c>
      <c r="I4" t="s">
        <v>29</v>
      </c>
      <c r="J4" t="s">
        <v>22</v>
      </c>
      <c r="K4" t="str">
        <f t="shared" si="0"/>
        <v>A</v>
      </c>
      <c r="L4" t="s">
        <v>22</v>
      </c>
      <c r="M4">
        <f t="shared" si="1"/>
        <v>1</v>
      </c>
    </row>
    <row r="5" s="11" customFormat="1" ht="18" customHeight="1" spans="1:13">
      <c r="A5" t="s">
        <v>13</v>
      </c>
      <c r="B5" s="14" t="s">
        <v>14</v>
      </c>
      <c r="C5" t="s">
        <v>15</v>
      </c>
      <c r="D5" t="s">
        <v>27</v>
      </c>
      <c r="E5" t="s">
        <v>23</v>
      </c>
      <c r="F5" s="14" t="s">
        <v>30</v>
      </c>
      <c r="G5" t="s">
        <v>19</v>
      </c>
      <c r="H5" t="s">
        <v>20</v>
      </c>
      <c r="I5" t="s">
        <v>31</v>
      </c>
      <c r="J5" t="s">
        <v>26</v>
      </c>
      <c r="K5" t="str">
        <f t="shared" si="0"/>
        <v>A</v>
      </c>
      <c r="L5" t="s">
        <v>22</v>
      </c>
      <c r="M5">
        <f t="shared" si="1"/>
        <v>1</v>
      </c>
    </row>
    <row r="6" s="11" customFormat="1" ht="18" customHeight="1" spans="1:13">
      <c r="A6" t="s">
        <v>13</v>
      </c>
      <c r="B6" s="14" t="s">
        <v>14</v>
      </c>
      <c r="C6" t="s">
        <v>15</v>
      </c>
      <c r="D6" t="s">
        <v>32</v>
      </c>
      <c r="E6" t="s">
        <v>17</v>
      </c>
      <c r="F6" s="14" t="s">
        <v>33</v>
      </c>
      <c r="G6" t="s">
        <v>19</v>
      </c>
      <c r="H6" t="s">
        <v>20</v>
      </c>
      <c r="I6" t="s">
        <v>34</v>
      </c>
      <c r="J6" t="s">
        <v>22</v>
      </c>
      <c r="K6" t="str">
        <f t="shared" si="0"/>
        <v>A</v>
      </c>
      <c r="L6" t="s">
        <v>22</v>
      </c>
      <c r="M6">
        <f t="shared" si="1"/>
        <v>1</v>
      </c>
    </row>
    <row r="7" s="11" customFormat="1" ht="18" customHeight="1" spans="1:13">
      <c r="A7" t="s">
        <v>13</v>
      </c>
      <c r="B7" s="14" t="s">
        <v>14</v>
      </c>
      <c r="C7" t="s">
        <v>15</v>
      </c>
      <c r="D7" t="s">
        <v>32</v>
      </c>
      <c r="E7" t="s">
        <v>23</v>
      </c>
      <c r="F7" s="14" t="s">
        <v>35</v>
      </c>
      <c r="G7" t="s">
        <v>19</v>
      </c>
      <c r="H7" t="s">
        <v>20</v>
      </c>
      <c r="I7" t="s">
        <v>36</v>
      </c>
      <c r="J7" t="s">
        <v>26</v>
      </c>
      <c r="K7" t="str">
        <f t="shared" si="0"/>
        <v>A</v>
      </c>
      <c r="L7" t="s">
        <v>22</v>
      </c>
      <c r="M7">
        <f t="shared" si="1"/>
        <v>1</v>
      </c>
    </row>
    <row r="8" s="11" customFormat="1" ht="18" customHeight="1" spans="1:13">
      <c r="A8" t="s">
        <v>13</v>
      </c>
      <c r="B8" s="14" t="s">
        <v>14</v>
      </c>
      <c r="C8" t="s">
        <v>37</v>
      </c>
      <c r="D8" t="s">
        <v>16</v>
      </c>
      <c r="E8" t="s">
        <v>17</v>
      </c>
      <c r="F8" s="14" t="s">
        <v>38</v>
      </c>
      <c r="G8" t="s">
        <v>19</v>
      </c>
      <c r="H8" t="s">
        <v>20</v>
      </c>
      <c r="I8" t="s">
        <v>39</v>
      </c>
      <c r="J8" t="s">
        <v>22</v>
      </c>
      <c r="K8" t="str">
        <f t="shared" si="0"/>
        <v>A</v>
      </c>
      <c r="L8" t="s">
        <v>22</v>
      </c>
      <c r="M8">
        <f t="shared" si="1"/>
        <v>1</v>
      </c>
    </row>
    <row r="9" s="11" customFormat="1" ht="18" customHeight="1" spans="1:13">
      <c r="A9" t="s">
        <v>13</v>
      </c>
      <c r="B9" s="14" t="s">
        <v>14</v>
      </c>
      <c r="C9" t="s">
        <v>37</v>
      </c>
      <c r="D9" t="s">
        <v>16</v>
      </c>
      <c r="E9" t="s">
        <v>23</v>
      </c>
      <c r="F9" s="14" t="s">
        <v>40</v>
      </c>
      <c r="G9" t="s">
        <v>19</v>
      </c>
      <c r="H9" t="s">
        <v>20</v>
      </c>
      <c r="I9" t="s">
        <v>41</v>
      </c>
      <c r="J9" t="s">
        <v>26</v>
      </c>
      <c r="K9" t="str">
        <f t="shared" si="0"/>
        <v>A</v>
      </c>
      <c r="L9" t="s">
        <v>22</v>
      </c>
      <c r="M9">
        <f t="shared" si="1"/>
        <v>1</v>
      </c>
    </row>
    <row r="10" s="11" customFormat="1" ht="18" customHeight="1" spans="1:13">
      <c r="A10" t="s">
        <v>13</v>
      </c>
      <c r="B10" s="14" t="s">
        <v>14</v>
      </c>
      <c r="C10" t="s">
        <v>37</v>
      </c>
      <c r="D10" t="s">
        <v>27</v>
      </c>
      <c r="E10" t="s">
        <v>17</v>
      </c>
      <c r="F10" s="14" t="s">
        <v>42</v>
      </c>
      <c r="G10" t="s">
        <v>19</v>
      </c>
      <c r="H10" t="s">
        <v>20</v>
      </c>
      <c r="I10" t="s">
        <v>43</v>
      </c>
      <c r="J10" t="s">
        <v>22</v>
      </c>
      <c r="K10" t="str">
        <f t="shared" si="0"/>
        <v>A</v>
      </c>
      <c r="L10" t="s">
        <v>22</v>
      </c>
      <c r="M10">
        <f t="shared" si="1"/>
        <v>1</v>
      </c>
    </row>
    <row r="11" s="11" customFormat="1" ht="18" customHeight="1" spans="1:13">
      <c r="A11" t="s">
        <v>13</v>
      </c>
      <c r="B11" s="14" t="s">
        <v>14</v>
      </c>
      <c r="C11" t="s">
        <v>37</v>
      </c>
      <c r="D11" t="s">
        <v>27</v>
      </c>
      <c r="E11" t="s">
        <v>23</v>
      </c>
      <c r="F11" s="14" t="s">
        <v>44</v>
      </c>
      <c r="G11" t="s">
        <v>19</v>
      </c>
      <c r="H11" t="s">
        <v>20</v>
      </c>
      <c r="I11" t="s">
        <v>45</v>
      </c>
      <c r="J11" t="s">
        <v>26</v>
      </c>
      <c r="K11" t="str">
        <f t="shared" si="0"/>
        <v>A</v>
      </c>
      <c r="L11" t="s">
        <v>22</v>
      </c>
      <c r="M11">
        <f t="shared" si="1"/>
        <v>1</v>
      </c>
    </row>
    <row r="12" s="11" customFormat="1" ht="18" customHeight="1" spans="1:13">
      <c r="A12" t="s">
        <v>13</v>
      </c>
      <c r="B12" s="14" t="s">
        <v>14</v>
      </c>
      <c r="C12" t="s">
        <v>37</v>
      </c>
      <c r="D12" t="s">
        <v>32</v>
      </c>
      <c r="E12" t="s">
        <v>17</v>
      </c>
      <c r="F12" s="14" t="s">
        <v>46</v>
      </c>
      <c r="G12" t="s">
        <v>19</v>
      </c>
      <c r="H12" t="s">
        <v>20</v>
      </c>
      <c r="I12" t="s">
        <v>47</v>
      </c>
      <c r="J12" t="s">
        <v>22</v>
      </c>
      <c r="K12" t="str">
        <f t="shared" si="0"/>
        <v>A</v>
      </c>
      <c r="L12" t="s">
        <v>22</v>
      </c>
      <c r="M12">
        <f t="shared" si="1"/>
        <v>1</v>
      </c>
    </row>
    <row r="13" s="11" customFormat="1" ht="18" customHeight="1" spans="1:13">
      <c r="A13" t="s">
        <v>13</v>
      </c>
      <c r="B13" s="14" t="s">
        <v>14</v>
      </c>
      <c r="C13" t="s">
        <v>37</v>
      </c>
      <c r="D13" t="s">
        <v>32</v>
      </c>
      <c r="E13" t="s">
        <v>23</v>
      </c>
      <c r="F13" s="14" t="s">
        <v>48</v>
      </c>
      <c r="G13" t="s">
        <v>19</v>
      </c>
      <c r="H13" t="s">
        <v>20</v>
      </c>
      <c r="I13" t="s">
        <v>49</v>
      </c>
      <c r="J13" t="s">
        <v>26</v>
      </c>
      <c r="K13" t="str">
        <f t="shared" si="0"/>
        <v>A</v>
      </c>
      <c r="L13" t="s">
        <v>22</v>
      </c>
      <c r="M13">
        <f t="shared" si="1"/>
        <v>1</v>
      </c>
    </row>
    <row r="14" s="11" customFormat="1" ht="18" customHeight="1" spans="1:13">
      <c r="A14" t="s">
        <v>13</v>
      </c>
      <c r="B14" s="14" t="s">
        <v>14</v>
      </c>
      <c r="C14" t="s">
        <v>50</v>
      </c>
      <c r="D14" t="s">
        <v>16</v>
      </c>
      <c r="E14" t="s">
        <v>17</v>
      </c>
      <c r="F14" s="14" t="s">
        <v>51</v>
      </c>
      <c r="G14" t="s">
        <v>19</v>
      </c>
      <c r="H14" t="s">
        <v>20</v>
      </c>
      <c r="I14" t="s">
        <v>52</v>
      </c>
      <c r="J14" t="s">
        <v>22</v>
      </c>
      <c r="K14" t="str">
        <f t="shared" si="0"/>
        <v>B</v>
      </c>
      <c r="L14" t="s">
        <v>26</v>
      </c>
      <c r="M14">
        <f t="shared" si="1"/>
        <v>1</v>
      </c>
    </row>
    <row r="15" s="11" customFormat="1" ht="18" customHeight="1" spans="1:13">
      <c r="A15" t="s">
        <v>13</v>
      </c>
      <c r="B15" s="14" t="s">
        <v>14</v>
      </c>
      <c r="C15" t="s">
        <v>50</v>
      </c>
      <c r="D15" t="s">
        <v>16</v>
      </c>
      <c r="E15" t="s">
        <v>23</v>
      </c>
      <c r="F15" s="14" t="s">
        <v>53</v>
      </c>
      <c r="G15" t="s">
        <v>19</v>
      </c>
      <c r="H15" t="s">
        <v>20</v>
      </c>
      <c r="I15" t="s">
        <v>54</v>
      </c>
      <c r="J15" t="s">
        <v>26</v>
      </c>
      <c r="K15" t="str">
        <f t="shared" si="0"/>
        <v>B</v>
      </c>
      <c r="L15" t="s">
        <v>26</v>
      </c>
      <c r="M15">
        <f t="shared" si="1"/>
        <v>1</v>
      </c>
    </row>
    <row r="16" s="11" customFormat="1" ht="18" customHeight="1" spans="1:13">
      <c r="A16" t="s">
        <v>13</v>
      </c>
      <c r="B16" s="14" t="s">
        <v>14</v>
      </c>
      <c r="C16" t="s">
        <v>50</v>
      </c>
      <c r="D16" t="s">
        <v>27</v>
      </c>
      <c r="E16" t="s">
        <v>17</v>
      </c>
      <c r="F16" s="14" t="s">
        <v>55</v>
      </c>
      <c r="G16" t="s">
        <v>19</v>
      </c>
      <c r="H16" t="s">
        <v>20</v>
      </c>
      <c r="I16" t="s">
        <v>56</v>
      </c>
      <c r="J16" t="s">
        <v>22</v>
      </c>
      <c r="K16" t="str">
        <f t="shared" si="0"/>
        <v>B</v>
      </c>
      <c r="L16" t="s">
        <v>26</v>
      </c>
      <c r="M16">
        <f t="shared" si="1"/>
        <v>1</v>
      </c>
    </row>
    <row r="17" s="11" customFormat="1" ht="18" customHeight="1" spans="1:13">
      <c r="A17" t="s">
        <v>13</v>
      </c>
      <c r="B17" s="14" t="s">
        <v>14</v>
      </c>
      <c r="C17" t="s">
        <v>50</v>
      </c>
      <c r="D17" t="s">
        <v>27</v>
      </c>
      <c r="E17" t="s">
        <v>23</v>
      </c>
      <c r="F17" s="14" t="s">
        <v>57</v>
      </c>
      <c r="G17" t="s">
        <v>19</v>
      </c>
      <c r="H17" t="s">
        <v>20</v>
      </c>
      <c r="I17" t="s">
        <v>58</v>
      </c>
      <c r="J17" t="s">
        <v>26</v>
      </c>
      <c r="K17" t="str">
        <f t="shared" si="0"/>
        <v>B</v>
      </c>
      <c r="L17" t="s">
        <v>26</v>
      </c>
      <c r="M17">
        <f t="shared" si="1"/>
        <v>1</v>
      </c>
    </row>
    <row r="18" s="11" customFormat="1" ht="18" customHeight="1" spans="1:13">
      <c r="A18" t="s">
        <v>13</v>
      </c>
      <c r="B18" s="14" t="s">
        <v>14</v>
      </c>
      <c r="C18" t="s">
        <v>50</v>
      </c>
      <c r="D18" t="s">
        <v>32</v>
      </c>
      <c r="E18" t="s">
        <v>17</v>
      </c>
      <c r="F18" s="14" t="s">
        <v>59</v>
      </c>
      <c r="G18" t="s">
        <v>19</v>
      </c>
      <c r="H18" t="s">
        <v>20</v>
      </c>
      <c r="I18" t="s">
        <v>60</v>
      </c>
      <c r="J18" t="s">
        <v>22</v>
      </c>
      <c r="K18" t="str">
        <f t="shared" si="0"/>
        <v>B</v>
      </c>
      <c r="L18" t="s">
        <v>26</v>
      </c>
      <c r="M18">
        <f t="shared" si="1"/>
        <v>1</v>
      </c>
    </row>
    <row r="19" s="11" customFormat="1" ht="18" customHeight="1" spans="1:13">
      <c r="A19" t="s">
        <v>13</v>
      </c>
      <c r="B19" s="14" t="s">
        <v>14</v>
      </c>
      <c r="C19" t="s">
        <v>50</v>
      </c>
      <c r="D19" t="s">
        <v>32</v>
      </c>
      <c r="E19" t="s">
        <v>23</v>
      </c>
      <c r="F19" s="14" t="s">
        <v>61</v>
      </c>
      <c r="G19" t="s">
        <v>19</v>
      </c>
      <c r="H19" t="s">
        <v>20</v>
      </c>
      <c r="I19" t="s">
        <v>62</v>
      </c>
      <c r="J19" t="s">
        <v>26</v>
      </c>
      <c r="K19" t="str">
        <f t="shared" si="0"/>
        <v>B</v>
      </c>
      <c r="L19" t="s">
        <v>26</v>
      </c>
      <c r="M19">
        <f t="shared" si="1"/>
        <v>1</v>
      </c>
    </row>
    <row r="20" s="11" customFormat="1" ht="18" customHeight="1" spans="1:13">
      <c r="A20" t="s">
        <v>63</v>
      </c>
      <c r="B20" s="14" t="s">
        <v>64</v>
      </c>
      <c r="C20" t="s">
        <v>15</v>
      </c>
      <c r="D20" t="s">
        <v>16</v>
      </c>
      <c r="E20" t="s">
        <v>17</v>
      </c>
      <c r="F20" s="14" t="s">
        <v>65</v>
      </c>
      <c r="G20" t="s">
        <v>19</v>
      </c>
      <c r="H20" t="s">
        <v>20</v>
      </c>
      <c r="I20" t="s">
        <v>66</v>
      </c>
      <c r="J20" t="s">
        <v>22</v>
      </c>
      <c r="K20" t="str">
        <f t="shared" si="0"/>
        <v>A</v>
      </c>
      <c r="L20" t="s">
        <v>22</v>
      </c>
      <c r="M20">
        <f t="shared" si="1"/>
        <v>1</v>
      </c>
    </row>
    <row r="21" s="11" customFormat="1" ht="18" customHeight="1" spans="1:13">
      <c r="A21" t="s">
        <v>63</v>
      </c>
      <c r="B21" s="14" t="s">
        <v>64</v>
      </c>
      <c r="C21" t="s">
        <v>15</v>
      </c>
      <c r="D21" t="s">
        <v>16</v>
      </c>
      <c r="E21" t="s">
        <v>23</v>
      </c>
      <c r="F21" s="14" t="s">
        <v>67</v>
      </c>
      <c r="G21" t="s">
        <v>19</v>
      </c>
      <c r="H21" t="s">
        <v>20</v>
      </c>
      <c r="I21" t="s">
        <v>68</v>
      </c>
      <c r="J21" t="s">
        <v>26</v>
      </c>
      <c r="K21" t="str">
        <f t="shared" si="0"/>
        <v>A</v>
      </c>
      <c r="L21" t="s">
        <v>22</v>
      </c>
      <c r="M21">
        <f t="shared" si="1"/>
        <v>1</v>
      </c>
    </row>
    <row r="22" s="11" customFormat="1" ht="18" customHeight="1" spans="1:13">
      <c r="A22" t="s">
        <v>63</v>
      </c>
      <c r="B22" s="14" t="s">
        <v>64</v>
      </c>
      <c r="C22" t="s">
        <v>15</v>
      </c>
      <c r="D22" t="s">
        <v>27</v>
      </c>
      <c r="E22" t="s">
        <v>17</v>
      </c>
      <c r="F22" s="14" t="s">
        <v>69</v>
      </c>
      <c r="G22" t="s">
        <v>19</v>
      </c>
      <c r="H22" t="s">
        <v>20</v>
      </c>
      <c r="I22" t="s">
        <v>70</v>
      </c>
      <c r="J22" t="s">
        <v>22</v>
      </c>
      <c r="K22" t="str">
        <f t="shared" si="0"/>
        <v>A</v>
      </c>
      <c r="L22" t="s">
        <v>22</v>
      </c>
      <c r="M22">
        <f t="shared" si="1"/>
        <v>1</v>
      </c>
    </row>
    <row r="23" s="11" customFormat="1" ht="18" customHeight="1" spans="1:13">
      <c r="A23" t="s">
        <v>63</v>
      </c>
      <c r="B23" s="14" t="s">
        <v>64</v>
      </c>
      <c r="C23" t="s">
        <v>15</v>
      </c>
      <c r="D23" t="s">
        <v>27</v>
      </c>
      <c r="E23" t="s">
        <v>23</v>
      </c>
      <c r="F23" s="14" t="s">
        <v>71</v>
      </c>
      <c r="G23" t="s">
        <v>19</v>
      </c>
      <c r="H23" t="s">
        <v>20</v>
      </c>
      <c r="I23" t="s">
        <v>72</v>
      </c>
      <c r="J23" t="s">
        <v>26</v>
      </c>
      <c r="K23" t="str">
        <f t="shared" si="0"/>
        <v>A</v>
      </c>
      <c r="L23" t="s">
        <v>22</v>
      </c>
      <c r="M23">
        <f t="shared" si="1"/>
        <v>1</v>
      </c>
    </row>
    <row r="24" s="11" customFormat="1" ht="18" customHeight="1" spans="1:13">
      <c r="A24" t="s">
        <v>63</v>
      </c>
      <c r="B24" s="14" t="s">
        <v>64</v>
      </c>
      <c r="C24" t="s">
        <v>15</v>
      </c>
      <c r="D24" t="s">
        <v>32</v>
      </c>
      <c r="E24" t="s">
        <v>17</v>
      </c>
      <c r="F24" s="14" t="s">
        <v>73</v>
      </c>
      <c r="G24" t="s">
        <v>19</v>
      </c>
      <c r="H24" t="s">
        <v>20</v>
      </c>
      <c r="I24" t="s">
        <v>74</v>
      </c>
      <c r="J24" t="s">
        <v>22</v>
      </c>
      <c r="K24" t="str">
        <f t="shared" si="0"/>
        <v>A</v>
      </c>
      <c r="L24" t="s">
        <v>22</v>
      </c>
      <c r="M24">
        <f t="shared" si="1"/>
        <v>1</v>
      </c>
    </row>
    <row r="25" s="11" customFormat="1" ht="18" customHeight="1" spans="1:13">
      <c r="A25" t="s">
        <v>63</v>
      </c>
      <c r="B25" s="14" t="s">
        <v>64</v>
      </c>
      <c r="C25" t="s">
        <v>15</v>
      </c>
      <c r="D25" t="s">
        <v>32</v>
      </c>
      <c r="E25" t="s">
        <v>23</v>
      </c>
      <c r="F25" s="14" t="s">
        <v>75</v>
      </c>
      <c r="G25" t="s">
        <v>19</v>
      </c>
      <c r="H25" t="s">
        <v>20</v>
      </c>
      <c r="I25" t="s">
        <v>76</v>
      </c>
      <c r="J25" t="s">
        <v>26</v>
      </c>
      <c r="K25" t="str">
        <f t="shared" si="0"/>
        <v>A</v>
      </c>
      <c r="L25" t="s">
        <v>22</v>
      </c>
      <c r="M25">
        <f t="shared" si="1"/>
        <v>1</v>
      </c>
    </row>
    <row r="26" s="11" customFormat="1" ht="18" customHeight="1" spans="1:13">
      <c r="A26" t="s">
        <v>63</v>
      </c>
      <c r="B26" s="14" t="s">
        <v>64</v>
      </c>
      <c r="C26" t="s">
        <v>37</v>
      </c>
      <c r="D26" t="s">
        <v>16</v>
      </c>
      <c r="E26" t="s">
        <v>17</v>
      </c>
      <c r="F26" s="14" t="s">
        <v>77</v>
      </c>
      <c r="G26" t="s">
        <v>19</v>
      </c>
      <c r="H26" t="s">
        <v>20</v>
      </c>
      <c r="I26" t="s">
        <v>78</v>
      </c>
      <c r="J26" t="s">
        <v>22</v>
      </c>
      <c r="K26" t="str">
        <f t="shared" si="0"/>
        <v>A</v>
      </c>
      <c r="L26" t="s">
        <v>22</v>
      </c>
      <c r="M26">
        <f t="shared" si="1"/>
        <v>1</v>
      </c>
    </row>
    <row r="27" s="11" customFormat="1" ht="18" customHeight="1" spans="1:13">
      <c r="A27" t="s">
        <v>63</v>
      </c>
      <c r="B27" s="14" t="s">
        <v>64</v>
      </c>
      <c r="C27" t="s">
        <v>37</v>
      </c>
      <c r="D27" t="s">
        <v>16</v>
      </c>
      <c r="E27" t="s">
        <v>23</v>
      </c>
      <c r="F27" s="14" t="s">
        <v>79</v>
      </c>
      <c r="G27" t="s">
        <v>19</v>
      </c>
      <c r="H27" t="s">
        <v>20</v>
      </c>
      <c r="I27" t="s">
        <v>80</v>
      </c>
      <c r="J27" t="s">
        <v>26</v>
      </c>
      <c r="K27" t="str">
        <f t="shared" si="0"/>
        <v>A</v>
      </c>
      <c r="L27" t="s">
        <v>22</v>
      </c>
      <c r="M27">
        <f t="shared" si="1"/>
        <v>1</v>
      </c>
    </row>
    <row r="28" s="11" customFormat="1" ht="18" customHeight="1" spans="1:13">
      <c r="A28" t="s">
        <v>63</v>
      </c>
      <c r="B28" s="14" t="s">
        <v>64</v>
      </c>
      <c r="C28" t="s">
        <v>37</v>
      </c>
      <c r="D28" t="s">
        <v>27</v>
      </c>
      <c r="E28" t="s">
        <v>17</v>
      </c>
      <c r="F28" s="14" t="s">
        <v>81</v>
      </c>
      <c r="G28" t="s">
        <v>19</v>
      </c>
      <c r="H28" t="s">
        <v>20</v>
      </c>
      <c r="I28" t="s">
        <v>82</v>
      </c>
      <c r="J28" t="s">
        <v>22</v>
      </c>
      <c r="K28" t="str">
        <f t="shared" si="0"/>
        <v>A</v>
      </c>
      <c r="L28" t="s">
        <v>22</v>
      </c>
      <c r="M28">
        <f t="shared" si="1"/>
        <v>1</v>
      </c>
    </row>
    <row r="29" s="11" customFormat="1" ht="18" customHeight="1" spans="1:13">
      <c r="A29" t="s">
        <v>63</v>
      </c>
      <c r="B29" s="14" t="s">
        <v>64</v>
      </c>
      <c r="C29" t="s">
        <v>37</v>
      </c>
      <c r="D29" t="s">
        <v>27</v>
      </c>
      <c r="E29" t="s">
        <v>23</v>
      </c>
      <c r="F29" s="14" t="s">
        <v>83</v>
      </c>
      <c r="G29" t="s">
        <v>19</v>
      </c>
      <c r="H29" t="s">
        <v>20</v>
      </c>
      <c r="I29" t="s">
        <v>84</v>
      </c>
      <c r="J29" t="s">
        <v>26</v>
      </c>
      <c r="K29" t="str">
        <f t="shared" si="0"/>
        <v>A</v>
      </c>
      <c r="L29" t="s">
        <v>22</v>
      </c>
      <c r="M29">
        <f t="shared" si="1"/>
        <v>1</v>
      </c>
    </row>
    <row r="30" s="11" customFormat="1" ht="18" customHeight="1" spans="1:13">
      <c r="A30" t="s">
        <v>63</v>
      </c>
      <c r="B30" s="14" t="s">
        <v>64</v>
      </c>
      <c r="C30" t="s">
        <v>37</v>
      </c>
      <c r="D30" t="s">
        <v>32</v>
      </c>
      <c r="E30" t="s">
        <v>17</v>
      </c>
      <c r="F30" s="14" t="s">
        <v>85</v>
      </c>
      <c r="G30" t="s">
        <v>19</v>
      </c>
      <c r="H30" t="s">
        <v>20</v>
      </c>
      <c r="I30" t="s">
        <v>86</v>
      </c>
      <c r="J30" t="s">
        <v>22</v>
      </c>
      <c r="K30" t="str">
        <f t="shared" si="0"/>
        <v>A</v>
      </c>
      <c r="L30" t="s">
        <v>22</v>
      </c>
      <c r="M30">
        <f t="shared" si="1"/>
        <v>1</v>
      </c>
    </row>
    <row r="31" s="11" customFormat="1" ht="18" customHeight="1" spans="1:13">
      <c r="A31" t="s">
        <v>63</v>
      </c>
      <c r="B31" s="14" t="s">
        <v>64</v>
      </c>
      <c r="C31" t="s">
        <v>37</v>
      </c>
      <c r="D31" t="s">
        <v>32</v>
      </c>
      <c r="E31" t="s">
        <v>23</v>
      </c>
      <c r="F31" s="14" t="s">
        <v>87</v>
      </c>
      <c r="G31" t="s">
        <v>19</v>
      </c>
      <c r="H31" t="s">
        <v>20</v>
      </c>
      <c r="I31" t="s">
        <v>88</v>
      </c>
      <c r="J31" t="s">
        <v>26</v>
      </c>
      <c r="K31" t="str">
        <f t="shared" si="0"/>
        <v>A</v>
      </c>
      <c r="L31" t="s">
        <v>22</v>
      </c>
      <c r="M31">
        <f t="shared" si="1"/>
        <v>1</v>
      </c>
    </row>
    <row r="32" s="11" customFormat="1" ht="18" customHeight="1" spans="1:13">
      <c r="A32" t="s">
        <v>63</v>
      </c>
      <c r="B32" s="14" t="s">
        <v>64</v>
      </c>
      <c r="C32" t="s">
        <v>50</v>
      </c>
      <c r="D32" t="s">
        <v>16</v>
      </c>
      <c r="E32" t="s">
        <v>17</v>
      </c>
      <c r="F32" s="14" t="s">
        <v>89</v>
      </c>
      <c r="G32" t="s">
        <v>19</v>
      </c>
      <c r="H32" t="s">
        <v>20</v>
      </c>
      <c r="I32" t="s">
        <v>90</v>
      </c>
      <c r="J32" t="s">
        <v>22</v>
      </c>
      <c r="K32" t="str">
        <f t="shared" si="0"/>
        <v>B</v>
      </c>
      <c r="L32" t="s">
        <v>26</v>
      </c>
      <c r="M32">
        <f t="shared" si="1"/>
        <v>1</v>
      </c>
    </row>
    <row r="33" s="11" customFormat="1" ht="18" customHeight="1" spans="1:13">
      <c r="A33" t="s">
        <v>63</v>
      </c>
      <c r="B33" s="14" t="s">
        <v>64</v>
      </c>
      <c r="C33" t="s">
        <v>50</v>
      </c>
      <c r="D33" t="s">
        <v>16</v>
      </c>
      <c r="E33" t="s">
        <v>23</v>
      </c>
      <c r="F33" s="14" t="s">
        <v>91</v>
      </c>
      <c r="G33" t="s">
        <v>19</v>
      </c>
      <c r="H33" t="s">
        <v>20</v>
      </c>
      <c r="I33" t="s">
        <v>92</v>
      </c>
      <c r="J33" t="s">
        <v>26</v>
      </c>
      <c r="K33" t="str">
        <f t="shared" si="0"/>
        <v>B</v>
      </c>
      <c r="L33" t="s">
        <v>26</v>
      </c>
      <c r="M33">
        <f t="shared" si="1"/>
        <v>1</v>
      </c>
    </row>
    <row r="34" s="11" customFormat="1" ht="18" customHeight="1" spans="1:13">
      <c r="A34" t="s">
        <v>63</v>
      </c>
      <c r="B34" s="14" t="s">
        <v>64</v>
      </c>
      <c r="C34" t="s">
        <v>50</v>
      </c>
      <c r="D34" t="s">
        <v>27</v>
      </c>
      <c r="E34" t="s">
        <v>17</v>
      </c>
      <c r="F34" s="14" t="s">
        <v>93</v>
      </c>
      <c r="G34" t="s">
        <v>19</v>
      </c>
      <c r="H34" t="s">
        <v>20</v>
      </c>
      <c r="I34" t="s">
        <v>94</v>
      </c>
      <c r="J34" t="s">
        <v>22</v>
      </c>
      <c r="K34" t="str">
        <f t="shared" si="0"/>
        <v>B</v>
      </c>
      <c r="L34" t="s">
        <v>26</v>
      </c>
      <c r="M34">
        <f t="shared" si="1"/>
        <v>1</v>
      </c>
    </row>
    <row r="35" s="11" customFormat="1" ht="18" customHeight="1" spans="1:13">
      <c r="A35" t="s">
        <v>63</v>
      </c>
      <c r="B35" s="14" t="s">
        <v>64</v>
      </c>
      <c r="C35" t="s">
        <v>50</v>
      </c>
      <c r="D35" t="s">
        <v>27</v>
      </c>
      <c r="E35" t="s">
        <v>23</v>
      </c>
      <c r="F35" s="14" t="s">
        <v>95</v>
      </c>
      <c r="G35" t="s">
        <v>19</v>
      </c>
      <c r="H35" t="s">
        <v>20</v>
      </c>
      <c r="I35" t="s">
        <v>96</v>
      </c>
      <c r="J35" t="s">
        <v>26</v>
      </c>
      <c r="K35" t="str">
        <f t="shared" si="0"/>
        <v>B</v>
      </c>
      <c r="L35" t="s">
        <v>26</v>
      </c>
      <c r="M35">
        <f t="shared" si="1"/>
        <v>1</v>
      </c>
    </row>
    <row r="36" s="11" customFormat="1" ht="18" customHeight="1" spans="1:13">
      <c r="A36" t="s">
        <v>63</v>
      </c>
      <c r="B36" s="14" t="s">
        <v>64</v>
      </c>
      <c r="C36" t="s">
        <v>50</v>
      </c>
      <c r="D36" t="s">
        <v>32</v>
      </c>
      <c r="E36" t="s">
        <v>17</v>
      </c>
      <c r="F36" s="14" t="s">
        <v>97</v>
      </c>
      <c r="G36" t="s">
        <v>19</v>
      </c>
      <c r="H36" t="s">
        <v>20</v>
      </c>
      <c r="I36" t="s">
        <v>98</v>
      </c>
      <c r="J36" t="s">
        <v>22</v>
      </c>
      <c r="K36" t="str">
        <f t="shared" si="0"/>
        <v>B</v>
      </c>
      <c r="L36" t="s">
        <v>26</v>
      </c>
      <c r="M36">
        <f t="shared" si="1"/>
        <v>1</v>
      </c>
    </row>
    <row r="37" s="11" customFormat="1" ht="18" customHeight="1" spans="1:13">
      <c r="A37" t="s">
        <v>63</v>
      </c>
      <c r="B37" s="14" t="s">
        <v>64</v>
      </c>
      <c r="C37" t="s">
        <v>50</v>
      </c>
      <c r="D37" t="s">
        <v>32</v>
      </c>
      <c r="E37" t="s">
        <v>23</v>
      </c>
      <c r="F37" s="14" t="s">
        <v>99</v>
      </c>
      <c r="G37" t="s">
        <v>19</v>
      </c>
      <c r="H37" t="s">
        <v>20</v>
      </c>
      <c r="I37" t="s">
        <v>100</v>
      </c>
      <c r="J37" t="s">
        <v>26</v>
      </c>
      <c r="K37" t="str">
        <f t="shared" si="0"/>
        <v>B</v>
      </c>
      <c r="L37" t="s">
        <v>26</v>
      </c>
      <c r="M37">
        <f t="shared" si="1"/>
        <v>1</v>
      </c>
    </row>
    <row r="38" ht="18" customHeight="1" spans="1:13">
      <c r="A38" t="s">
        <v>101</v>
      </c>
      <c r="B38" s="14" t="s">
        <v>102</v>
      </c>
      <c r="C38" t="s">
        <v>15</v>
      </c>
      <c r="D38" t="s">
        <v>16</v>
      </c>
      <c r="E38" t="s">
        <v>17</v>
      </c>
      <c r="F38" s="15" t="s">
        <v>103</v>
      </c>
      <c r="G38" t="s">
        <v>19</v>
      </c>
      <c r="H38" t="s">
        <v>20</v>
      </c>
      <c r="I38" t="s">
        <v>104</v>
      </c>
      <c r="J38" t="s">
        <v>22</v>
      </c>
      <c r="K38" t="str">
        <f t="shared" si="0"/>
        <v>A</v>
      </c>
      <c r="L38" t="s">
        <v>105</v>
      </c>
      <c r="M38">
        <f t="shared" si="1"/>
        <v>0</v>
      </c>
    </row>
    <row r="39" ht="18" customHeight="1" spans="1:13">
      <c r="A39" t="s">
        <v>101</v>
      </c>
      <c r="B39" s="14" t="s">
        <v>102</v>
      </c>
      <c r="C39" t="s">
        <v>15</v>
      </c>
      <c r="D39" t="s">
        <v>16</v>
      </c>
      <c r="E39" t="s">
        <v>23</v>
      </c>
      <c r="F39" s="15" t="s">
        <v>106</v>
      </c>
      <c r="G39" t="s">
        <v>19</v>
      </c>
      <c r="H39" t="s">
        <v>20</v>
      </c>
      <c r="I39" t="s">
        <v>107</v>
      </c>
      <c r="J39" t="s">
        <v>26</v>
      </c>
      <c r="K39" t="str">
        <f t="shared" si="0"/>
        <v>A</v>
      </c>
      <c r="L39" t="s">
        <v>105</v>
      </c>
      <c r="M39">
        <f t="shared" si="1"/>
        <v>0</v>
      </c>
    </row>
    <row r="40" ht="18" customHeight="1" spans="1:13">
      <c r="A40" t="s">
        <v>101</v>
      </c>
      <c r="B40" s="14" t="s">
        <v>102</v>
      </c>
      <c r="C40" t="s">
        <v>15</v>
      </c>
      <c r="D40" t="s">
        <v>27</v>
      </c>
      <c r="E40" t="s">
        <v>17</v>
      </c>
      <c r="F40" s="15" t="s">
        <v>108</v>
      </c>
      <c r="G40" t="s">
        <v>19</v>
      </c>
      <c r="H40" t="s">
        <v>20</v>
      </c>
      <c r="I40" t="s">
        <v>109</v>
      </c>
      <c r="J40" t="s">
        <v>22</v>
      </c>
      <c r="K40" t="str">
        <f t="shared" si="0"/>
        <v>A</v>
      </c>
      <c r="L40" t="s">
        <v>105</v>
      </c>
      <c r="M40">
        <f t="shared" si="1"/>
        <v>0</v>
      </c>
    </row>
    <row r="41" ht="18" customHeight="1" spans="1:13">
      <c r="A41" t="s">
        <v>101</v>
      </c>
      <c r="B41" s="14" t="s">
        <v>102</v>
      </c>
      <c r="C41" t="s">
        <v>15</v>
      </c>
      <c r="D41" t="s">
        <v>27</v>
      </c>
      <c r="E41" t="s">
        <v>23</v>
      </c>
      <c r="F41" s="15" t="s">
        <v>110</v>
      </c>
      <c r="G41" t="s">
        <v>19</v>
      </c>
      <c r="H41" t="s">
        <v>20</v>
      </c>
      <c r="I41" t="s">
        <v>111</v>
      </c>
      <c r="J41" t="s">
        <v>26</v>
      </c>
      <c r="K41" t="str">
        <f t="shared" si="0"/>
        <v>A</v>
      </c>
      <c r="L41" t="s">
        <v>105</v>
      </c>
      <c r="M41">
        <f t="shared" si="1"/>
        <v>0</v>
      </c>
    </row>
    <row r="42" ht="18" customHeight="1" spans="1:13">
      <c r="A42" t="s">
        <v>101</v>
      </c>
      <c r="B42" s="14" t="s">
        <v>102</v>
      </c>
      <c r="C42" t="s">
        <v>15</v>
      </c>
      <c r="D42" t="s">
        <v>32</v>
      </c>
      <c r="E42" t="s">
        <v>17</v>
      </c>
      <c r="F42" s="14" t="s">
        <v>112</v>
      </c>
      <c r="G42" t="s">
        <v>19</v>
      </c>
      <c r="H42" t="s">
        <v>20</v>
      </c>
      <c r="I42" t="s">
        <v>113</v>
      </c>
      <c r="J42" t="s">
        <v>22</v>
      </c>
      <c r="K42" t="str">
        <f t="shared" si="0"/>
        <v>A</v>
      </c>
      <c r="L42" t="s">
        <v>105</v>
      </c>
      <c r="M42">
        <f t="shared" si="1"/>
        <v>0</v>
      </c>
    </row>
    <row r="43" ht="18" customHeight="1" spans="1:13">
      <c r="A43" t="s">
        <v>101</v>
      </c>
      <c r="B43" s="14" t="s">
        <v>102</v>
      </c>
      <c r="C43" t="s">
        <v>15</v>
      </c>
      <c r="D43" t="s">
        <v>32</v>
      </c>
      <c r="E43" t="s">
        <v>23</v>
      </c>
      <c r="F43" s="15" t="s">
        <v>114</v>
      </c>
      <c r="G43" t="s">
        <v>19</v>
      </c>
      <c r="H43" t="s">
        <v>20</v>
      </c>
      <c r="I43" t="s">
        <v>115</v>
      </c>
      <c r="J43" t="s">
        <v>26</v>
      </c>
      <c r="K43" t="str">
        <f t="shared" si="0"/>
        <v>A</v>
      </c>
      <c r="L43" t="s">
        <v>105</v>
      </c>
      <c r="M43">
        <f t="shared" si="1"/>
        <v>0</v>
      </c>
    </row>
    <row r="44" ht="18" customHeight="1" spans="1:13">
      <c r="A44" t="s">
        <v>101</v>
      </c>
      <c r="B44" s="14" t="s">
        <v>102</v>
      </c>
      <c r="C44" t="s">
        <v>37</v>
      </c>
      <c r="D44" t="s">
        <v>16</v>
      </c>
      <c r="E44" t="s">
        <v>17</v>
      </c>
      <c r="F44" s="14" t="s">
        <v>116</v>
      </c>
      <c r="G44" t="s">
        <v>19</v>
      </c>
      <c r="H44" t="s">
        <v>20</v>
      </c>
      <c r="I44" t="s">
        <v>117</v>
      </c>
      <c r="J44" t="s">
        <v>22</v>
      </c>
      <c r="K44" t="str">
        <f t="shared" si="0"/>
        <v>A</v>
      </c>
      <c r="L44" t="s">
        <v>22</v>
      </c>
      <c r="M44">
        <f t="shared" si="1"/>
        <v>1</v>
      </c>
    </row>
    <row r="45" ht="18" customHeight="1" spans="1:13">
      <c r="A45" t="s">
        <v>101</v>
      </c>
      <c r="B45" s="14" t="s">
        <v>102</v>
      </c>
      <c r="C45" t="s">
        <v>37</v>
      </c>
      <c r="D45" t="s">
        <v>16</v>
      </c>
      <c r="E45" t="s">
        <v>23</v>
      </c>
      <c r="F45" s="14" t="s">
        <v>118</v>
      </c>
      <c r="G45" t="s">
        <v>19</v>
      </c>
      <c r="H45" t="s">
        <v>20</v>
      </c>
      <c r="I45" t="s">
        <v>119</v>
      </c>
      <c r="J45" t="s">
        <v>26</v>
      </c>
      <c r="K45" t="str">
        <f t="shared" si="0"/>
        <v>A</v>
      </c>
      <c r="L45" t="s">
        <v>22</v>
      </c>
      <c r="M45">
        <f t="shared" si="1"/>
        <v>1</v>
      </c>
    </row>
    <row r="46" ht="18" customHeight="1" spans="1:13">
      <c r="A46" t="s">
        <v>101</v>
      </c>
      <c r="B46" s="14" t="s">
        <v>102</v>
      </c>
      <c r="C46" t="s">
        <v>37</v>
      </c>
      <c r="D46" t="s">
        <v>27</v>
      </c>
      <c r="E46" t="s">
        <v>17</v>
      </c>
      <c r="F46" s="14" t="s">
        <v>120</v>
      </c>
      <c r="G46" t="s">
        <v>19</v>
      </c>
      <c r="H46" t="s">
        <v>20</v>
      </c>
      <c r="I46" t="s">
        <v>121</v>
      </c>
      <c r="J46" t="s">
        <v>22</v>
      </c>
      <c r="K46" t="str">
        <f t="shared" si="0"/>
        <v>A</v>
      </c>
      <c r="L46" t="s">
        <v>22</v>
      </c>
      <c r="M46">
        <f t="shared" si="1"/>
        <v>1</v>
      </c>
    </row>
    <row r="47" ht="18" customHeight="1" spans="1:13">
      <c r="A47" t="s">
        <v>101</v>
      </c>
      <c r="B47" s="14" t="s">
        <v>102</v>
      </c>
      <c r="C47" t="s">
        <v>37</v>
      </c>
      <c r="D47" t="s">
        <v>27</v>
      </c>
      <c r="E47" t="s">
        <v>23</v>
      </c>
      <c r="F47" s="14" t="s">
        <v>122</v>
      </c>
      <c r="G47" t="s">
        <v>19</v>
      </c>
      <c r="H47" t="s">
        <v>20</v>
      </c>
      <c r="I47" t="s">
        <v>123</v>
      </c>
      <c r="J47" t="s">
        <v>26</v>
      </c>
      <c r="K47" t="str">
        <f t="shared" si="0"/>
        <v>A</v>
      </c>
      <c r="L47" t="s">
        <v>22</v>
      </c>
      <c r="M47">
        <f t="shared" si="1"/>
        <v>1</v>
      </c>
    </row>
    <row r="48" ht="18" customHeight="1" spans="1:13">
      <c r="A48" t="s">
        <v>101</v>
      </c>
      <c r="B48" s="14" t="s">
        <v>102</v>
      </c>
      <c r="C48" t="s">
        <v>37</v>
      </c>
      <c r="D48" t="s">
        <v>32</v>
      </c>
      <c r="E48" t="s">
        <v>17</v>
      </c>
      <c r="F48" s="14" t="s">
        <v>124</v>
      </c>
      <c r="G48" t="s">
        <v>19</v>
      </c>
      <c r="H48" t="s">
        <v>20</v>
      </c>
      <c r="I48" t="s">
        <v>125</v>
      </c>
      <c r="J48" t="s">
        <v>22</v>
      </c>
      <c r="K48" t="str">
        <f t="shared" si="0"/>
        <v>A</v>
      </c>
      <c r="L48" t="s">
        <v>22</v>
      </c>
      <c r="M48">
        <f t="shared" si="1"/>
        <v>1</v>
      </c>
    </row>
    <row r="49" ht="18" customHeight="1" spans="1:13">
      <c r="A49" t="s">
        <v>101</v>
      </c>
      <c r="B49" s="14" t="s">
        <v>102</v>
      </c>
      <c r="C49" t="s">
        <v>37</v>
      </c>
      <c r="D49" t="s">
        <v>32</v>
      </c>
      <c r="E49" t="s">
        <v>23</v>
      </c>
      <c r="F49" s="14" t="s">
        <v>126</v>
      </c>
      <c r="G49" t="s">
        <v>19</v>
      </c>
      <c r="H49" t="s">
        <v>20</v>
      </c>
      <c r="I49" t="s">
        <v>127</v>
      </c>
      <c r="J49" t="s">
        <v>26</v>
      </c>
      <c r="K49" t="str">
        <f t="shared" si="0"/>
        <v>A</v>
      </c>
      <c r="L49" t="s">
        <v>22</v>
      </c>
      <c r="M49">
        <f t="shared" si="1"/>
        <v>1</v>
      </c>
    </row>
    <row r="50" ht="18" customHeight="1" spans="1:13">
      <c r="A50" t="s">
        <v>101</v>
      </c>
      <c r="B50" s="14" t="s">
        <v>102</v>
      </c>
      <c r="C50" t="s">
        <v>50</v>
      </c>
      <c r="D50" t="s">
        <v>16</v>
      </c>
      <c r="E50" t="s">
        <v>17</v>
      </c>
      <c r="F50" s="14" t="s">
        <v>128</v>
      </c>
      <c r="G50" t="s">
        <v>19</v>
      </c>
      <c r="H50" t="s">
        <v>20</v>
      </c>
      <c r="I50" t="s">
        <v>129</v>
      </c>
      <c r="J50" t="s">
        <v>22</v>
      </c>
      <c r="K50" t="str">
        <f t="shared" si="0"/>
        <v>B</v>
      </c>
      <c r="L50" t="s">
        <v>26</v>
      </c>
      <c r="M50">
        <f t="shared" si="1"/>
        <v>1</v>
      </c>
    </row>
    <row r="51" ht="18" customHeight="1" spans="1:13">
      <c r="A51" t="s">
        <v>101</v>
      </c>
      <c r="B51" s="14" t="s">
        <v>102</v>
      </c>
      <c r="C51" t="s">
        <v>50</v>
      </c>
      <c r="D51" t="s">
        <v>16</v>
      </c>
      <c r="E51" t="s">
        <v>23</v>
      </c>
      <c r="F51" s="14" t="s">
        <v>130</v>
      </c>
      <c r="G51" t="s">
        <v>19</v>
      </c>
      <c r="H51" t="s">
        <v>20</v>
      </c>
      <c r="I51" t="s">
        <v>131</v>
      </c>
      <c r="J51" t="s">
        <v>26</v>
      </c>
      <c r="K51" t="str">
        <f t="shared" si="0"/>
        <v>B</v>
      </c>
      <c r="L51" t="s">
        <v>26</v>
      </c>
      <c r="M51">
        <f t="shared" si="1"/>
        <v>1</v>
      </c>
    </row>
    <row r="52" ht="18" customHeight="1" spans="1:13">
      <c r="A52" t="s">
        <v>101</v>
      </c>
      <c r="B52" s="14" t="s">
        <v>102</v>
      </c>
      <c r="C52" t="s">
        <v>50</v>
      </c>
      <c r="D52" t="s">
        <v>27</v>
      </c>
      <c r="E52" t="s">
        <v>17</v>
      </c>
      <c r="F52" s="14" t="s">
        <v>132</v>
      </c>
      <c r="G52" t="s">
        <v>19</v>
      </c>
      <c r="H52" t="s">
        <v>20</v>
      </c>
      <c r="I52" t="s">
        <v>133</v>
      </c>
      <c r="J52" t="s">
        <v>22</v>
      </c>
      <c r="K52" t="str">
        <f t="shared" si="0"/>
        <v>B</v>
      </c>
      <c r="L52" t="s">
        <v>26</v>
      </c>
      <c r="M52">
        <f t="shared" si="1"/>
        <v>1</v>
      </c>
    </row>
    <row r="53" ht="18" customHeight="1" spans="1:13">
      <c r="A53" t="s">
        <v>101</v>
      </c>
      <c r="B53" s="14" t="s">
        <v>102</v>
      </c>
      <c r="C53" t="s">
        <v>50</v>
      </c>
      <c r="D53" t="s">
        <v>27</v>
      </c>
      <c r="E53" t="s">
        <v>23</v>
      </c>
      <c r="F53" s="14" t="s">
        <v>134</v>
      </c>
      <c r="G53" t="s">
        <v>19</v>
      </c>
      <c r="H53" t="s">
        <v>20</v>
      </c>
      <c r="I53" t="s">
        <v>135</v>
      </c>
      <c r="J53" t="s">
        <v>26</v>
      </c>
      <c r="K53" t="str">
        <f t="shared" si="0"/>
        <v>B</v>
      </c>
      <c r="L53" t="s">
        <v>26</v>
      </c>
      <c r="M53">
        <f t="shared" si="1"/>
        <v>1</v>
      </c>
    </row>
    <row r="54" ht="18" customHeight="1" spans="1:13">
      <c r="A54" t="s">
        <v>101</v>
      </c>
      <c r="B54" s="14" t="s">
        <v>102</v>
      </c>
      <c r="C54" t="s">
        <v>50</v>
      </c>
      <c r="D54" t="s">
        <v>32</v>
      </c>
      <c r="E54" t="s">
        <v>17</v>
      </c>
      <c r="F54" s="14" t="s">
        <v>136</v>
      </c>
      <c r="G54" t="s">
        <v>19</v>
      </c>
      <c r="H54" t="s">
        <v>20</v>
      </c>
      <c r="I54" t="s">
        <v>137</v>
      </c>
      <c r="J54" t="s">
        <v>22</v>
      </c>
      <c r="K54" t="str">
        <f t="shared" si="0"/>
        <v>B</v>
      </c>
      <c r="L54" t="s">
        <v>26</v>
      </c>
      <c r="M54">
        <f t="shared" si="1"/>
        <v>1</v>
      </c>
    </row>
    <row r="55" ht="18" customHeight="1" spans="1:13">
      <c r="A55" t="s">
        <v>101</v>
      </c>
      <c r="B55" s="14" t="s">
        <v>102</v>
      </c>
      <c r="C55" t="s">
        <v>50</v>
      </c>
      <c r="D55" t="s">
        <v>32</v>
      </c>
      <c r="E55" t="s">
        <v>23</v>
      </c>
      <c r="F55" s="14" t="s">
        <v>138</v>
      </c>
      <c r="G55" t="s">
        <v>19</v>
      </c>
      <c r="H55" t="s">
        <v>20</v>
      </c>
      <c r="I55" t="s">
        <v>139</v>
      </c>
      <c r="J55" t="s">
        <v>26</v>
      </c>
      <c r="K55" t="str">
        <f t="shared" si="0"/>
        <v>B</v>
      </c>
      <c r="L55" t="s">
        <v>26</v>
      </c>
      <c r="M55">
        <f t="shared" si="1"/>
        <v>1</v>
      </c>
    </row>
    <row r="56" ht="18" customHeight="1" spans="1:13">
      <c r="A56" s="11" t="s">
        <v>140</v>
      </c>
      <c r="B56" s="14" t="s">
        <v>141</v>
      </c>
      <c r="C56" s="11" t="s">
        <v>15</v>
      </c>
      <c r="D56" s="11" t="s">
        <v>16</v>
      </c>
      <c r="E56" s="11" t="s">
        <v>17</v>
      </c>
      <c r="F56" s="14" t="s">
        <v>142</v>
      </c>
      <c r="G56" t="s">
        <v>19</v>
      </c>
      <c r="H56" s="11" t="s">
        <v>143</v>
      </c>
      <c r="I56" s="11" t="s">
        <v>144</v>
      </c>
      <c r="J56" s="11" t="s">
        <v>145</v>
      </c>
      <c r="K56" s="11" t="str">
        <f t="shared" si="0"/>
        <v>D(平局)</v>
      </c>
      <c r="L56" t="s">
        <v>105</v>
      </c>
      <c r="M56">
        <f t="shared" si="1"/>
        <v>1</v>
      </c>
    </row>
    <row r="57" ht="18" customHeight="1" spans="1:13">
      <c r="A57" s="11" t="s">
        <v>140</v>
      </c>
      <c r="B57" s="14" t="s">
        <v>141</v>
      </c>
      <c r="C57" s="11" t="s">
        <v>15</v>
      </c>
      <c r="D57" s="11" t="s">
        <v>16</v>
      </c>
      <c r="E57" s="11" t="s">
        <v>23</v>
      </c>
      <c r="F57" s="15" t="s">
        <v>146</v>
      </c>
      <c r="G57" t="s">
        <v>19</v>
      </c>
      <c r="H57" s="11" t="s">
        <v>143</v>
      </c>
      <c r="I57" s="16" t="s">
        <v>147</v>
      </c>
      <c r="J57" s="11" t="s">
        <v>145</v>
      </c>
      <c r="K57" s="11" t="str">
        <f t="shared" si="0"/>
        <v>D(平局)</v>
      </c>
      <c r="L57" t="s">
        <v>105</v>
      </c>
      <c r="M57">
        <f t="shared" si="1"/>
        <v>1</v>
      </c>
    </row>
    <row r="58" ht="18" customHeight="1" spans="1:13">
      <c r="A58" s="11" t="s">
        <v>140</v>
      </c>
      <c r="B58" s="14" t="s">
        <v>141</v>
      </c>
      <c r="C58" s="11" t="s">
        <v>15</v>
      </c>
      <c r="D58" s="11" t="s">
        <v>27</v>
      </c>
      <c r="E58" s="11" t="s">
        <v>17</v>
      </c>
      <c r="F58" s="14" t="s">
        <v>148</v>
      </c>
      <c r="G58" t="s">
        <v>19</v>
      </c>
      <c r="H58" s="11" t="s">
        <v>143</v>
      </c>
      <c r="I58" s="11" t="s">
        <v>149</v>
      </c>
      <c r="J58" s="11" t="s">
        <v>145</v>
      </c>
      <c r="K58" s="11" t="str">
        <f t="shared" si="0"/>
        <v>D(平局)</v>
      </c>
      <c r="L58" t="s">
        <v>105</v>
      </c>
      <c r="M58">
        <f t="shared" si="1"/>
        <v>1</v>
      </c>
    </row>
    <row r="59" ht="18" customHeight="1" spans="1:13">
      <c r="A59" s="11" t="s">
        <v>140</v>
      </c>
      <c r="B59" s="14" t="s">
        <v>141</v>
      </c>
      <c r="C59" s="11" t="s">
        <v>15</v>
      </c>
      <c r="D59" s="11" t="s">
        <v>27</v>
      </c>
      <c r="E59" s="11" t="s">
        <v>23</v>
      </c>
      <c r="F59" s="15" t="s">
        <v>150</v>
      </c>
      <c r="G59" t="s">
        <v>19</v>
      </c>
      <c r="H59" s="11" t="s">
        <v>143</v>
      </c>
      <c r="I59" s="11" t="s">
        <v>151</v>
      </c>
      <c r="J59" s="11" t="s">
        <v>22</v>
      </c>
      <c r="K59" s="11" t="str">
        <f t="shared" si="0"/>
        <v>B</v>
      </c>
      <c r="L59" t="s">
        <v>105</v>
      </c>
      <c r="M59">
        <f t="shared" si="1"/>
        <v>0</v>
      </c>
    </row>
    <row r="60" ht="18" customHeight="1" spans="1:13">
      <c r="A60" s="11" t="s">
        <v>140</v>
      </c>
      <c r="B60" s="14" t="s">
        <v>141</v>
      </c>
      <c r="C60" s="11" t="s">
        <v>15</v>
      </c>
      <c r="D60" s="11" t="s">
        <v>32</v>
      </c>
      <c r="E60" s="11" t="s">
        <v>17</v>
      </c>
      <c r="F60" s="14" t="s">
        <v>152</v>
      </c>
      <c r="G60" t="s">
        <v>19</v>
      </c>
      <c r="H60" s="11" t="s">
        <v>143</v>
      </c>
      <c r="I60" s="11" t="s">
        <v>153</v>
      </c>
      <c r="J60" s="11" t="s">
        <v>145</v>
      </c>
      <c r="K60" s="11" t="str">
        <f t="shared" si="0"/>
        <v>D(平局)</v>
      </c>
      <c r="L60" t="s">
        <v>105</v>
      </c>
      <c r="M60">
        <f t="shared" si="1"/>
        <v>1</v>
      </c>
    </row>
    <row r="61" ht="18" customHeight="1" spans="1:13">
      <c r="A61" s="11" t="s">
        <v>140</v>
      </c>
      <c r="B61" s="14" t="s">
        <v>141</v>
      </c>
      <c r="C61" s="11" t="s">
        <v>15</v>
      </c>
      <c r="D61" s="11" t="s">
        <v>32</v>
      </c>
      <c r="E61" s="11" t="s">
        <v>23</v>
      </c>
      <c r="F61" s="14" t="s">
        <v>154</v>
      </c>
      <c r="G61" t="s">
        <v>19</v>
      </c>
      <c r="H61" s="11" t="s">
        <v>143</v>
      </c>
      <c r="I61" s="11" t="s">
        <v>155</v>
      </c>
      <c r="J61" s="11" t="s">
        <v>145</v>
      </c>
      <c r="K61" s="11" t="str">
        <f t="shared" si="0"/>
        <v>D(平局)</v>
      </c>
      <c r="L61" t="s">
        <v>105</v>
      </c>
      <c r="M61">
        <f t="shared" si="1"/>
        <v>1</v>
      </c>
    </row>
    <row r="62" ht="18" customHeight="1" spans="1:13">
      <c r="A62" s="11" t="s">
        <v>140</v>
      </c>
      <c r="B62" s="14" t="s">
        <v>141</v>
      </c>
      <c r="C62" s="11" t="s">
        <v>37</v>
      </c>
      <c r="D62" s="11" t="s">
        <v>16</v>
      </c>
      <c r="E62" s="11" t="s">
        <v>17</v>
      </c>
      <c r="F62" s="14" t="s">
        <v>156</v>
      </c>
      <c r="G62" t="s">
        <v>19</v>
      </c>
      <c r="H62" s="11" t="s">
        <v>143</v>
      </c>
      <c r="I62" s="11" t="s">
        <v>157</v>
      </c>
      <c r="J62" s="11" t="s">
        <v>22</v>
      </c>
      <c r="K62" s="11" t="str">
        <f t="shared" si="0"/>
        <v>A</v>
      </c>
      <c r="L62" t="s">
        <v>22</v>
      </c>
      <c r="M62">
        <f t="shared" si="1"/>
        <v>1</v>
      </c>
    </row>
    <row r="63" ht="18" customHeight="1" spans="1:13">
      <c r="A63" s="11" t="s">
        <v>140</v>
      </c>
      <c r="B63" s="14" t="s">
        <v>141</v>
      </c>
      <c r="C63" s="11" t="s">
        <v>37</v>
      </c>
      <c r="D63" s="11" t="s">
        <v>16</v>
      </c>
      <c r="E63" s="11" t="s">
        <v>23</v>
      </c>
      <c r="F63" s="15" t="s">
        <v>158</v>
      </c>
      <c r="G63" t="s">
        <v>19</v>
      </c>
      <c r="H63" s="11" t="s">
        <v>143</v>
      </c>
      <c r="I63" s="16" t="s">
        <v>159</v>
      </c>
      <c r="J63" s="11" t="s">
        <v>26</v>
      </c>
      <c r="K63" s="11" t="str">
        <f t="shared" si="0"/>
        <v>A</v>
      </c>
      <c r="L63" t="s">
        <v>22</v>
      </c>
      <c r="M63">
        <f t="shared" si="1"/>
        <v>1</v>
      </c>
    </row>
    <row r="64" ht="18" customHeight="1" spans="1:13">
      <c r="A64" s="11" t="s">
        <v>140</v>
      </c>
      <c r="B64" s="14" t="s">
        <v>141</v>
      </c>
      <c r="C64" s="11" t="s">
        <v>37</v>
      </c>
      <c r="D64" s="11" t="s">
        <v>27</v>
      </c>
      <c r="E64" s="11" t="s">
        <v>17</v>
      </c>
      <c r="F64" s="14" t="s">
        <v>160</v>
      </c>
      <c r="G64" t="s">
        <v>19</v>
      </c>
      <c r="H64" s="11" t="s">
        <v>143</v>
      </c>
      <c r="I64" s="11" t="s">
        <v>161</v>
      </c>
      <c r="J64" s="11" t="s">
        <v>22</v>
      </c>
      <c r="K64" s="11" t="str">
        <f t="shared" si="0"/>
        <v>A</v>
      </c>
      <c r="L64" t="s">
        <v>22</v>
      </c>
      <c r="M64">
        <f t="shared" si="1"/>
        <v>1</v>
      </c>
    </row>
    <row r="65" ht="18" customHeight="1" spans="1:13">
      <c r="A65" s="11" t="s">
        <v>140</v>
      </c>
      <c r="B65" s="14" t="s">
        <v>141</v>
      </c>
      <c r="C65" s="11" t="s">
        <v>37</v>
      </c>
      <c r="D65" s="11" t="s">
        <v>27</v>
      </c>
      <c r="E65" s="11" t="s">
        <v>23</v>
      </c>
      <c r="F65" s="15" t="s">
        <v>162</v>
      </c>
      <c r="G65" t="s">
        <v>19</v>
      </c>
      <c r="H65" s="11" t="s">
        <v>143</v>
      </c>
      <c r="I65" s="11" t="s">
        <v>163</v>
      </c>
      <c r="J65" s="11" t="s">
        <v>22</v>
      </c>
      <c r="K65" s="11" t="str">
        <f t="shared" si="0"/>
        <v>C</v>
      </c>
      <c r="L65" t="s">
        <v>22</v>
      </c>
      <c r="M65">
        <f t="shared" si="1"/>
        <v>0</v>
      </c>
    </row>
    <row r="66" ht="18" customHeight="1" spans="1:13">
      <c r="A66" s="11" t="s">
        <v>140</v>
      </c>
      <c r="B66" s="14" t="s">
        <v>141</v>
      </c>
      <c r="C66" s="11" t="s">
        <v>37</v>
      </c>
      <c r="D66" s="11" t="s">
        <v>32</v>
      </c>
      <c r="E66" s="11" t="s">
        <v>17</v>
      </c>
      <c r="F66" s="14" t="s">
        <v>164</v>
      </c>
      <c r="G66" t="s">
        <v>19</v>
      </c>
      <c r="H66" s="11" t="s">
        <v>143</v>
      </c>
      <c r="I66" s="11" t="s">
        <v>165</v>
      </c>
      <c r="J66" s="11" t="s">
        <v>22</v>
      </c>
      <c r="K66" s="11" t="str">
        <f t="shared" ref="K66:K129" si="2">IF(OR(J66="",C66="",E66=""),"",IF(J66="C","D(平局)",IF(J66=IF(E66="l2r","A","B"),LEFT(C66,1),RIGHT(C66,1))))</f>
        <v>A</v>
      </c>
      <c r="L66" t="s">
        <v>22</v>
      </c>
      <c r="M66">
        <f t="shared" si="1"/>
        <v>1</v>
      </c>
    </row>
    <row r="67" ht="18" customHeight="1" spans="1:13">
      <c r="A67" s="11" t="s">
        <v>140</v>
      </c>
      <c r="B67" s="14" t="s">
        <v>141</v>
      </c>
      <c r="C67" s="11" t="s">
        <v>37</v>
      </c>
      <c r="D67" s="11" t="s">
        <v>32</v>
      </c>
      <c r="E67" s="11" t="s">
        <v>23</v>
      </c>
      <c r="F67" s="17" t="s">
        <v>166</v>
      </c>
      <c r="G67" t="s">
        <v>19</v>
      </c>
      <c r="H67" s="11" t="s">
        <v>143</v>
      </c>
      <c r="I67" s="16" t="s">
        <v>167</v>
      </c>
      <c r="J67" s="11" t="s">
        <v>26</v>
      </c>
      <c r="K67" s="11" t="str">
        <f t="shared" si="2"/>
        <v>A</v>
      </c>
      <c r="L67" t="s">
        <v>22</v>
      </c>
      <c r="M67">
        <f t="shared" ref="M67:M130" si="3">IF(OR(K67="",L67=""),"",--(K67=L67))</f>
        <v>1</v>
      </c>
    </row>
    <row r="68" ht="18" customHeight="1" spans="1:13">
      <c r="A68" s="11" t="s">
        <v>140</v>
      </c>
      <c r="B68" s="14" t="s">
        <v>141</v>
      </c>
      <c r="C68" s="11" t="s">
        <v>50</v>
      </c>
      <c r="D68" s="11" t="s">
        <v>16</v>
      </c>
      <c r="E68" s="11" t="s">
        <v>17</v>
      </c>
      <c r="F68" s="14" t="s">
        <v>168</v>
      </c>
      <c r="G68" t="s">
        <v>19</v>
      </c>
      <c r="H68" s="11" t="s">
        <v>143</v>
      </c>
      <c r="I68" s="11" t="s">
        <v>169</v>
      </c>
      <c r="J68" s="11" t="s">
        <v>22</v>
      </c>
      <c r="K68" s="11" t="str">
        <f t="shared" si="2"/>
        <v>B</v>
      </c>
      <c r="L68" t="s">
        <v>26</v>
      </c>
      <c r="M68">
        <f t="shared" si="3"/>
        <v>1</v>
      </c>
    </row>
    <row r="69" ht="18" customHeight="1" spans="1:13">
      <c r="A69" s="11" t="s">
        <v>140</v>
      </c>
      <c r="B69" s="14" t="s">
        <v>141</v>
      </c>
      <c r="C69" s="11" t="s">
        <v>50</v>
      </c>
      <c r="D69" s="11" t="s">
        <v>16</v>
      </c>
      <c r="E69" s="11" t="s">
        <v>23</v>
      </c>
      <c r="F69" s="15" t="s">
        <v>170</v>
      </c>
      <c r="G69" t="s">
        <v>19</v>
      </c>
      <c r="H69" s="11" t="s">
        <v>143</v>
      </c>
      <c r="I69" s="16" t="s">
        <v>171</v>
      </c>
      <c r="J69" s="11" t="s">
        <v>26</v>
      </c>
      <c r="K69" s="11" t="str">
        <f t="shared" si="2"/>
        <v>B</v>
      </c>
      <c r="L69" t="s">
        <v>26</v>
      </c>
      <c r="M69">
        <f t="shared" si="3"/>
        <v>1</v>
      </c>
    </row>
    <row r="70" ht="18" customHeight="1" spans="1:13">
      <c r="A70" s="11" t="s">
        <v>140</v>
      </c>
      <c r="B70" s="14" t="s">
        <v>141</v>
      </c>
      <c r="C70" s="11" t="s">
        <v>50</v>
      </c>
      <c r="D70" s="11" t="s">
        <v>27</v>
      </c>
      <c r="E70" s="11" t="s">
        <v>17</v>
      </c>
      <c r="F70" s="14" t="s">
        <v>172</v>
      </c>
      <c r="G70" t="s">
        <v>19</v>
      </c>
      <c r="H70" s="11" t="s">
        <v>143</v>
      </c>
      <c r="I70" s="11" t="s">
        <v>173</v>
      </c>
      <c r="J70" s="11" t="s">
        <v>22</v>
      </c>
      <c r="K70" s="11" t="str">
        <f t="shared" si="2"/>
        <v>B</v>
      </c>
      <c r="L70" t="s">
        <v>26</v>
      </c>
      <c r="M70">
        <f t="shared" si="3"/>
        <v>1</v>
      </c>
    </row>
    <row r="71" ht="18" customHeight="1" spans="1:13">
      <c r="A71" s="11" t="s">
        <v>140</v>
      </c>
      <c r="B71" s="14" t="s">
        <v>141</v>
      </c>
      <c r="C71" s="11" t="s">
        <v>50</v>
      </c>
      <c r="D71" s="11" t="s">
        <v>27</v>
      </c>
      <c r="E71" s="11" t="s">
        <v>23</v>
      </c>
      <c r="F71" s="14" t="s">
        <v>174</v>
      </c>
      <c r="G71" t="s">
        <v>19</v>
      </c>
      <c r="H71" s="11" t="s">
        <v>143</v>
      </c>
      <c r="I71" s="11" t="s">
        <v>175</v>
      </c>
      <c r="J71" s="11" t="s">
        <v>26</v>
      </c>
      <c r="K71" s="11" t="str">
        <f t="shared" si="2"/>
        <v>B</v>
      </c>
      <c r="L71" t="s">
        <v>26</v>
      </c>
      <c r="M71">
        <f t="shared" si="3"/>
        <v>1</v>
      </c>
    </row>
    <row r="72" ht="18" customHeight="1" spans="1:13">
      <c r="A72" s="11" t="s">
        <v>140</v>
      </c>
      <c r="B72" s="14" t="s">
        <v>141</v>
      </c>
      <c r="C72" s="11" t="s">
        <v>50</v>
      </c>
      <c r="D72" s="11" t="s">
        <v>32</v>
      </c>
      <c r="E72" s="11" t="s">
        <v>17</v>
      </c>
      <c r="F72" s="14" t="s">
        <v>176</v>
      </c>
      <c r="G72" t="s">
        <v>19</v>
      </c>
      <c r="H72" s="11" t="s">
        <v>143</v>
      </c>
      <c r="I72" s="11" t="s">
        <v>177</v>
      </c>
      <c r="J72" s="11" t="s">
        <v>22</v>
      </c>
      <c r="K72" s="11" t="str">
        <f t="shared" si="2"/>
        <v>B</v>
      </c>
      <c r="L72" t="s">
        <v>26</v>
      </c>
      <c r="M72">
        <f t="shared" si="3"/>
        <v>1</v>
      </c>
    </row>
    <row r="73" ht="18" customHeight="1" spans="1:13">
      <c r="A73" s="11" t="s">
        <v>140</v>
      </c>
      <c r="B73" s="14" t="s">
        <v>141</v>
      </c>
      <c r="C73" s="11" t="s">
        <v>50</v>
      </c>
      <c r="D73" s="11" t="s">
        <v>32</v>
      </c>
      <c r="E73" s="11" t="s">
        <v>23</v>
      </c>
      <c r="F73" s="14" t="s">
        <v>178</v>
      </c>
      <c r="G73" t="s">
        <v>19</v>
      </c>
      <c r="H73" s="11" t="s">
        <v>143</v>
      </c>
      <c r="I73" s="11" t="s">
        <v>179</v>
      </c>
      <c r="J73" s="11" t="s">
        <v>26</v>
      </c>
      <c r="K73" s="11" t="str">
        <f t="shared" si="2"/>
        <v>B</v>
      </c>
      <c r="L73" t="s">
        <v>26</v>
      </c>
      <c r="M73">
        <f t="shared" si="3"/>
        <v>1</v>
      </c>
    </row>
    <row r="74" ht="18" customHeight="1" spans="1:13">
      <c r="A74" t="s">
        <v>180</v>
      </c>
      <c r="B74" s="14" t="s">
        <v>181</v>
      </c>
      <c r="C74" t="s">
        <v>15</v>
      </c>
      <c r="D74" t="s">
        <v>16</v>
      </c>
      <c r="E74" t="s">
        <v>17</v>
      </c>
      <c r="F74" s="14" t="s">
        <v>182</v>
      </c>
      <c r="G74" t="s">
        <v>19</v>
      </c>
      <c r="H74" t="s">
        <v>20</v>
      </c>
      <c r="I74" t="s">
        <v>183</v>
      </c>
      <c r="J74" t="s">
        <v>26</v>
      </c>
      <c r="K74" t="str">
        <f t="shared" si="2"/>
        <v>B</v>
      </c>
      <c r="L74" t="s">
        <v>26</v>
      </c>
      <c r="M74">
        <f t="shared" si="3"/>
        <v>1</v>
      </c>
    </row>
    <row r="75" ht="18" customHeight="1" spans="1:13">
      <c r="A75" t="s">
        <v>180</v>
      </c>
      <c r="B75" s="14" t="s">
        <v>181</v>
      </c>
      <c r="C75" t="s">
        <v>15</v>
      </c>
      <c r="D75" t="s">
        <v>16</v>
      </c>
      <c r="E75" t="s">
        <v>23</v>
      </c>
      <c r="F75" s="14" t="s">
        <v>184</v>
      </c>
      <c r="G75" t="s">
        <v>19</v>
      </c>
      <c r="H75" t="s">
        <v>20</v>
      </c>
      <c r="I75" t="s">
        <v>185</v>
      </c>
      <c r="J75" t="s">
        <v>22</v>
      </c>
      <c r="K75" t="str">
        <f t="shared" si="2"/>
        <v>B</v>
      </c>
      <c r="L75" t="s">
        <v>26</v>
      </c>
      <c r="M75">
        <f t="shared" si="3"/>
        <v>1</v>
      </c>
    </row>
    <row r="76" ht="18" customHeight="1" spans="1:13">
      <c r="A76" t="s">
        <v>180</v>
      </c>
      <c r="B76" s="14" t="s">
        <v>181</v>
      </c>
      <c r="C76" t="s">
        <v>15</v>
      </c>
      <c r="D76" t="s">
        <v>27</v>
      </c>
      <c r="E76" t="s">
        <v>17</v>
      </c>
      <c r="F76" s="14" t="s">
        <v>186</v>
      </c>
      <c r="G76" t="s">
        <v>19</v>
      </c>
      <c r="H76" t="s">
        <v>20</v>
      </c>
      <c r="I76" t="s">
        <v>187</v>
      </c>
      <c r="J76" t="s">
        <v>26</v>
      </c>
      <c r="K76" t="str">
        <f t="shared" si="2"/>
        <v>B</v>
      </c>
      <c r="L76" t="s">
        <v>26</v>
      </c>
      <c r="M76">
        <f t="shared" si="3"/>
        <v>1</v>
      </c>
    </row>
    <row r="77" ht="18" customHeight="1" spans="1:13">
      <c r="A77" t="s">
        <v>180</v>
      </c>
      <c r="B77" s="14" t="s">
        <v>181</v>
      </c>
      <c r="C77" t="s">
        <v>15</v>
      </c>
      <c r="D77" t="s">
        <v>27</v>
      </c>
      <c r="E77" t="s">
        <v>23</v>
      </c>
      <c r="F77" s="14" t="s">
        <v>188</v>
      </c>
      <c r="G77" t="s">
        <v>19</v>
      </c>
      <c r="H77" t="s">
        <v>20</v>
      </c>
      <c r="I77" t="s">
        <v>189</v>
      </c>
      <c r="J77" t="s">
        <v>22</v>
      </c>
      <c r="K77" t="str">
        <f t="shared" si="2"/>
        <v>B</v>
      </c>
      <c r="L77" t="s">
        <v>26</v>
      </c>
      <c r="M77">
        <f t="shared" si="3"/>
        <v>1</v>
      </c>
    </row>
    <row r="78" ht="18" customHeight="1" spans="1:13">
      <c r="A78" t="s">
        <v>180</v>
      </c>
      <c r="B78" s="14" t="s">
        <v>181</v>
      </c>
      <c r="C78" t="s">
        <v>15</v>
      </c>
      <c r="D78" t="s">
        <v>32</v>
      </c>
      <c r="E78" t="s">
        <v>17</v>
      </c>
      <c r="F78" s="14" t="s">
        <v>190</v>
      </c>
      <c r="G78" t="s">
        <v>19</v>
      </c>
      <c r="H78" t="s">
        <v>20</v>
      </c>
      <c r="I78" t="s">
        <v>191</v>
      </c>
      <c r="J78" t="s">
        <v>26</v>
      </c>
      <c r="K78" t="str">
        <f t="shared" si="2"/>
        <v>B</v>
      </c>
      <c r="L78" t="s">
        <v>26</v>
      </c>
      <c r="M78">
        <f t="shared" si="3"/>
        <v>1</v>
      </c>
    </row>
    <row r="79" ht="18" customHeight="1" spans="1:13">
      <c r="A79" t="s">
        <v>180</v>
      </c>
      <c r="B79" s="14" t="s">
        <v>181</v>
      </c>
      <c r="C79" t="s">
        <v>15</v>
      </c>
      <c r="D79" t="s">
        <v>32</v>
      </c>
      <c r="E79" t="s">
        <v>23</v>
      </c>
      <c r="F79" s="14" t="s">
        <v>192</v>
      </c>
      <c r="G79" t="s">
        <v>19</v>
      </c>
      <c r="H79" t="s">
        <v>20</v>
      </c>
      <c r="I79" t="s">
        <v>193</v>
      </c>
      <c r="J79" t="s">
        <v>22</v>
      </c>
      <c r="K79" t="str">
        <f t="shared" si="2"/>
        <v>B</v>
      </c>
      <c r="L79" t="s">
        <v>26</v>
      </c>
      <c r="M79">
        <f t="shared" si="3"/>
        <v>1</v>
      </c>
    </row>
    <row r="80" ht="18" customHeight="1" spans="1:13">
      <c r="A80" t="s">
        <v>180</v>
      </c>
      <c r="B80" s="14" t="s">
        <v>181</v>
      </c>
      <c r="C80" t="s">
        <v>37</v>
      </c>
      <c r="D80" t="s">
        <v>16</v>
      </c>
      <c r="E80" t="s">
        <v>17</v>
      </c>
      <c r="F80" s="15" t="s">
        <v>194</v>
      </c>
      <c r="G80" t="s">
        <v>19</v>
      </c>
      <c r="H80" t="s">
        <v>20</v>
      </c>
      <c r="I80" s="18" t="s">
        <v>195</v>
      </c>
      <c r="J80" t="s">
        <v>22</v>
      </c>
      <c r="K80" t="str">
        <f t="shared" si="2"/>
        <v>A</v>
      </c>
      <c r="L80" t="s">
        <v>22</v>
      </c>
      <c r="M80">
        <f t="shared" si="3"/>
        <v>1</v>
      </c>
    </row>
    <row r="81" ht="18" customHeight="1" spans="1:13">
      <c r="A81" t="s">
        <v>180</v>
      </c>
      <c r="B81" s="15" t="s">
        <v>181</v>
      </c>
      <c r="C81" t="s">
        <v>37</v>
      </c>
      <c r="D81" t="s">
        <v>16</v>
      </c>
      <c r="E81" t="s">
        <v>23</v>
      </c>
      <c r="F81" s="15" t="s">
        <v>196</v>
      </c>
      <c r="G81" t="s">
        <v>19</v>
      </c>
      <c r="H81" t="s">
        <v>20</v>
      </c>
      <c r="I81" s="18" t="s">
        <v>197</v>
      </c>
      <c r="J81" t="s">
        <v>26</v>
      </c>
      <c r="K81" t="str">
        <f t="shared" si="2"/>
        <v>A</v>
      </c>
      <c r="L81" t="s">
        <v>22</v>
      </c>
      <c r="M81">
        <f t="shared" si="3"/>
        <v>1</v>
      </c>
    </row>
    <row r="82" ht="18" customHeight="1" spans="1:13">
      <c r="A82" t="s">
        <v>180</v>
      </c>
      <c r="B82" s="14" t="s">
        <v>181</v>
      </c>
      <c r="C82" t="s">
        <v>37</v>
      </c>
      <c r="D82" t="s">
        <v>27</v>
      </c>
      <c r="E82" t="s">
        <v>17</v>
      </c>
      <c r="F82" s="14" t="s">
        <v>198</v>
      </c>
      <c r="G82" t="s">
        <v>19</v>
      </c>
      <c r="H82" t="s">
        <v>20</v>
      </c>
      <c r="I82" t="s">
        <v>199</v>
      </c>
      <c r="J82" t="s">
        <v>22</v>
      </c>
      <c r="K82" t="str">
        <f t="shared" si="2"/>
        <v>A</v>
      </c>
      <c r="L82" t="s">
        <v>22</v>
      </c>
      <c r="M82">
        <f t="shared" si="3"/>
        <v>1</v>
      </c>
    </row>
    <row r="83" ht="18" customHeight="1" spans="1:13">
      <c r="A83" t="s">
        <v>180</v>
      </c>
      <c r="B83" s="14" t="s">
        <v>181</v>
      </c>
      <c r="C83" t="s">
        <v>37</v>
      </c>
      <c r="D83" t="s">
        <v>27</v>
      </c>
      <c r="E83" t="s">
        <v>23</v>
      </c>
      <c r="F83" s="15" t="s">
        <v>200</v>
      </c>
      <c r="G83" t="s">
        <v>19</v>
      </c>
      <c r="H83" t="s">
        <v>20</v>
      </c>
      <c r="I83" s="18" t="s">
        <v>201</v>
      </c>
      <c r="J83" t="s">
        <v>22</v>
      </c>
      <c r="K83" t="str">
        <f t="shared" si="2"/>
        <v>C</v>
      </c>
      <c r="L83" t="s">
        <v>22</v>
      </c>
      <c r="M83">
        <f t="shared" si="3"/>
        <v>0</v>
      </c>
    </row>
    <row r="84" ht="18" customHeight="1" spans="1:13">
      <c r="A84" t="s">
        <v>180</v>
      </c>
      <c r="B84" s="14" t="s">
        <v>181</v>
      </c>
      <c r="C84" t="s">
        <v>37</v>
      </c>
      <c r="D84" t="s">
        <v>32</v>
      </c>
      <c r="E84" t="s">
        <v>17</v>
      </c>
      <c r="F84" s="15" t="s">
        <v>202</v>
      </c>
      <c r="G84" t="s">
        <v>19</v>
      </c>
      <c r="H84" t="s">
        <v>20</v>
      </c>
      <c r="I84" s="18" t="s">
        <v>203</v>
      </c>
      <c r="J84" t="s">
        <v>22</v>
      </c>
      <c r="K84" t="str">
        <f t="shared" si="2"/>
        <v>A</v>
      </c>
      <c r="L84" t="s">
        <v>22</v>
      </c>
      <c r="M84">
        <f t="shared" si="3"/>
        <v>1</v>
      </c>
    </row>
    <row r="85" ht="18" customHeight="1" spans="1:13">
      <c r="A85" t="s">
        <v>180</v>
      </c>
      <c r="B85" s="14" t="s">
        <v>181</v>
      </c>
      <c r="C85" t="s">
        <v>37</v>
      </c>
      <c r="D85" t="s">
        <v>32</v>
      </c>
      <c r="E85" t="s">
        <v>23</v>
      </c>
      <c r="F85" s="15" t="s">
        <v>204</v>
      </c>
      <c r="G85" t="s">
        <v>19</v>
      </c>
      <c r="H85" t="s">
        <v>20</v>
      </c>
      <c r="I85" s="18" t="s">
        <v>205</v>
      </c>
      <c r="J85" t="s">
        <v>26</v>
      </c>
      <c r="K85" t="str">
        <f t="shared" si="2"/>
        <v>A</v>
      </c>
      <c r="L85" t="s">
        <v>22</v>
      </c>
      <c r="M85">
        <f t="shared" si="3"/>
        <v>1</v>
      </c>
    </row>
    <row r="86" ht="18" customHeight="1" spans="1:13">
      <c r="A86" t="s">
        <v>180</v>
      </c>
      <c r="B86" s="14" t="s">
        <v>181</v>
      </c>
      <c r="C86" t="s">
        <v>50</v>
      </c>
      <c r="D86" t="s">
        <v>16</v>
      </c>
      <c r="E86" t="s">
        <v>17</v>
      </c>
      <c r="F86" s="14" t="s">
        <v>206</v>
      </c>
      <c r="G86" t="s">
        <v>19</v>
      </c>
      <c r="H86" t="s">
        <v>20</v>
      </c>
      <c r="I86" t="s">
        <v>207</v>
      </c>
      <c r="J86" t="s">
        <v>22</v>
      </c>
      <c r="K86" t="str">
        <f t="shared" si="2"/>
        <v>B</v>
      </c>
      <c r="L86" t="s">
        <v>26</v>
      </c>
      <c r="M86">
        <f t="shared" si="3"/>
        <v>1</v>
      </c>
    </row>
    <row r="87" ht="18" customHeight="1" spans="1:13">
      <c r="A87" t="s">
        <v>180</v>
      </c>
      <c r="B87" s="14" t="s">
        <v>181</v>
      </c>
      <c r="C87" t="s">
        <v>50</v>
      </c>
      <c r="D87" t="s">
        <v>16</v>
      </c>
      <c r="E87" t="s">
        <v>23</v>
      </c>
      <c r="F87" s="14" t="s">
        <v>208</v>
      </c>
      <c r="G87" t="s">
        <v>19</v>
      </c>
      <c r="H87" t="s">
        <v>20</v>
      </c>
      <c r="I87" t="s">
        <v>209</v>
      </c>
      <c r="J87" t="s">
        <v>26</v>
      </c>
      <c r="K87" t="str">
        <f t="shared" si="2"/>
        <v>B</v>
      </c>
      <c r="L87" t="s">
        <v>26</v>
      </c>
      <c r="M87">
        <f t="shared" si="3"/>
        <v>1</v>
      </c>
    </row>
    <row r="88" ht="18" customHeight="1" spans="1:13">
      <c r="A88" t="s">
        <v>180</v>
      </c>
      <c r="B88" s="14" t="s">
        <v>181</v>
      </c>
      <c r="C88" t="s">
        <v>50</v>
      </c>
      <c r="D88" t="s">
        <v>27</v>
      </c>
      <c r="E88" t="s">
        <v>17</v>
      </c>
      <c r="F88" s="14" t="s">
        <v>210</v>
      </c>
      <c r="G88" t="s">
        <v>19</v>
      </c>
      <c r="H88" t="s">
        <v>20</v>
      </c>
      <c r="I88" t="s">
        <v>211</v>
      </c>
      <c r="J88" t="s">
        <v>22</v>
      </c>
      <c r="K88" t="str">
        <f t="shared" si="2"/>
        <v>B</v>
      </c>
      <c r="L88" t="s">
        <v>26</v>
      </c>
      <c r="M88">
        <f t="shared" si="3"/>
        <v>1</v>
      </c>
    </row>
    <row r="89" ht="18" customHeight="1" spans="1:13">
      <c r="A89" t="s">
        <v>180</v>
      </c>
      <c r="B89" s="14" t="s">
        <v>181</v>
      </c>
      <c r="C89" t="s">
        <v>50</v>
      </c>
      <c r="D89" t="s">
        <v>27</v>
      </c>
      <c r="E89" t="s">
        <v>23</v>
      </c>
      <c r="F89" s="15" t="s">
        <v>212</v>
      </c>
      <c r="G89" t="s">
        <v>19</v>
      </c>
      <c r="H89" t="s">
        <v>20</v>
      </c>
      <c r="I89" s="18" t="s">
        <v>213</v>
      </c>
      <c r="J89" t="s">
        <v>26</v>
      </c>
      <c r="K89" t="str">
        <f t="shared" si="2"/>
        <v>B</v>
      </c>
      <c r="L89" t="s">
        <v>26</v>
      </c>
      <c r="M89">
        <f t="shared" si="3"/>
        <v>1</v>
      </c>
    </row>
    <row r="90" ht="18" customHeight="1" spans="1:13">
      <c r="A90" t="s">
        <v>180</v>
      </c>
      <c r="B90" s="14" t="s">
        <v>181</v>
      </c>
      <c r="C90" t="s">
        <v>50</v>
      </c>
      <c r="D90" t="s">
        <v>32</v>
      </c>
      <c r="E90" t="s">
        <v>17</v>
      </c>
      <c r="F90" s="14" t="s">
        <v>214</v>
      </c>
      <c r="G90" t="s">
        <v>19</v>
      </c>
      <c r="H90" t="s">
        <v>20</v>
      </c>
      <c r="I90" t="s">
        <v>215</v>
      </c>
      <c r="J90" t="s">
        <v>22</v>
      </c>
      <c r="K90" t="str">
        <f t="shared" si="2"/>
        <v>B</v>
      </c>
      <c r="L90" t="s">
        <v>26</v>
      </c>
      <c r="M90">
        <f t="shared" si="3"/>
        <v>1</v>
      </c>
    </row>
    <row r="91" ht="18" customHeight="1" spans="1:13">
      <c r="A91" t="s">
        <v>180</v>
      </c>
      <c r="B91" s="14" t="s">
        <v>181</v>
      </c>
      <c r="C91" t="s">
        <v>50</v>
      </c>
      <c r="D91" t="s">
        <v>32</v>
      </c>
      <c r="E91" t="s">
        <v>23</v>
      </c>
      <c r="F91" s="14" t="s">
        <v>216</v>
      </c>
      <c r="G91" t="s">
        <v>19</v>
      </c>
      <c r="H91" t="s">
        <v>20</v>
      </c>
      <c r="I91" t="s">
        <v>217</v>
      </c>
      <c r="J91" t="s">
        <v>26</v>
      </c>
      <c r="K91" t="str">
        <f t="shared" si="2"/>
        <v>B</v>
      </c>
      <c r="L91" t="s">
        <v>26</v>
      </c>
      <c r="M91">
        <f t="shared" si="3"/>
        <v>1</v>
      </c>
    </row>
    <row r="92" ht="18" customHeight="1" spans="1:13">
      <c r="A92" t="s">
        <v>218</v>
      </c>
      <c r="B92" s="14" t="s">
        <v>219</v>
      </c>
      <c r="C92" t="s">
        <v>15</v>
      </c>
      <c r="D92" t="s">
        <v>16</v>
      </c>
      <c r="E92" t="s">
        <v>17</v>
      </c>
      <c r="F92" s="14" t="s">
        <v>220</v>
      </c>
      <c r="G92" t="s">
        <v>19</v>
      </c>
      <c r="H92" t="s">
        <v>20</v>
      </c>
      <c r="I92" t="s">
        <v>221</v>
      </c>
      <c r="J92" t="s">
        <v>22</v>
      </c>
      <c r="K92" t="str">
        <f t="shared" si="2"/>
        <v>A</v>
      </c>
      <c r="L92" t="s">
        <v>22</v>
      </c>
      <c r="M92">
        <f t="shared" si="3"/>
        <v>1</v>
      </c>
    </row>
    <row r="93" ht="18" customHeight="1" spans="1:13">
      <c r="A93" t="s">
        <v>218</v>
      </c>
      <c r="B93" s="15" t="s">
        <v>219</v>
      </c>
      <c r="C93" t="s">
        <v>15</v>
      </c>
      <c r="D93" t="s">
        <v>16</v>
      </c>
      <c r="E93" t="s">
        <v>23</v>
      </c>
      <c r="F93" s="15" t="s">
        <v>222</v>
      </c>
      <c r="G93" t="s">
        <v>19</v>
      </c>
      <c r="H93" t="s">
        <v>20</v>
      </c>
      <c r="I93" s="18" t="s">
        <v>223</v>
      </c>
      <c r="J93" t="s">
        <v>26</v>
      </c>
      <c r="K93" t="str">
        <f t="shared" si="2"/>
        <v>A</v>
      </c>
      <c r="L93" t="s">
        <v>22</v>
      </c>
      <c r="M93">
        <f t="shared" si="3"/>
        <v>1</v>
      </c>
    </row>
    <row r="94" ht="18" customHeight="1" spans="1:13">
      <c r="A94" t="s">
        <v>218</v>
      </c>
      <c r="B94" s="14" t="s">
        <v>219</v>
      </c>
      <c r="C94" t="s">
        <v>15</v>
      </c>
      <c r="D94" t="s">
        <v>27</v>
      </c>
      <c r="E94" t="s">
        <v>17</v>
      </c>
      <c r="F94" s="14" t="s">
        <v>224</v>
      </c>
      <c r="G94" t="s">
        <v>19</v>
      </c>
      <c r="H94" t="s">
        <v>20</v>
      </c>
      <c r="I94" t="s">
        <v>225</v>
      </c>
      <c r="J94" t="s">
        <v>22</v>
      </c>
      <c r="K94" t="str">
        <f t="shared" si="2"/>
        <v>A</v>
      </c>
      <c r="L94" t="s">
        <v>22</v>
      </c>
      <c r="M94">
        <f t="shared" si="3"/>
        <v>1</v>
      </c>
    </row>
    <row r="95" ht="18" customHeight="1" spans="1:13">
      <c r="A95" t="s">
        <v>218</v>
      </c>
      <c r="B95" s="14" t="s">
        <v>219</v>
      </c>
      <c r="C95" t="s">
        <v>15</v>
      </c>
      <c r="D95" t="s">
        <v>27</v>
      </c>
      <c r="E95" t="s">
        <v>23</v>
      </c>
      <c r="F95" s="14" t="s">
        <v>226</v>
      </c>
      <c r="G95" t="s">
        <v>19</v>
      </c>
      <c r="H95" t="s">
        <v>20</v>
      </c>
      <c r="I95" t="s">
        <v>227</v>
      </c>
      <c r="J95" t="s">
        <v>26</v>
      </c>
      <c r="K95" t="str">
        <f t="shared" si="2"/>
        <v>A</v>
      </c>
      <c r="L95" t="s">
        <v>22</v>
      </c>
      <c r="M95">
        <f t="shared" si="3"/>
        <v>1</v>
      </c>
    </row>
    <row r="96" ht="18" customHeight="1" spans="1:13">
      <c r="A96" t="s">
        <v>218</v>
      </c>
      <c r="B96" s="14" t="s">
        <v>219</v>
      </c>
      <c r="C96" t="s">
        <v>15</v>
      </c>
      <c r="D96" t="s">
        <v>32</v>
      </c>
      <c r="E96" t="s">
        <v>17</v>
      </c>
      <c r="F96" s="14" t="s">
        <v>228</v>
      </c>
      <c r="G96" t="s">
        <v>19</v>
      </c>
      <c r="H96" t="s">
        <v>20</v>
      </c>
      <c r="I96" t="s">
        <v>229</v>
      </c>
      <c r="J96" t="s">
        <v>22</v>
      </c>
      <c r="K96" t="str">
        <f t="shared" si="2"/>
        <v>A</v>
      </c>
      <c r="L96" t="s">
        <v>22</v>
      </c>
      <c r="M96">
        <f t="shared" si="3"/>
        <v>1</v>
      </c>
    </row>
    <row r="97" ht="18" customHeight="1" spans="1:13">
      <c r="A97" t="s">
        <v>218</v>
      </c>
      <c r="B97" s="14" t="s">
        <v>219</v>
      </c>
      <c r="C97" t="s">
        <v>15</v>
      </c>
      <c r="D97" t="s">
        <v>32</v>
      </c>
      <c r="E97" t="s">
        <v>23</v>
      </c>
      <c r="F97" s="14" t="s">
        <v>230</v>
      </c>
      <c r="G97" t="s">
        <v>19</v>
      </c>
      <c r="H97" t="s">
        <v>20</v>
      </c>
      <c r="I97" t="s">
        <v>231</v>
      </c>
      <c r="J97" t="s">
        <v>26</v>
      </c>
      <c r="K97" t="str">
        <f t="shared" si="2"/>
        <v>A</v>
      </c>
      <c r="L97" t="s">
        <v>22</v>
      </c>
      <c r="M97">
        <f t="shared" si="3"/>
        <v>1</v>
      </c>
    </row>
    <row r="98" ht="18" customHeight="1" spans="1:13">
      <c r="A98" t="s">
        <v>218</v>
      </c>
      <c r="B98" s="14" t="s">
        <v>219</v>
      </c>
      <c r="C98" t="s">
        <v>37</v>
      </c>
      <c r="D98" t="s">
        <v>16</v>
      </c>
      <c r="E98" t="s">
        <v>17</v>
      </c>
      <c r="F98" s="14" t="s">
        <v>232</v>
      </c>
      <c r="G98" t="s">
        <v>19</v>
      </c>
      <c r="H98" t="s">
        <v>20</v>
      </c>
      <c r="I98" t="s">
        <v>233</v>
      </c>
      <c r="J98" t="s">
        <v>22</v>
      </c>
      <c r="K98" t="str">
        <f t="shared" si="2"/>
        <v>A</v>
      </c>
      <c r="L98" t="s">
        <v>22</v>
      </c>
      <c r="M98">
        <f t="shared" si="3"/>
        <v>1</v>
      </c>
    </row>
    <row r="99" ht="18" customHeight="1" spans="1:13">
      <c r="A99" t="s">
        <v>218</v>
      </c>
      <c r="B99" s="14" t="s">
        <v>219</v>
      </c>
      <c r="C99" t="s">
        <v>37</v>
      </c>
      <c r="D99" t="s">
        <v>16</v>
      </c>
      <c r="E99" t="s">
        <v>23</v>
      </c>
      <c r="F99" s="14" t="s">
        <v>234</v>
      </c>
      <c r="G99" t="s">
        <v>19</v>
      </c>
      <c r="H99" t="s">
        <v>20</v>
      </c>
      <c r="I99" t="s">
        <v>235</v>
      </c>
      <c r="J99" t="s">
        <v>26</v>
      </c>
      <c r="K99" t="str">
        <f t="shared" si="2"/>
        <v>A</v>
      </c>
      <c r="L99" t="s">
        <v>22</v>
      </c>
      <c r="M99">
        <f t="shared" si="3"/>
        <v>1</v>
      </c>
    </row>
    <row r="100" ht="18" customHeight="1" spans="1:13">
      <c r="A100" t="s">
        <v>218</v>
      </c>
      <c r="B100" s="14" t="s">
        <v>219</v>
      </c>
      <c r="C100" t="s">
        <v>37</v>
      </c>
      <c r="D100" t="s">
        <v>27</v>
      </c>
      <c r="E100" t="s">
        <v>17</v>
      </c>
      <c r="F100" s="14" t="s">
        <v>236</v>
      </c>
      <c r="G100" t="s">
        <v>19</v>
      </c>
      <c r="H100" t="s">
        <v>20</v>
      </c>
      <c r="I100" t="s">
        <v>237</v>
      </c>
      <c r="J100" t="s">
        <v>22</v>
      </c>
      <c r="K100" t="str">
        <f t="shared" si="2"/>
        <v>A</v>
      </c>
      <c r="L100" t="s">
        <v>22</v>
      </c>
      <c r="M100">
        <f t="shared" si="3"/>
        <v>1</v>
      </c>
    </row>
    <row r="101" ht="18" customHeight="1" spans="1:13">
      <c r="A101" t="s">
        <v>218</v>
      </c>
      <c r="B101" s="14" t="s">
        <v>219</v>
      </c>
      <c r="C101" t="s">
        <v>37</v>
      </c>
      <c r="D101" t="s">
        <v>27</v>
      </c>
      <c r="E101" t="s">
        <v>23</v>
      </c>
      <c r="F101" s="14" t="s">
        <v>238</v>
      </c>
      <c r="G101" t="s">
        <v>19</v>
      </c>
      <c r="H101" t="s">
        <v>20</v>
      </c>
      <c r="I101" t="s">
        <v>239</v>
      </c>
      <c r="J101" t="s">
        <v>26</v>
      </c>
      <c r="K101" t="str">
        <f t="shared" si="2"/>
        <v>A</v>
      </c>
      <c r="L101" t="s">
        <v>22</v>
      </c>
      <c r="M101">
        <f t="shared" si="3"/>
        <v>1</v>
      </c>
    </row>
    <row r="102" ht="18" customHeight="1" spans="1:13">
      <c r="A102" t="s">
        <v>218</v>
      </c>
      <c r="B102" s="14" t="s">
        <v>219</v>
      </c>
      <c r="C102" t="s">
        <v>37</v>
      </c>
      <c r="D102" t="s">
        <v>32</v>
      </c>
      <c r="E102" t="s">
        <v>17</v>
      </c>
      <c r="F102" s="14" t="s">
        <v>240</v>
      </c>
      <c r="G102" t="s">
        <v>19</v>
      </c>
      <c r="H102" t="s">
        <v>20</v>
      </c>
      <c r="I102" t="s">
        <v>241</v>
      </c>
      <c r="J102" t="s">
        <v>22</v>
      </c>
      <c r="K102" t="str">
        <f t="shared" si="2"/>
        <v>A</v>
      </c>
      <c r="L102" t="s">
        <v>22</v>
      </c>
      <c r="M102">
        <f t="shared" si="3"/>
        <v>1</v>
      </c>
    </row>
    <row r="103" ht="18" customHeight="1" spans="1:13">
      <c r="A103" t="s">
        <v>218</v>
      </c>
      <c r="B103" s="14" t="s">
        <v>219</v>
      </c>
      <c r="C103" t="s">
        <v>37</v>
      </c>
      <c r="D103" t="s">
        <v>32</v>
      </c>
      <c r="E103" t="s">
        <v>23</v>
      </c>
      <c r="F103" s="14" t="s">
        <v>242</v>
      </c>
      <c r="G103" t="s">
        <v>19</v>
      </c>
      <c r="H103" t="s">
        <v>20</v>
      </c>
      <c r="I103" t="s">
        <v>243</v>
      </c>
      <c r="J103" t="s">
        <v>26</v>
      </c>
      <c r="K103" t="str">
        <f t="shared" si="2"/>
        <v>A</v>
      </c>
      <c r="L103" t="s">
        <v>22</v>
      </c>
      <c r="M103">
        <f t="shared" si="3"/>
        <v>1</v>
      </c>
    </row>
    <row r="104" ht="18" customHeight="1" spans="1:13">
      <c r="A104" t="s">
        <v>218</v>
      </c>
      <c r="B104" s="14" t="s">
        <v>219</v>
      </c>
      <c r="C104" t="s">
        <v>50</v>
      </c>
      <c r="D104" t="s">
        <v>16</v>
      </c>
      <c r="E104" t="s">
        <v>17</v>
      </c>
      <c r="F104" s="14" t="s">
        <v>244</v>
      </c>
      <c r="G104" t="s">
        <v>19</v>
      </c>
      <c r="H104" t="s">
        <v>20</v>
      </c>
      <c r="I104" t="s">
        <v>245</v>
      </c>
      <c r="J104" t="s">
        <v>22</v>
      </c>
      <c r="K104" t="str">
        <f t="shared" si="2"/>
        <v>B</v>
      </c>
      <c r="L104" t="s">
        <v>26</v>
      </c>
      <c r="M104">
        <f t="shared" si="3"/>
        <v>1</v>
      </c>
    </row>
    <row r="105" ht="18" customHeight="1" spans="1:13">
      <c r="A105" t="s">
        <v>218</v>
      </c>
      <c r="B105" s="14" t="s">
        <v>219</v>
      </c>
      <c r="C105" t="s">
        <v>50</v>
      </c>
      <c r="D105" t="s">
        <v>16</v>
      </c>
      <c r="E105" t="s">
        <v>23</v>
      </c>
      <c r="F105" s="14" t="s">
        <v>246</v>
      </c>
      <c r="G105" t="s">
        <v>19</v>
      </c>
      <c r="H105" t="s">
        <v>20</v>
      </c>
      <c r="I105" t="s">
        <v>247</v>
      </c>
      <c r="J105" t="s">
        <v>26</v>
      </c>
      <c r="K105" t="str">
        <f t="shared" si="2"/>
        <v>B</v>
      </c>
      <c r="L105" t="s">
        <v>26</v>
      </c>
      <c r="M105">
        <f t="shared" si="3"/>
        <v>1</v>
      </c>
    </row>
    <row r="106" ht="18" customHeight="1" spans="1:13">
      <c r="A106" t="s">
        <v>218</v>
      </c>
      <c r="B106" s="14" t="s">
        <v>219</v>
      </c>
      <c r="C106" t="s">
        <v>50</v>
      </c>
      <c r="D106" t="s">
        <v>27</v>
      </c>
      <c r="E106" t="s">
        <v>17</v>
      </c>
      <c r="F106" s="14" t="s">
        <v>248</v>
      </c>
      <c r="G106" t="s">
        <v>19</v>
      </c>
      <c r="H106" t="s">
        <v>20</v>
      </c>
      <c r="I106" t="s">
        <v>249</v>
      </c>
      <c r="J106" t="s">
        <v>22</v>
      </c>
      <c r="K106" t="str">
        <f t="shared" si="2"/>
        <v>B</v>
      </c>
      <c r="L106" t="s">
        <v>26</v>
      </c>
      <c r="M106">
        <f t="shared" si="3"/>
        <v>1</v>
      </c>
    </row>
    <row r="107" ht="18" customHeight="1" spans="1:13">
      <c r="A107" t="s">
        <v>218</v>
      </c>
      <c r="B107" s="14" t="s">
        <v>219</v>
      </c>
      <c r="C107" t="s">
        <v>50</v>
      </c>
      <c r="D107" t="s">
        <v>27</v>
      </c>
      <c r="E107" t="s">
        <v>23</v>
      </c>
      <c r="F107" s="14" t="s">
        <v>250</v>
      </c>
      <c r="G107" t="s">
        <v>19</v>
      </c>
      <c r="H107" t="s">
        <v>20</v>
      </c>
      <c r="I107" t="s">
        <v>251</v>
      </c>
      <c r="J107" t="s">
        <v>26</v>
      </c>
      <c r="K107" t="str">
        <f t="shared" si="2"/>
        <v>B</v>
      </c>
      <c r="L107" t="s">
        <v>26</v>
      </c>
      <c r="M107">
        <f t="shared" si="3"/>
        <v>1</v>
      </c>
    </row>
    <row r="108" ht="18" customHeight="1" spans="1:13">
      <c r="A108" t="s">
        <v>218</v>
      </c>
      <c r="B108" s="14" t="s">
        <v>219</v>
      </c>
      <c r="C108" t="s">
        <v>50</v>
      </c>
      <c r="D108" t="s">
        <v>32</v>
      </c>
      <c r="E108" t="s">
        <v>17</v>
      </c>
      <c r="F108" s="14" t="s">
        <v>252</v>
      </c>
      <c r="G108" t="s">
        <v>19</v>
      </c>
      <c r="H108" t="s">
        <v>20</v>
      </c>
      <c r="I108" t="s">
        <v>253</v>
      </c>
      <c r="J108" t="s">
        <v>22</v>
      </c>
      <c r="K108" t="str">
        <f t="shared" si="2"/>
        <v>B</v>
      </c>
      <c r="L108" t="s">
        <v>26</v>
      </c>
      <c r="M108">
        <f t="shared" si="3"/>
        <v>1</v>
      </c>
    </row>
    <row r="109" ht="18" customHeight="1" spans="1:13">
      <c r="A109" t="s">
        <v>218</v>
      </c>
      <c r="B109" s="14" t="s">
        <v>219</v>
      </c>
      <c r="C109" t="s">
        <v>50</v>
      </c>
      <c r="D109" t="s">
        <v>32</v>
      </c>
      <c r="E109" t="s">
        <v>23</v>
      </c>
      <c r="F109" s="14" t="s">
        <v>254</v>
      </c>
      <c r="G109" t="s">
        <v>19</v>
      </c>
      <c r="H109" t="s">
        <v>20</v>
      </c>
      <c r="I109" t="s">
        <v>255</v>
      </c>
      <c r="J109" t="s">
        <v>26</v>
      </c>
      <c r="K109" t="str">
        <f t="shared" si="2"/>
        <v>B</v>
      </c>
      <c r="L109" t="s">
        <v>26</v>
      </c>
      <c r="M109">
        <f t="shared" si="3"/>
        <v>1</v>
      </c>
    </row>
    <row r="110" ht="18" customHeight="1" spans="1:13">
      <c r="A110" s="11" t="s">
        <v>256</v>
      </c>
      <c r="B110" s="14" t="s">
        <v>257</v>
      </c>
      <c r="C110" s="11" t="s">
        <v>15</v>
      </c>
      <c r="D110" s="11" t="s">
        <v>16</v>
      </c>
      <c r="E110" s="11" t="s">
        <v>17</v>
      </c>
      <c r="F110" s="14" t="s">
        <v>258</v>
      </c>
      <c r="G110" t="s">
        <v>19</v>
      </c>
      <c r="H110" s="11" t="s">
        <v>143</v>
      </c>
      <c r="I110" s="11" t="s">
        <v>259</v>
      </c>
      <c r="J110" s="11" t="s">
        <v>22</v>
      </c>
      <c r="K110" s="11" t="str">
        <f t="shared" si="2"/>
        <v>A</v>
      </c>
      <c r="L110" t="s">
        <v>22</v>
      </c>
      <c r="M110">
        <f t="shared" si="3"/>
        <v>1</v>
      </c>
    </row>
    <row r="111" ht="18" customHeight="1" spans="1:13">
      <c r="A111" s="11" t="s">
        <v>256</v>
      </c>
      <c r="B111" s="14" t="s">
        <v>257</v>
      </c>
      <c r="C111" s="11" t="s">
        <v>15</v>
      </c>
      <c r="D111" s="11" t="s">
        <v>16</v>
      </c>
      <c r="E111" s="11" t="s">
        <v>23</v>
      </c>
      <c r="F111" s="14" t="s">
        <v>260</v>
      </c>
      <c r="G111" t="s">
        <v>19</v>
      </c>
      <c r="H111" s="11" t="s">
        <v>143</v>
      </c>
      <c r="I111" s="11" t="s">
        <v>261</v>
      </c>
      <c r="J111" s="11" t="s">
        <v>26</v>
      </c>
      <c r="K111" s="11" t="str">
        <f t="shared" si="2"/>
        <v>A</v>
      </c>
      <c r="L111" t="s">
        <v>22</v>
      </c>
      <c r="M111">
        <f t="shared" si="3"/>
        <v>1</v>
      </c>
    </row>
    <row r="112" ht="18" customHeight="1" spans="1:13">
      <c r="A112" s="11" t="s">
        <v>256</v>
      </c>
      <c r="B112" s="14" t="s">
        <v>257</v>
      </c>
      <c r="C112" s="11" t="s">
        <v>15</v>
      </c>
      <c r="D112" s="11" t="s">
        <v>27</v>
      </c>
      <c r="E112" s="11" t="s">
        <v>17</v>
      </c>
      <c r="F112" s="14" t="s">
        <v>262</v>
      </c>
      <c r="G112" t="s">
        <v>19</v>
      </c>
      <c r="H112" s="11" t="s">
        <v>143</v>
      </c>
      <c r="I112" s="11" t="s">
        <v>263</v>
      </c>
      <c r="J112" s="11" t="s">
        <v>22</v>
      </c>
      <c r="K112" s="11" t="str">
        <f t="shared" si="2"/>
        <v>A</v>
      </c>
      <c r="L112" t="s">
        <v>22</v>
      </c>
      <c r="M112">
        <f t="shared" si="3"/>
        <v>1</v>
      </c>
    </row>
    <row r="113" ht="18" customHeight="1" spans="1:13">
      <c r="A113" s="11" t="s">
        <v>256</v>
      </c>
      <c r="B113" s="14" t="s">
        <v>257</v>
      </c>
      <c r="C113" s="11" t="s">
        <v>15</v>
      </c>
      <c r="D113" s="11" t="s">
        <v>27</v>
      </c>
      <c r="E113" s="11" t="s">
        <v>23</v>
      </c>
      <c r="F113" s="14" t="s">
        <v>264</v>
      </c>
      <c r="G113" t="s">
        <v>19</v>
      </c>
      <c r="H113" s="11" t="s">
        <v>143</v>
      </c>
      <c r="I113" s="11" t="s">
        <v>265</v>
      </c>
      <c r="J113" s="11" t="s">
        <v>26</v>
      </c>
      <c r="K113" s="11" t="str">
        <f t="shared" si="2"/>
        <v>A</v>
      </c>
      <c r="L113" t="s">
        <v>22</v>
      </c>
      <c r="M113">
        <f t="shared" si="3"/>
        <v>1</v>
      </c>
    </row>
    <row r="114" ht="18" customHeight="1" spans="1:13">
      <c r="A114" s="11" t="s">
        <v>256</v>
      </c>
      <c r="B114" s="14" t="s">
        <v>257</v>
      </c>
      <c r="C114" s="11" t="s">
        <v>15</v>
      </c>
      <c r="D114" s="11" t="s">
        <v>32</v>
      </c>
      <c r="E114" s="11" t="s">
        <v>17</v>
      </c>
      <c r="F114" s="14" t="s">
        <v>266</v>
      </c>
      <c r="G114" t="s">
        <v>19</v>
      </c>
      <c r="H114" s="11" t="s">
        <v>143</v>
      </c>
      <c r="I114" s="11" t="s">
        <v>267</v>
      </c>
      <c r="J114" s="11" t="s">
        <v>22</v>
      </c>
      <c r="K114" s="11" t="str">
        <f t="shared" si="2"/>
        <v>A</v>
      </c>
      <c r="L114" t="s">
        <v>22</v>
      </c>
      <c r="M114">
        <f t="shared" si="3"/>
        <v>1</v>
      </c>
    </row>
    <row r="115" ht="18" customHeight="1" spans="1:13">
      <c r="A115" s="11" t="s">
        <v>256</v>
      </c>
      <c r="B115" s="14" t="s">
        <v>257</v>
      </c>
      <c r="C115" s="11" t="s">
        <v>15</v>
      </c>
      <c r="D115" s="11" t="s">
        <v>32</v>
      </c>
      <c r="E115" s="11" t="s">
        <v>23</v>
      </c>
      <c r="F115" s="14" t="s">
        <v>268</v>
      </c>
      <c r="G115" t="s">
        <v>19</v>
      </c>
      <c r="H115" s="11" t="s">
        <v>143</v>
      </c>
      <c r="I115" s="11" t="s">
        <v>269</v>
      </c>
      <c r="J115" s="11" t="s">
        <v>26</v>
      </c>
      <c r="K115" s="11" t="str">
        <f t="shared" si="2"/>
        <v>A</v>
      </c>
      <c r="L115" t="s">
        <v>22</v>
      </c>
      <c r="M115">
        <f t="shared" si="3"/>
        <v>1</v>
      </c>
    </row>
    <row r="116" ht="18" customHeight="1" spans="1:13">
      <c r="A116" s="11" t="s">
        <v>256</v>
      </c>
      <c r="B116" s="14" t="s">
        <v>257</v>
      </c>
      <c r="C116" s="11" t="s">
        <v>37</v>
      </c>
      <c r="D116" s="11" t="s">
        <v>16</v>
      </c>
      <c r="E116" s="11" t="s">
        <v>17</v>
      </c>
      <c r="F116" s="14" t="s">
        <v>270</v>
      </c>
      <c r="G116" t="s">
        <v>19</v>
      </c>
      <c r="H116" s="11" t="s">
        <v>143</v>
      </c>
      <c r="I116" s="11" t="s">
        <v>271</v>
      </c>
      <c r="J116" s="11" t="s">
        <v>22</v>
      </c>
      <c r="K116" s="11" t="str">
        <f t="shared" si="2"/>
        <v>A</v>
      </c>
      <c r="L116" t="s">
        <v>22</v>
      </c>
      <c r="M116">
        <f t="shared" si="3"/>
        <v>1</v>
      </c>
    </row>
    <row r="117" ht="18" customHeight="1" spans="1:13">
      <c r="A117" s="11" t="s">
        <v>256</v>
      </c>
      <c r="B117" s="14" t="s">
        <v>257</v>
      </c>
      <c r="C117" s="11" t="s">
        <v>37</v>
      </c>
      <c r="D117" s="11" t="s">
        <v>16</v>
      </c>
      <c r="E117" s="11" t="s">
        <v>23</v>
      </c>
      <c r="F117" s="14" t="s">
        <v>272</v>
      </c>
      <c r="G117" t="s">
        <v>19</v>
      </c>
      <c r="H117" s="11" t="s">
        <v>143</v>
      </c>
      <c r="I117" s="11" t="s">
        <v>273</v>
      </c>
      <c r="J117" s="11" t="s">
        <v>26</v>
      </c>
      <c r="K117" s="11" t="str">
        <f t="shared" si="2"/>
        <v>A</v>
      </c>
      <c r="L117" t="s">
        <v>22</v>
      </c>
      <c r="M117">
        <f t="shared" si="3"/>
        <v>1</v>
      </c>
    </row>
    <row r="118" ht="18" customHeight="1" spans="1:13">
      <c r="A118" s="11" t="s">
        <v>256</v>
      </c>
      <c r="B118" s="14" t="s">
        <v>257</v>
      </c>
      <c r="C118" s="11" t="s">
        <v>37</v>
      </c>
      <c r="D118" s="11" t="s">
        <v>27</v>
      </c>
      <c r="E118" s="11" t="s">
        <v>17</v>
      </c>
      <c r="F118" s="14" t="s">
        <v>274</v>
      </c>
      <c r="G118" t="s">
        <v>19</v>
      </c>
      <c r="H118" s="11" t="s">
        <v>143</v>
      </c>
      <c r="I118" s="11" t="s">
        <v>275</v>
      </c>
      <c r="J118" s="11" t="s">
        <v>22</v>
      </c>
      <c r="K118" s="11" t="str">
        <f t="shared" si="2"/>
        <v>A</v>
      </c>
      <c r="L118" t="s">
        <v>22</v>
      </c>
      <c r="M118">
        <f t="shared" si="3"/>
        <v>1</v>
      </c>
    </row>
    <row r="119" ht="18" customHeight="1" spans="1:13">
      <c r="A119" s="11" t="s">
        <v>256</v>
      </c>
      <c r="B119" s="14" t="s">
        <v>257</v>
      </c>
      <c r="C119" s="11" t="s">
        <v>37</v>
      </c>
      <c r="D119" s="11" t="s">
        <v>27</v>
      </c>
      <c r="E119" s="11" t="s">
        <v>23</v>
      </c>
      <c r="F119" s="14" t="s">
        <v>276</v>
      </c>
      <c r="G119" t="s">
        <v>19</v>
      </c>
      <c r="H119" s="11" t="s">
        <v>143</v>
      </c>
      <c r="I119" s="11" t="s">
        <v>277</v>
      </c>
      <c r="J119" s="11" t="s">
        <v>26</v>
      </c>
      <c r="K119" s="11" t="str">
        <f t="shared" si="2"/>
        <v>A</v>
      </c>
      <c r="L119" t="s">
        <v>22</v>
      </c>
      <c r="M119">
        <f t="shared" si="3"/>
        <v>1</v>
      </c>
    </row>
    <row r="120" ht="18" customHeight="1" spans="1:13">
      <c r="A120" s="11" t="s">
        <v>256</v>
      </c>
      <c r="B120" s="14" t="s">
        <v>257</v>
      </c>
      <c r="C120" s="11" t="s">
        <v>37</v>
      </c>
      <c r="D120" s="11" t="s">
        <v>32</v>
      </c>
      <c r="E120" s="11" t="s">
        <v>17</v>
      </c>
      <c r="F120" s="14" t="s">
        <v>278</v>
      </c>
      <c r="G120" t="s">
        <v>19</v>
      </c>
      <c r="H120" s="11" t="s">
        <v>143</v>
      </c>
      <c r="I120" s="11" t="s">
        <v>279</v>
      </c>
      <c r="J120" s="11" t="s">
        <v>22</v>
      </c>
      <c r="K120" s="11" t="str">
        <f t="shared" si="2"/>
        <v>A</v>
      </c>
      <c r="L120" t="s">
        <v>22</v>
      </c>
      <c r="M120">
        <f t="shared" si="3"/>
        <v>1</v>
      </c>
    </row>
    <row r="121" ht="18" customHeight="1" spans="1:13">
      <c r="A121" s="11" t="s">
        <v>256</v>
      </c>
      <c r="B121" s="14" t="s">
        <v>257</v>
      </c>
      <c r="C121" s="11" t="s">
        <v>37</v>
      </c>
      <c r="D121" s="11" t="s">
        <v>32</v>
      </c>
      <c r="E121" s="11" t="s">
        <v>23</v>
      </c>
      <c r="F121" s="14" t="s">
        <v>280</v>
      </c>
      <c r="G121" t="s">
        <v>19</v>
      </c>
      <c r="H121" s="11" t="s">
        <v>143</v>
      </c>
      <c r="I121" s="11" t="s">
        <v>281</v>
      </c>
      <c r="J121" s="11" t="s">
        <v>26</v>
      </c>
      <c r="K121" s="11" t="str">
        <f t="shared" si="2"/>
        <v>A</v>
      </c>
      <c r="L121" t="s">
        <v>22</v>
      </c>
      <c r="M121">
        <f t="shared" si="3"/>
        <v>1</v>
      </c>
    </row>
    <row r="122" ht="18" customHeight="1" spans="1:13">
      <c r="A122" s="11" t="s">
        <v>256</v>
      </c>
      <c r="B122" s="14" t="s">
        <v>257</v>
      </c>
      <c r="C122" s="11" t="s">
        <v>50</v>
      </c>
      <c r="D122" s="11" t="s">
        <v>16</v>
      </c>
      <c r="E122" s="11" t="s">
        <v>17</v>
      </c>
      <c r="F122" s="14" t="s">
        <v>282</v>
      </c>
      <c r="G122" t="s">
        <v>19</v>
      </c>
      <c r="H122" s="11" t="s">
        <v>143</v>
      </c>
      <c r="I122" s="11" t="s">
        <v>283</v>
      </c>
      <c r="J122" s="11" t="s">
        <v>145</v>
      </c>
      <c r="K122" s="11" t="str">
        <f t="shared" si="2"/>
        <v>D(平局)</v>
      </c>
      <c r="L122" t="s">
        <v>145</v>
      </c>
      <c r="M122">
        <f t="shared" si="3"/>
        <v>0</v>
      </c>
    </row>
    <row r="123" ht="18" customHeight="1" spans="1:13">
      <c r="A123" s="11" t="s">
        <v>256</v>
      </c>
      <c r="B123" s="14" t="s">
        <v>257</v>
      </c>
      <c r="C123" s="11" t="s">
        <v>50</v>
      </c>
      <c r="D123" s="11" t="s">
        <v>16</v>
      </c>
      <c r="E123" s="11" t="s">
        <v>23</v>
      </c>
      <c r="F123" s="14" t="s">
        <v>284</v>
      </c>
      <c r="G123" t="s">
        <v>19</v>
      </c>
      <c r="H123" s="11" t="s">
        <v>143</v>
      </c>
      <c r="I123" s="11" t="s">
        <v>285</v>
      </c>
      <c r="J123" s="11" t="s">
        <v>145</v>
      </c>
      <c r="K123" s="11" t="str">
        <f t="shared" si="2"/>
        <v>D(平局)</v>
      </c>
      <c r="L123" t="s">
        <v>145</v>
      </c>
      <c r="M123">
        <f t="shared" si="3"/>
        <v>0</v>
      </c>
    </row>
    <row r="124" ht="18" customHeight="1" spans="1:13">
      <c r="A124" s="11" t="s">
        <v>256</v>
      </c>
      <c r="B124" s="14" t="s">
        <v>257</v>
      </c>
      <c r="C124" s="11" t="s">
        <v>50</v>
      </c>
      <c r="D124" s="11" t="s">
        <v>27</v>
      </c>
      <c r="E124" s="11" t="s">
        <v>17</v>
      </c>
      <c r="F124" s="14" t="s">
        <v>286</v>
      </c>
      <c r="G124" t="s">
        <v>19</v>
      </c>
      <c r="H124" s="11" t="s">
        <v>143</v>
      </c>
      <c r="I124" s="11" t="s">
        <v>287</v>
      </c>
      <c r="J124" s="11" t="s">
        <v>26</v>
      </c>
      <c r="K124" s="11" t="str">
        <f t="shared" si="2"/>
        <v>C</v>
      </c>
      <c r="L124" t="s">
        <v>145</v>
      </c>
      <c r="M124">
        <f t="shared" si="3"/>
        <v>1</v>
      </c>
    </row>
    <row r="125" ht="18" customHeight="1" spans="1:13">
      <c r="A125" s="11" t="s">
        <v>256</v>
      </c>
      <c r="B125" s="14" t="s">
        <v>257</v>
      </c>
      <c r="C125" s="11" t="s">
        <v>50</v>
      </c>
      <c r="D125" s="11" t="s">
        <v>27</v>
      </c>
      <c r="E125" s="11" t="s">
        <v>23</v>
      </c>
      <c r="F125" s="14" t="s">
        <v>288</v>
      </c>
      <c r="G125" t="s">
        <v>19</v>
      </c>
      <c r="H125" s="11" t="s">
        <v>143</v>
      </c>
      <c r="I125" s="11" t="s">
        <v>289</v>
      </c>
      <c r="J125" s="11" t="s">
        <v>22</v>
      </c>
      <c r="K125" s="11" t="str">
        <f t="shared" si="2"/>
        <v>C</v>
      </c>
      <c r="L125" t="s">
        <v>145</v>
      </c>
      <c r="M125">
        <f t="shared" si="3"/>
        <v>1</v>
      </c>
    </row>
    <row r="126" ht="18" customHeight="1" spans="1:13">
      <c r="A126" s="11" t="s">
        <v>256</v>
      </c>
      <c r="B126" s="14" t="s">
        <v>257</v>
      </c>
      <c r="C126" s="11" t="s">
        <v>50</v>
      </c>
      <c r="D126" s="11" t="s">
        <v>32</v>
      </c>
      <c r="E126" s="11" t="s">
        <v>17</v>
      </c>
      <c r="F126" s="15" t="s">
        <v>290</v>
      </c>
      <c r="G126" t="s">
        <v>19</v>
      </c>
      <c r="H126" s="11" t="s">
        <v>143</v>
      </c>
      <c r="I126" s="11" t="s">
        <v>291</v>
      </c>
      <c r="J126" s="11" t="s">
        <v>145</v>
      </c>
      <c r="K126" s="11" t="str">
        <f t="shared" si="2"/>
        <v>D(平局)</v>
      </c>
      <c r="L126" t="s">
        <v>145</v>
      </c>
      <c r="M126">
        <f t="shared" si="3"/>
        <v>0</v>
      </c>
    </row>
    <row r="127" ht="18" customHeight="1" spans="1:13">
      <c r="A127" s="11" t="s">
        <v>256</v>
      </c>
      <c r="B127" s="14" t="s">
        <v>257</v>
      </c>
      <c r="C127" s="11" t="s">
        <v>50</v>
      </c>
      <c r="D127" s="11" t="s">
        <v>32</v>
      </c>
      <c r="E127" s="11" t="s">
        <v>23</v>
      </c>
      <c r="F127" s="14" t="s">
        <v>292</v>
      </c>
      <c r="G127" t="s">
        <v>19</v>
      </c>
      <c r="H127" s="11" t="s">
        <v>143</v>
      </c>
      <c r="I127" s="11" t="s">
        <v>293</v>
      </c>
      <c r="J127" s="11" t="s">
        <v>22</v>
      </c>
      <c r="K127" s="11" t="str">
        <f t="shared" si="2"/>
        <v>C</v>
      </c>
      <c r="L127" t="s">
        <v>145</v>
      </c>
      <c r="M127">
        <f t="shared" si="3"/>
        <v>1</v>
      </c>
    </row>
    <row r="128" ht="18" customHeight="1" spans="1:13">
      <c r="A128" t="s">
        <v>294</v>
      </c>
      <c r="B128" s="14" t="s">
        <v>295</v>
      </c>
      <c r="C128" t="s">
        <v>15</v>
      </c>
      <c r="D128" t="s">
        <v>16</v>
      </c>
      <c r="E128" t="s">
        <v>17</v>
      </c>
      <c r="F128" s="14" t="s">
        <v>296</v>
      </c>
      <c r="G128" t="s">
        <v>19</v>
      </c>
      <c r="H128" t="s">
        <v>20</v>
      </c>
      <c r="I128" t="s">
        <v>297</v>
      </c>
      <c r="J128" t="s">
        <v>22</v>
      </c>
      <c r="K128" t="str">
        <f t="shared" si="2"/>
        <v>A</v>
      </c>
      <c r="L128" t="s">
        <v>22</v>
      </c>
      <c r="M128">
        <f t="shared" si="3"/>
        <v>1</v>
      </c>
    </row>
    <row r="129" ht="18" customHeight="1" spans="1:13">
      <c r="A129" t="s">
        <v>294</v>
      </c>
      <c r="B129" s="14" t="s">
        <v>295</v>
      </c>
      <c r="C129" t="s">
        <v>15</v>
      </c>
      <c r="D129" t="s">
        <v>16</v>
      </c>
      <c r="E129" t="s">
        <v>23</v>
      </c>
      <c r="F129" s="15" t="s">
        <v>298</v>
      </c>
      <c r="G129" t="s">
        <v>19</v>
      </c>
      <c r="H129" t="s">
        <v>20</v>
      </c>
      <c r="I129" s="18" t="s">
        <v>299</v>
      </c>
      <c r="J129" t="s">
        <v>26</v>
      </c>
      <c r="K129" t="str">
        <f t="shared" si="2"/>
        <v>A</v>
      </c>
      <c r="L129" t="s">
        <v>22</v>
      </c>
      <c r="M129">
        <f t="shared" si="3"/>
        <v>1</v>
      </c>
    </row>
    <row r="130" ht="18" customHeight="1" spans="1:13">
      <c r="A130" t="s">
        <v>294</v>
      </c>
      <c r="B130" s="14" t="s">
        <v>295</v>
      </c>
      <c r="C130" t="s">
        <v>15</v>
      </c>
      <c r="D130" t="s">
        <v>27</v>
      </c>
      <c r="E130" t="s">
        <v>17</v>
      </c>
      <c r="F130" s="15" t="s">
        <v>300</v>
      </c>
      <c r="G130" t="s">
        <v>19</v>
      </c>
      <c r="H130" t="s">
        <v>20</v>
      </c>
      <c r="I130" s="18" t="s">
        <v>301</v>
      </c>
      <c r="J130" t="s">
        <v>145</v>
      </c>
      <c r="K130" t="str">
        <f t="shared" ref="K130:K193" si="4">IF(OR(J130="",C130="",E130=""),"",IF(J130="C","D(平局)",IF(J130=IF(E130="l2r","A","B"),LEFT(C130,1),RIGHT(C130,1))))</f>
        <v>D(平局)</v>
      </c>
      <c r="L130" t="s">
        <v>22</v>
      </c>
      <c r="M130">
        <f t="shared" si="3"/>
        <v>0</v>
      </c>
    </row>
    <row r="131" ht="18" customHeight="1" spans="1:13">
      <c r="A131" t="s">
        <v>294</v>
      </c>
      <c r="B131" s="14" t="s">
        <v>295</v>
      </c>
      <c r="C131" t="s">
        <v>15</v>
      </c>
      <c r="D131" t="s">
        <v>27</v>
      </c>
      <c r="E131" t="s">
        <v>23</v>
      </c>
      <c r="F131" s="15" t="s">
        <v>302</v>
      </c>
      <c r="G131" t="s">
        <v>19</v>
      </c>
      <c r="H131" t="s">
        <v>20</v>
      </c>
      <c r="I131" s="18" t="s">
        <v>303</v>
      </c>
      <c r="J131" t="s">
        <v>22</v>
      </c>
      <c r="K131" t="str">
        <f t="shared" si="4"/>
        <v>B</v>
      </c>
      <c r="L131" t="s">
        <v>22</v>
      </c>
      <c r="M131">
        <f t="shared" ref="M131:M194" si="5">IF(OR(K131="",L131=""),"",--(K131=L131))</f>
        <v>0</v>
      </c>
    </row>
    <row r="132" ht="18" customHeight="1" spans="1:13">
      <c r="A132" t="s">
        <v>294</v>
      </c>
      <c r="B132" s="14" t="s">
        <v>295</v>
      </c>
      <c r="C132" t="s">
        <v>15</v>
      </c>
      <c r="D132" t="s">
        <v>32</v>
      </c>
      <c r="E132" t="s">
        <v>17</v>
      </c>
      <c r="F132" s="14" t="s">
        <v>304</v>
      </c>
      <c r="G132" t="s">
        <v>19</v>
      </c>
      <c r="H132" t="s">
        <v>20</v>
      </c>
      <c r="I132" t="s">
        <v>305</v>
      </c>
      <c r="J132" t="s">
        <v>22</v>
      </c>
      <c r="K132" t="str">
        <f t="shared" si="4"/>
        <v>A</v>
      </c>
      <c r="L132" t="s">
        <v>22</v>
      </c>
      <c r="M132">
        <f t="shared" si="5"/>
        <v>1</v>
      </c>
    </row>
    <row r="133" ht="18" customHeight="1" spans="1:13">
      <c r="A133" t="s">
        <v>294</v>
      </c>
      <c r="B133" s="14" t="s">
        <v>295</v>
      </c>
      <c r="C133" t="s">
        <v>15</v>
      </c>
      <c r="D133" t="s">
        <v>32</v>
      </c>
      <c r="E133" t="s">
        <v>23</v>
      </c>
      <c r="F133" s="14" t="s">
        <v>306</v>
      </c>
      <c r="G133" t="s">
        <v>19</v>
      </c>
      <c r="H133" t="s">
        <v>20</v>
      </c>
      <c r="I133" t="s">
        <v>307</v>
      </c>
      <c r="J133" t="s">
        <v>26</v>
      </c>
      <c r="K133" t="str">
        <f t="shared" si="4"/>
        <v>A</v>
      </c>
      <c r="L133" t="s">
        <v>22</v>
      </c>
      <c r="M133">
        <f t="shared" si="5"/>
        <v>1</v>
      </c>
    </row>
    <row r="134" ht="18" customHeight="1" spans="1:13">
      <c r="A134" t="s">
        <v>294</v>
      </c>
      <c r="B134" s="14" t="s">
        <v>295</v>
      </c>
      <c r="C134" t="s">
        <v>37</v>
      </c>
      <c r="D134" t="s">
        <v>16</v>
      </c>
      <c r="E134" t="s">
        <v>17</v>
      </c>
      <c r="F134" s="14" t="s">
        <v>308</v>
      </c>
      <c r="G134" t="s">
        <v>19</v>
      </c>
      <c r="H134" t="s">
        <v>20</v>
      </c>
      <c r="I134" t="s">
        <v>309</v>
      </c>
      <c r="J134" t="s">
        <v>22</v>
      </c>
      <c r="K134" t="str">
        <f t="shared" si="4"/>
        <v>A</v>
      </c>
      <c r="L134" t="s">
        <v>22</v>
      </c>
      <c r="M134">
        <f t="shared" si="5"/>
        <v>1</v>
      </c>
    </row>
    <row r="135" ht="18" customHeight="1" spans="1:13">
      <c r="A135" t="s">
        <v>294</v>
      </c>
      <c r="B135" s="14" t="s">
        <v>295</v>
      </c>
      <c r="C135" t="s">
        <v>37</v>
      </c>
      <c r="D135" t="s">
        <v>16</v>
      </c>
      <c r="E135" t="s">
        <v>23</v>
      </c>
      <c r="F135" s="14" t="s">
        <v>310</v>
      </c>
      <c r="G135" t="s">
        <v>19</v>
      </c>
      <c r="H135" t="s">
        <v>20</v>
      </c>
      <c r="I135" t="s">
        <v>311</v>
      </c>
      <c r="J135" t="s">
        <v>26</v>
      </c>
      <c r="K135" t="str">
        <f t="shared" si="4"/>
        <v>A</v>
      </c>
      <c r="L135" t="s">
        <v>22</v>
      </c>
      <c r="M135">
        <f t="shared" si="5"/>
        <v>1</v>
      </c>
    </row>
    <row r="136" ht="18" customHeight="1" spans="1:13">
      <c r="A136" t="s">
        <v>294</v>
      </c>
      <c r="B136" s="14" t="s">
        <v>295</v>
      </c>
      <c r="C136" t="s">
        <v>37</v>
      </c>
      <c r="D136" t="s">
        <v>27</v>
      </c>
      <c r="E136" t="s">
        <v>17</v>
      </c>
      <c r="F136" s="14" t="s">
        <v>312</v>
      </c>
      <c r="G136" t="s">
        <v>19</v>
      </c>
      <c r="H136" t="s">
        <v>20</v>
      </c>
      <c r="I136" t="s">
        <v>313</v>
      </c>
      <c r="J136" t="s">
        <v>22</v>
      </c>
      <c r="K136" t="str">
        <f t="shared" si="4"/>
        <v>A</v>
      </c>
      <c r="L136" t="s">
        <v>22</v>
      </c>
      <c r="M136">
        <f t="shared" si="5"/>
        <v>1</v>
      </c>
    </row>
    <row r="137" ht="18" customHeight="1" spans="1:13">
      <c r="A137" t="s">
        <v>294</v>
      </c>
      <c r="B137" s="14" t="s">
        <v>295</v>
      </c>
      <c r="C137" t="s">
        <v>37</v>
      </c>
      <c r="D137" t="s">
        <v>27</v>
      </c>
      <c r="E137" t="s">
        <v>23</v>
      </c>
      <c r="F137" s="14" t="s">
        <v>314</v>
      </c>
      <c r="G137" t="s">
        <v>19</v>
      </c>
      <c r="H137" t="s">
        <v>20</v>
      </c>
      <c r="I137" t="s">
        <v>315</v>
      </c>
      <c r="J137" t="s">
        <v>26</v>
      </c>
      <c r="K137" t="str">
        <f t="shared" si="4"/>
        <v>A</v>
      </c>
      <c r="L137" t="s">
        <v>22</v>
      </c>
      <c r="M137">
        <f t="shared" si="5"/>
        <v>1</v>
      </c>
    </row>
    <row r="138" ht="18" customHeight="1" spans="1:13">
      <c r="A138" t="s">
        <v>294</v>
      </c>
      <c r="B138" s="14" t="s">
        <v>295</v>
      </c>
      <c r="C138" t="s">
        <v>37</v>
      </c>
      <c r="D138" t="s">
        <v>32</v>
      </c>
      <c r="E138" t="s">
        <v>17</v>
      </c>
      <c r="F138" s="14" t="s">
        <v>316</v>
      </c>
      <c r="G138" t="s">
        <v>19</v>
      </c>
      <c r="H138" t="s">
        <v>20</v>
      </c>
      <c r="I138" t="s">
        <v>317</v>
      </c>
      <c r="J138" t="s">
        <v>22</v>
      </c>
      <c r="K138" t="str">
        <f t="shared" si="4"/>
        <v>A</v>
      </c>
      <c r="L138" t="s">
        <v>22</v>
      </c>
      <c r="M138">
        <f t="shared" si="5"/>
        <v>1</v>
      </c>
    </row>
    <row r="139" ht="18" customHeight="1" spans="1:13">
      <c r="A139" t="s">
        <v>294</v>
      </c>
      <c r="B139" s="14" t="s">
        <v>295</v>
      </c>
      <c r="C139" t="s">
        <v>37</v>
      </c>
      <c r="D139" t="s">
        <v>32</v>
      </c>
      <c r="E139" t="s">
        <v>23</v>
      </c>
      <c r="F139" s="14" t="s">
        <v>318</v>
      </c>
      <c r="G139" t="s">
        <v>19</v>
      </c>
      <c r="H139" t="s">
        <v>20</v>
      </c>
      <c r="I139" t="s">
        <v>319</v>
      </c>
      <c r="J139" t="s">
        <v>26</v>
      </c>
      <c r="K139" t="str">
        <f t="shared" si="4"/>
        <v>A</v>
      </c>
      <c r="L139" t="s">
        <v>22</v>
      </c>
      <c r="M139">
        <f t="shared" si="5"/>
        <v>1</v>
      </c>
    </row>
    <row r="140" ht="18" customHeight="1" spans="1:13">
      <c r="A140" t="s">
        <v>294</v>
      </c>
      <c r="B140" s="14" t="s">
        <v>295</v>
      </c>
      <c r="C140" t="s">
        <v>50</v>
      </c>
      <c r="D140" t="s">
        <v>16</v>
      </c>
      <c r="E140" t="s">
        <v>17</v>
      </c>
      <c r="F140" s="14" t="s">
        <v>320</v>
      </c>
      <c r="G140" t="s">
        <v>19</v>
      </c>
      <c r="H140" t="s">
        <v>20</v>
      </c>
      <c r="I140" t="s">
        <v>321</v>
      </c>
      <c r="J140" t="s">
        <v>22</v>
      </c>
      <c r="K140" t="str">
        <f t="shared" si="4"/>
        <v>B</v>
      </c>
      <c r="L140" t="s">
        <v>26</v>
      </c>
      <c r="M140">
        <f t="shared" si="5"/>
        <v>1</v>
      </c>
    </row>
    <row r="141" ht="18" customHeight="1" spans="1:13">
      <c r="A141" t="s">
        <v>294</v>
      </c>
      <c r="B141" s="14" t="s">
        <v>295</v>
      </c>
      <c r="C141" t="s">
        <v>50</v>
      </c>
      <c r="D141" t="s">
        <v>16</v>
      </c>
      <c r="E141" t="s">
        <v>23</v>
      </c>
      <c r="F141" s="14" t="s">
        <v>322</v>
      </c>
      <c r="G141" t="s">
        <v>19</v>
      </c>
      <c r="H141" t="s">
        <v>20</v>
      </c>
      <c r="I141" t="s">
        <v>323</v>
      </c>
      <c r="J141" t="s">
        <v>26</v>
      </c>
      <c r="K141" t="str">
        <f t="shared" si="4"/>
        <v>B</v>
      </c>
      <c r="L141" t="s">
        <v>26</v>
      </c>
      <c r="M141">
        <f t="shared" si="5"/>
        <v>1</v>
      </c>
    </row>
    <row r="142" ht="18" customHeight="1" spans="1:13">
      <c r="A142" t="s">
        <v>294</v>
      </c>
      <c r="B142" s="14" t="s">
        <v>295</v>
      </c>
      <c r="C142" t="s">
        <v>50</v>
      </c>
      <c r="D142" t="s">
        <v>27</v>
      </c>
      <c r="E142" t="s">
        <v>17</v>
      </c>
      <c r="F142" s="14" t="s">
        <v>324</v>
      </c>
      <c r="G142" t="s">
        <v>19</v>
      </c>
      <c r="H142" t="s">
        <v>20</v>
      </c>
      <c r="I142" t="s">
        <v>325</v>
      </c>
      <c r="J142" t="s">
        <v>22</v>
      </c>
      <c r="K142" t="str">
        <f t="shared" si="4"/>
        <v>B</v>
      </c>
      <c r="L142" t="s">
        <v>26</v>
      </c>
      <c r="M142">
        <f t="shared" si="5"/>
        <v>1</v>
      </c>
    </row>
    <row r="143" ht="18" customHeight="1" spans="1:13">
      <c r="A143" t="s">
        <v>294</v>
      </c>
      <c r="B143" s="14" t="s">
        <v>295</v>
      </c>
      <c r="C143" t="s">
        <v>50</v>
      </c>
      <c r="D143" t="s">
        <v>27</v>
      </c>
      <c r="E143" t="s">
        <v>23</v>
      </c>
      <c r="F143" s="14" t="s">
        <v>326</v>
      </c>
      <c r="G143" t="s">
        <v>19</v>
      </c>
      <c r="H143" t="s">
        <v>20</v>
      </c>
      <c r="I143" t="s">
        <v>327</v>
      </c>
      <c r="J143" t="s">
        <v>26</v>
      </c>
      <c r="K143" t="str">
        <f t="shared" si="4"/>
        <v>B</v>
      </c>
      <c r="L143" t="s">
        <v>26</v>
      </c>
      <c r="M143">
        <f t="shared" si="5"/>
        <v>1</v>
      </c>
    </row>
    <row r="144" ht="18" customHeight="1" spans="1:13">
      <c r="A144" t="s">
        <v>294</v>
      </c>
      <c r="B144" s="14" t="s">
        <v>295</v>
      </c>
      <c r="C144" t="s">
        <v>50</v>
      </c>
      <c r="D144" t="s">
        <v>32</v>
      </c>
      <c r="E144" t="s">
        <v>17</v>
      </c>
      <c r="F144" s="14" t="s">
        <v>328</v>
      </c>
      <c r="G144" t="s">
        <v>19</v>
      </c>
      <c r="H144" t="s">
        <v>20</v>
      </c>
      <c r="I144" t="s">
        <v>329</v>
      </c>
      <c r="J144" t="s">
        <v>22</v>
      </c>
      <c r="K144" t="str">
        <f t="shared" si="4"/>
        <v>B</v>
      </c>
      <c r="L144" t="s">
        <v>26</v>
      </c>
      <c r="M144">
        <f t="shared" si="5"/>
        <v>1</v>
      </c>
    </row>
    <row r="145" ht="18" customHeight="1" spans="1:13">
      <c r="A145" t="s">
        <v>294</v>
      </c>
      <c r="B145" s="14" t="s">
        <v>295</v>
      </c>
      <c r="C145" t="s">
        <v>50</v>
      </c>
      <c r="D145" t="s">
        <v>32</v>
      </c>
      <c r="E145" t="s">
        <v>23</v>
      </c>
      <c r="F145" s="14" t="s">
        <v>330</v>
      </c>
      <c r="G145" t="s">
        <v>19</v>
      </c>
      <c r="H145" t="s">
        <v>20</v>
      </c>
      <c r="I145" t="s">
        <v>331</v>
      </c>
      <c r="J145" t="s">
        <v>26</v>
      </c>
      <c r="K145" t="str">
        <f t="shared" si="4"/>
        <v>B</v>
      </c>
      <c r="L145" t="s">
        <v>26</v>
      </c>
      <c r="M145">
        <f t="shared" si="5"/>
        <v>1</v>
      </c>
    </row>
    <row r="146" ht="18" customHeight="1" spans="1:13">
      <c r="A146" t="s">
        <v>332</v>
      </c>
      <c r="B146" s="14" t="s">
        <v>333</v>
      </c>
      <c r="C146" t="s">
        <v>15</v>
      </c>
      <c r="D146" t="s">
        <v>16</v>
      </c>
      <c r="E146" t="s">
        <v>17</v>
      </c>
      <c r="F146" s="14" t="s">
        <v>334</v>
      </c>
      <c r="G146" t="s">
        <v>19</v>
      </c>
      <c r="H146" t="s">
        <v>20</v>
      </c>
      <c r="I146" t="s">
        <v>335</v>
      </c>
      <c r="J146" t="s">
        <v>26</v>
      </c>
      <c r="K146" t="str">
        <f t="shared" si="4"/>
        <v>B</v>
      </c>
      <c r="L146" t="s">
        <v>105</v>
      </c>
      <c r="M146">
        <f t="shared" si="5"/>
        <v>0</v>
      </c>
    </row>
    <row r="147" ht="18" customHeight="1" spans="1:13">
      <c r="A147" t="s">
        <v>332</v>
      </c>
      <c r="B147" s="14" t="s">
        <v>333</v>
      </c>
      <c r="C147" t="s">
        <v>15</v>
      </c>
      <c r="D147" t="s">
        <v>16</v>
      </c>
      <c r="E147" t="s">
        <v>23</v>
      </c>
      <c r="F147" s="15" t="s">
        <v>336</v>
      </c>
      <c r="G147" t="s">
        <v>19</v>
      </c>
      <c r="H147" t="s">
        <v>20</v>
      </c>
      <c r="I147" t="s">
        <v>337</v>
      </c>
      <c r="J147" t="s">
        <v>22</v>
      </c>
      <c r="K147" t="str">
        <f t="shared" si="4"/>
        <v>B</v>
      </c>
      <c r="L147" t="s">
        <v>105</v>
      </c>
      <c r="M147">
        <f t="shared" si="5"/>
        <v>0</v>
      </c>
    </row>
    <row r="148" ht="18" customHeight="1" spans="1:13">
      <c r="A148" t="s">
        <v>332</v>
      </c>
      <c r="B148" s="14" t="s">
        <v>333</v>
      </c>
      <c r="C148" t="s">
        <v>15</v>
      </c>
      <c r="D148" t="s">
        <v>27</v>
      </c>
      <c r="E148" t="s">
        <v>17</v>
      </c>
      <c r="F148" s="14" t="s">
        <v>338</v>
      </c>
      <c r="G148" t="s">
        <v>19</v>
      </c>
      <c r="H148" t="s">
        <v>20</v>
      </c>
      <c r="I148" t="s">
        <v>339</v>
      </c>
      <c r="J148" t="s">
        <v>26</v>
      </c>
      <c r="K148" t="str">
        <f t="shared" si="4"/>
        <v>B</v>
      </c>
      <c r="L148" t="s">
        <v>105</v>
      </c>
      <c r="M148">
        <f t="shared" si="5"/>
        <v>0</v>
      </c>
    </row>
    <row r="149" ht="18" customHeight="1" spans="1:13">
      <c r="A149" t="s">
        <v>332</v>
      </c>
      <c r="B149" s="14" t="s">
        <v>333</v>
      </c>
      <c r="C149" t="s">
        <v>15</v>
      </c>
      <c r="D149" t="s">
        <v>27</v>
      </c>
      <c r="E149" t="s">
        <v>23</v>
      </c>
      <c r="F149" s="15" t="s">
        <v>340</v>
      </c>
      <c r="G149" t="s">
        <v>19</v>
      </c>
      <c r="H149" t="s">
        <v>20</v>
      </c>
      <c r="I149" t="s">
        <v>341</v>
      </c>
      <c r="J149" t="s">
        <v>22</v>
      </c>
      <c r="K149" t="str">
        <f t="shared" si="4"/>
        <v>B</v>
      </c>
      <c r="L149" t="s">
        <v>105</v>
      </c>
      <c r="M149">
        <f t="shared" si="5"/>
        <v>0</v>
      </c>
    </row>
    <row r="150" ht="18" customHeight="1" spans="1:13">
      <c r="A150" t="s">
        <v>332</v>
      </c>
      <c r="B150" s="14" t="s">
        <v>333</v>
      </c>
      <c r="C150" t="s">
        <v>15</v>
      </c>
      <c r="D150" t="s">
        <v>32</v>
      </c>
      <c r="E150" t="s">
        <v>17</v>
      </c>
      <c r="F150" s="14" t="s">
        <v>342</v>
      </c>
      <c r="G150" t="s">
        <v>19</v>
      </c>
      <c r="H150" t="s">
        <v>20</v>
      </c>
      <c r="I150" t="s">
        <v>343</v>
      </c>
      <c r="J150" t="s">
        <v>26</v>
      </c>
      <c r="K150" t="str">
        <f t="shared" si="4"/>
        <v>B</v>
      </c>
      <c r="L150" t="s">
        <v>105</v>
      </c>
      <c r="M150">
        <f t="shared" si="5"/>
        <v>0</v>
      </c>
    </row>
    <row r="151" ht="18" customHeight="1" spans="1:13">
      <c r="A151" t="s">
        <v>332</v>
      </c>
      <c r="B151" s="14" t="s">
        <v>333</v>
      </c>
      <c r="C151" t="s">
        <v>15</v>
      </c>
      <c r="D151" t="s">
        <v>32</v>
      </c>
      <c r="E151" t="s">
        <v>23</v>
      </c>
      <c r="F151" s="14" t="s">
        <v>344</v>
      </c>
      <c r="G151" t="s">
        <v>19</v>
      </c>
      <c r="H151" t="s">
        <v>20</v>
      </c>
      <c r="I151" t="s">
        <v>345</v>
      </c>
      <c r="J151" t="s">
        <v>22</v>
      </c>
      <c r="K151" t="str">
        <f t="shared" si="4"/>
        <v>B</v>
      </c>
      <c r="L151" t="s">
        <v>105</v>
      </c>
      <c r="M151">
        <f t="shared" si="5"/>
        <v>0</v>
      </c>
    </row>
    <row r="152" ht="18" customHeight="1" spans="1:13">
      <c r="A152" t="s">
        <v>332</v>
      </c>
      <c r="B152" s="14" t="s">
        <v>333</v>
      </c>
      <c r="C152" t="s">
        <v>37</v>
      </c>
      <c r="D152" t="s">
        <v>16</v>
      </c>
      <c r="E152" t="s">
        <v>17</v>
      </c>
      <c r="F152" s="14" t="s">
        <v>346</v>
      </c>
      <c r="G152" t="s">
        <v>19</v>
      </c>
      <c r="H152" t="s">
        <v>20</v>
      </c>
      <c r="I152" t="s">
        <v>347</v>
      </c>
      <c r="J152" t="s">
        <v>22</v>
      </c>
      <c r="K152" t="str">
        <f t="shared" si="4"/>
        <v>A</v>
      </c>
      <c r="L152" t="s">
        <v>22</v>
      </c>
      <c r="M152">
        <f t="shared" si="5"/>
        <v>1</v>
      </c>
    </row>
    <row r="153" ht="18" customHeight="1" spans="1:13">
      <c r="A153" t="s">
        <v>332</v>
      </c>
      <c r="B153" s="14" t="s">
        <v>333</v>
      </c>
      <c r="C153" t="s">
        <v>37</v>
      </c>
      <c r="D153" t="s">
        <v>16</v>
      </c>
      <c r="E153" t="s">
        <v>23</v>
      </c>
      <c r="F153" s="14" t="s">
        <v>348</v>
      </c>
      <c r="G153" t="s">
        <v>19</v>
      </c>
      <c r="H153" t="s">
        <v>20</v>
      </c>
      <c r="I153" t="s">
        <v>349</v>
      </c>
      <c r="J153" t="s">
        <v>26</v>
      </c>
      <c r="K153" t="str">
        <f t="shared" si="4"/>
        <v>A</v>
      </c>
      <c r="L153" t="s">
        <v>22</v>
      </c>
      <c r="M153">
        <f t="shared" si="5"/>
        <v>1</v>
      </c>
    </row>
    <row r="154" ht="18" customHeight="1" spans="1:13">
      <c r="A154" t="s">
        <v>332</v>
      </c>
      <c r="B154" s="14" t="s">
        <v>333</v>
      </c>
      <c r="C154" t="s">
        <v>37</v>
      </c>
      <c r="D154" t="s">
        <v>27</v>
      </c>
      <c r="E154" t="s">
        <v>17</v>
      </c>
      <c r="F154" s="14" t="s">
        <v>350</v>
      </c>
      <c r="G154" t="s">
        <v>19</v>
      </c>
      <c r="H154" t="s">
        <v>20</v>
      </c>
      <c r="I154" t="s">
        <v>351</v>
      </c>
      <c r="J154" t="s">
        <v>22</v>
      </c>
      <c r="K154" t="str">
        <f t="shared" si="4"/>
        <v>A</v>
      </c>
      <c r="L154" t="s">
        <v>22</v>
      </c>
      <c r="M154">
        <f t="shared" si="5"/>
        <v>1</v>
      </c>
    </row>
    <row r="155" ht="18" customHeight="1" spans="1:13">
      <c r="A155" t="s">
        <v>332</v>
      </c>
      <c r="B155" s="14" t="s">
        <v>333</v>
      </c>
      <c r="C155" t="s">
        <v>37</v>
      </c>
      <c r="D155" t="s">
        <v>27</v>
      </c>
      <c r="E155" t="s">
        <v>23</v>
      </c>
      <c r="F155" s="14" t="s">
        <v>352</v>
      </c>
      <c r="G155" t="s">
        <v>19</v>
      </c>
      <c r="H155" t="s">
        <v>20</v>
      </c>
      <c r="I155" t="s">
        <v>353</v>
      </c>
      <c r="J155" t="s">
        <v>26</v>
      </c>
      <c r="K155" t="str">
        <f t="shared" si="4"/>
        <v>A</v>
      </c>
      <c r="L155" t="s">
        <v>22</v>
      </c>
      <c r="M155">
        <f t="shared" si="5"/>
        <v>1</v>
      </c>
    </row>
    <row r="156" ht="18" customHeight="1" spans="1:13">
      <c r="A156" t="s">
        <v>332</v>
      </c>
      <c r="B156" s="14" t="s">
        <v>333</v>
      </c>
      <c r="C156" t="s">
        <v>37</v>
      </c>
      <c r="D156" t="s">
        <v>32</v>
      </c>
      <c r="E156" t="s">
        <v>17</v>
      </c>
      <c r="F156" s="14" t="s">
        <v>354</v>
      </c>
      <c r="G156" t="s">
        <v>19</v>
      </c>
      <c r="H156" t="s">
        <v>20</v>
      </c>
      <c r="I156" t="s">
        <v>355</v>
      </c>
      <c r="J156" t="s">
        <v>22</v>
      </c>
      <c r="K156" t="str">
        <f t="shared" si="4"/>
        <v>A</v>
      </c>
      <c r="L156" t="s">
        <v>22</v>
      </c>
      <c r="M156">
        <f t="shared" si="5"/>
        <v>1</v>
      </c>
    </row>
    <row r="157" ht="18" customHeight="1" spans="1:13">
      <c r="A157" t="s">
        <v>332</v>
      </c>
      <c r="B157" s="14" t="s">
        <v>333</v>
      </c>
      <c r="C157" t="s">
        <v>37</v>
      </c>
      <c r="D157" t="s">
        <v>32</v>
      </c>
      <c r="E157" t="s">
        <v>23</v>
      </c>
      <c r="F157" s="14" t="s">
        <v>356</v>
      </c>
      <c r="G157" t="s">
        <v>19</v>
      </c>
      <c r="H157" t="s">
        <v>20</v>
      </c>
      <c r="I157" t="s">
        <v>357</v>
      </c>
      <c r="J157" t="s">
        <v>26</v>
      </c>
      <c r="K157" t="str">
        <f t="shared" si="4"/>
        <v>A</v>
      </c>
      <c r="L157" t="s">
        <v>22</v>
      </c>
      <c r="M157">
        <f t="shared" si="5"/>
        <v>1</v>
      </c>
    </row>
    <row r="158" ht="18" customHeight="1" spans="1:13">
      <c r="A158" t="s">
        <v>332</v>
      </c>
      <c r="B158" s="14" t="s">
        <v>333</v>
      </c>
      <c r="C158" t="s">
        <v>50</v>
      </c>
      <c r="D158" t="s">
        <v>16</v>
      </c>
      <c r="E158" t="s">
        <v>17</v>
      </c>
      <c r="F158" s="14" t="s">
        <v>358</v>
      </c>
      <c r="G158" t="s">
        <v>19</v>
      </c>
      <c r="H158" t="s">
        <v>20</v>
      </c>
      <c r="I158" t="s">
        <v>359</v>
      </c>
      <c r="J158" t="s">
        <v>22</v>
      </c>
      <c r="K158" t="str">
        <f t="shared" si="4"/>
        <v>B</v>
      </c>
      <c r="L158" t="s">
        <v>26</v>
      </c>
      <c r="M158">
        <f t="shared" si="5"/>
        <v>1</v>
      </c>
    </row>
    <row r="159" ht="18" customHeight="1" spans="1:13">
      <c r="A159" t="s">
        <v>332</v>
      </c>
      <c r="B159" s="14" t="s">
        <v>333</v>
      </c>
      <c r="C159" t="s">
        <v>50</v>
      </c>
      <c r="D159" t="s">
        <v>16</v>
      </c>
      <c r="E159" t="s">
        <v>23</v>
      </c>
      <c r="F159" s="14" t="s">
        <v>360</v>
      </c>
      <c r="G159" t="s">
        <v>19</v>
      </c>
      <c r="H159" t="s">
        <v>20</v>
      </c>
      <c r="I159" t="s">
        <v>361</v>
      </c>
      <c r="J159" t="s">
        <v>26</v>
      </c>
      <c r="K159" t="str">
        <f t="shared" si="4"/>
        <v>B</v>
      </c>
      <c r="L159" t="s">
        <v>26</v>
      </c>
      <c r="M159">
        <f t="shared" si="5"/>
        <v>1</v>
      </c>
    </row>
    <row r="160" ht="18" customHeight="1" spans="1:13">
      <c r="A160" t="s">
        <v>332</v>
      </c>
      <c r="B160" s="14" t="s">
        <v>333</v>
      </c>
      <c r="C160" t="s">
        <v>50</v>
      </c>
      <c r="D160" t="s">
        <v>27</v>
      </c>
      <c r="E160" t="s">
        <v>17</v>
      </c>
      <c r="F160" s="14" t="s">
        <v>362</v>
      </c>
      <c r="G160" t="s">
        <v>19</v>
      </c>
      <c r="H160" t="s">
        <v>20</v>
      </c>
      <c r="I160" t="s">
        <v>363</v>
      </c>
      <c r="J160" t="s">
        <v>22</v>
      </c>
      <c r="K160" t="str">
        <f t="shared" si="4"/>
        <v>B</v>
      </c>
      <c r="L160" t="s">
        <v>26</v>
      </c>
      <c r="M160">
        <f t="shared" si="5"/>
        <v>1</v>
      </c>
    </row>
    <row r="161" ht="18" customHeight="1" spans="1:13">
      <c r="A161" t="s">
        <v>332</v>
      </c>
      <c r="B161" s="14" t="s">
        <v>333</v>
      </c>
      <c r="C161" t="s">
        <v>50</v>
      </c>
      <c r="D161" t="s">
        <v>27</v>
      </c>
      <c r="E161" t="s">
        <v>23</v>
      </c>
      <c r="F161" s="14" t="s">
        <v>364</v>
      </c>
      <c r="G161" t="s">
        <v>19</v>
      </c>
      <c r="H161" t="s">
        <v>20</v>
      </c>
      <c r="I161" t="s">
        <v>365</v>
      </c>
      <c r="J161" t="s">
        <v>26</v>
      </c>
      <c r="K161" t="str">
        <f t="shared" si="4"/>
        <v>B</v>
      </c>
      <c r="L161" t="s">
        <v>26</v>
      </c>
      <c r="M161">
        <f t="shared" si="5"/>
        <v>1</v>
      </c>
    </row>
    <row r="162" ht="18" customHeight="1" spans="1:13">
      <c r="A162" t="s">
        <v>332</v>
      </c>
      <c r="B162" s="14" t="s">
        <v>333</v>
      </c>
      <c r="C162" t="s">
        <v>50</v>
      </c>
      <c r="D162" t="s">
        <v>32</v>
      </c>
      <c r="E162" t="s">
        <v>17</v>
      </c>
      <c r="F162" s="14" t="s">
        <v>366</v>
      </c>
      <c r="G162" t="s">
        <v>19</v>
      </c>
      <c r="H162" t="s">
        <v>20</v>
      </c>
      <c r="I162" t="s">
        <v>367</v>
      </c>
      <c r="J162" t="s">
        <v>22</v>
      </c>
      <c r="K162" t="str">
        <f t="shared" si="4"/>
        <v>B</v>
      </c>
      <c r="L162" t="s">
        <v>26</v>
      </c>
      <c r="M162">
        <f t="shared" si="5"/>
        <v>1</v>
      </c>
    </row>
    <row r="163" ht="18" customHeight="1" spans="1:13">
      <c r="A163" t="s">
        <v>332</v>
      </c>
      <c r="B163" s="14" t="s">
        <v>333</v>
      </c>
      <c r="C163" t="s">
        <v>50</v>
      </c>
      <c r="D163" t="s">
        <v>32</v>
      </c>
      <c r="E163" t="s">
        <v>23</v>
      </c>
      <c r="F163" s="14" t="s">
        <v>368</v>
      </c>
      <c r="G163" t="s">
        <v>19</v>
      </c>
      <c r="H163" t="s">
        <v>20</v>
      </c>
      <c r="I163" t="s">
        <v>369</v>
      </c>
      <c r="J163" t="s">
        <v>26</v>
      </c>
      <c r="K163" t="str">
        <f t="shared" si="4"/>
        <v>B</v>
      </c>
      <c r="L163" t="s">
        <v>26</v>
      </c>
      <c r="M163">
        <f t="shared" si="5"/>
        <v>1</v>
      </c>
    </row>
    <row r="164" ht="18" customHeight="1" spans="1:13">
      <c r="A164" t="s">
        <v>370</v>
      </c>
      <c r="B164" s="14" t="s">
        <v>371</v>
      </c>
      <c r="C164" t="s">
        <v>15</v>
      </c>
      <c r="D164" t="s">
        <v>16</v>
      </c>
      <c r="E164" t="s">
        <v>17</v>
      </c>
      <c r="F164" s="14" t="s">
        <v>372</v>
      </c>
      <c r="G164" t="s">
        <v>19</v>
      </c>
      <c r="H164" t="s">
        <v>20</v>
      </c>
      <c r="I164" t="s">
        <v>373</v>
      </c>
      <c r="J164" t="s">
        <v>145</v>
      </c>
      <c r="K164" t="str">
        <f t="shared" si="4"/>
        <v>D(平局)</v>
      </c>
      <c r="L164" t="s">
        <v>26</v>
      </c>
      <c r="M164">
        <f t="shared" si="5"/>
        <v>0</v>
      </c>
    </row>
    <row r="165" ht="18" customHeight="1" spans="1:13">
      <c r="A165" t="s">
        <v>370</v>
      </c>
      <c r="B165" s="14" t="s">
        <v>371</v>
      </c>
      <c r="C165" t="s">
        <v>15</v>
      </c>
      <c r="D165" t="s">
        <v>16</v>
      </c>
      <c r="E165" t="s">
        <v>23</v>
      </c>
      <c r="F165" s="14" t="s">
        <v>374</v>
      </c>
      <c r="G165" t="s">
        <v>19</v>
      </c>
      <c r="H165" t="s">
        <v>20</v>
      </c>
      <c r="I165" t="s">
        <v>375</v>
      </c>
      <c r="J165" t="s">
        <v>22</v>
      </c>
      <c r="K165" t="str">
        <f t="shared" si="4"/>
        <v>B</v>
      </c>
      <c r="L165" t="s">
        <v>26</v>
      </c>
      <c r="M165">
        <f t="shared" si="5"/>
        <v>1</v>
      </c>
    </row>
    <row r="166" ht="18" customHeight="1" spans="1:13">
      <c r="A166" t="s">
        <v>370</v>
      </c>
      <c r="B166" s="14" t="s">
        <v>371</v>
      </c>
      <c r="C166" t="s">
        <v>15</v>
      </c>
      <c r="D166" t="s">
        <v>27</v>
      </c>
      <c r="E166" t="s">
        <v>17</v>
      </c>
      <c r="F166" s="14" t="s">
        <v>376</v>
      </c>
      <c r="G166" t="s">
        <v>19</v>
      </c>
      <c r="H166" t="s">
        <v>20</v>
      </c>
      <c r="I166" t="s">
        <v>377</v>
      </c>
      <c r="J166" t="s">
        <v>26</v>
      </c>
      <c r="K166" t="str">
        <f t="shared" si="4"/>
        <v>B</v>
      </c>
      <c r="L166" t="s">
        <v>26</v>
      </c>
      <c r="M166">
        <f t="shared" si="5"/>
        <v>1</v>
      </c>
    </row>
    <row r="167" ht="18" customHeight="1" spans="1:13">
      <c r="A167" t="s">
        <v>370</v>
      </c>
      <c r="B167" s="14" t="s">
        <v>371</v>
      </c>
      <c r="C167" t="s">
        <v>15</v>
      </c>
      <c r="D167" t="s">
        <v>27</v>
      </c>
      <c r="E167" t="s">
        <v>23</v>
      </c>
      <c r="F167" s="14" t="s">
        <v>378</v>
      </c>
      <c r="G167" t="s">
        <v>19</v>
      </c>
      <c r="H167" t="s">
        <v>20</v>
      </c>
      <c r="I167" t="s">
        <v>379</v>
      </c>
      <c r="J167" t="s">
        <v>22</v>
      </c>
      <c r="K167" t="str">
        <f t="shared" si="4"/>
        <v>B</v>
      </c>
      <c r="L167" t="s">
        <v>26</v>
      </c>
      <c r="M167">
        <f t="shared" si="5"/>
        <v>1</v>
      </c>
    </row>
    <row r="168" ht="18" customHeight="1" spans="1:13">
      <c r="A168" t="s">
        <v>370</v>
      </c>
      <c r="B168" s="14" t="s">
        <v>371</v>
      </c>
      <c r="C168" t="s">
        <v>15</v>
      </c>
      <c r="D168" t="s">
        <v>32</v>
      </c>
      <c r="E168" t="s">
        <v>17</v>
      </c>
      <c r="F168" s="14" t="s">
        <v>380</v>
      </c>
      <c r="G168" t="s">
        <v>19</v>
      </c>
      <c r="H168" t="s">
        <v>20</v>
      </c>
      <c r="I168" t="s">
        <v>381</v>
      </c>
      <c r="J168" t="s">
        <v>145</v>
      </c>
      <c r="K168" t="str">
        <f t="shared" si="4"/>
        <v>D(平局)</v>
      </c>
      <c r="L168" t="s">
        <v>26</v>
      </c>
      <c r="M168">
        <f t="shared" si="5"/>
        <v>0</v>
      </c>
    </row>
    <row r="169" ht="18" customHeight="1" spans="1:13">
      <c r="A169" t="s">
        <v>370</v>
      </c>
      <c r="B169" s="14" t="s">
        <v>371</v>
      </c>
      <c r="C169" t="s">
        <v>15</v>
      </c>
      <c r="D169" t="s">
        <v>32</v>
      </c>
      <c r="E169" t="s">
        <v>23</v>
      </c>
      <c r="F169" s="15" t="s">
        <v>382</v>
      </c>
      <c r="G169" t="s">
        <v>19</v>
      </c>
      <c r="H169" t="s">
        <v>20</v>
      </c>
      <c r="I169" t="s">
        <v>383</v>
      </c>
      <c r="J169" t="s">
        <v>145</v>
      </c>
      <c r="K169" t="str">
        <f t="shared" si="4"/>
        <v>D(平局)</v>
      </c>
      <c r="L169" t="s">
        <v>26</v>
      </c>
      <c r="M169">
        <f t="shared" si="5"/>
        <v>0</v>
      </c>
    </row>
    <row r="170" ht="18" customHeight="1" spans="1:13">
      <c r="A170" t="s">
        <v>370</v>
      </c>
      <c r="B170" s="14" t="s">
        <v>371</v>
      </c>
      <c r="C170" t="s">
        <v>37</v>
      </c>
      <c r="D170" t="s">
        <v>16</v>
      </c>
      <c r="E170" t="s">
        <v>17</v>
      </c>
      <c r="F170" s="14" t="s">
        <v>384</v>
      </c>
      <c r="G170" t="s">
        <v>19</v>
      </c>
      <c r="H170" t="s">
        <v>20</v>
      </c>
      <c r="I170" t="s">
        <v>385</v>
      </c>
      <c r="J170" t="s">
        <v>22</v>
      </c>
      <c r="K170" t="str">
        <f t="shared" si="4"/>
        <v>A</v>
      </c>
      <c r="L170" t="s">
        <v>22</v>
      </c>
      <c r="M170">
        <f t="shared" si="5"/>
        <v>1</v>
      </c>
    </row>
    <row r="171" ht="18" customHeight="1" spans="1:13">
      <c r="A171" t="s">
        <v>370</v>
      </c>
      <c r="B171" s="14" t="s">
        <v>371</v>
      </c>
      <c r="C171" t="s">
        <v>37</v>
      </c>
      <c r="D171" t="s">
        <v>16</v>
      </c>
      <c r="E171" t="s">
        <v>23</v>
      </c>
      <c r="F171" s="14" t="s">
        <v>386</v>
      </c>
      <c r="G171" t="s">
        <v>19</v>
      </c>
      <c r="H171" t="s">
        <v>20</v>
      </c>
      <c r="I171" t="s">
        <v>387</v>
      </c>
      <c r="J171" t="s">
        <v>26</v>
      </c>
      <c r="K171" t="str">
        <f t="shared" si="4"/>
        <v>A</v>
      </c>
      <c r="L171" t="s">
        <v>22</v>
      </c>
      <c r="M171">
        <f t="shared" si="5"/>
        <v>1</v>
      </c>
    </row>
    <row r="172" ht="18" customHeight="1" spans="1:13">
      <c r="A172" t="s">
        <v>370</v>
      </c>
      <c r="B172" s="14" t="s">
        <v>371</v>
      </c>
      <c r="C172" t="s">
        <v>37</v>
      </c>
      <c r="D172" t="s">
        <v>27</v>
      </c>
      <c r="E172" t="s">
        <v>17</v>
      </c>
      <c r="F172" s="14" t="s">
        <v>388</v>
      </c>
      <c r="G172" t="s">
        <v>19</v>
      </c>
      <c r="H172" t="s">
        <v>20</v>
      </c>
      <c r="I172" t="s">
        <v>389</v>
      </c>
      <c r="J172" t="s">
        <v>22</v>
      </c>
      <c r="K172" t="str">
        <f t="shared" si="4"/>
        <v>A</v>
      </c>
      <c r="L172" t="s">
        <v>22</v>
      </c>
      <c r="M172">
        <f t="shared" si="5"/>
        <v>1</v>
      </c>
    </row>
    <row r="173" ht="18" customHeight="1" spans="1:13">
      <c r="A173" t="s">
        <v>370</v>
      </c>
      <c r="B173" s="14" t="s">
        <v>371</v>
      </c>
      <c r="C173" t="s">
        <v>37</v>
      </c>
      <c r="D173" t="s">
        <v>27</v>
      </c>
      <c r="E173" t="s">
        <v>23</v>
      </c>
      <c r="F173" s="14" t="s">
        <v>390</v>
      </c>
      <c r="G173" t="s">
        <v>19</v>
      </c>
      <c r="H173" t="s">
        <v>20</v>
      </c>
      <c r="I173" t="s">
        <v>391</v>
      </c>
      <c r="J173" t="s">
        <v>26</v>
      </c>
      <c r="K173" t="str">
        <f t="shared" si="4"/>
        <v>A</v>
      </c>
      <c r="L173" t="s">
        <v>22</v>
      </c>
      <c r="M173">
        <f t="shared" si="5"/>
        <v>1</v>
      </c>
    </row>
    <row r="174" ht="18" customHeight="1" spans="1:13">
      <c r="A174" t="s">
        <v>370</v>
      </c>
      <c r="B174" s="14" t="s">
        <v>371</v>
      </c>
      <c r="C174" t="s">
        <v>37</v>
      </c>
      <c r="D174" t="s">
        <v>32</v>
      </c>
      <c r="E174" t="s">
        <v>17</v>
      </c>
      <c r="F174" s="14" t="s">
        <v>392</v>
      </c>
      <c r="G174" t="s">
        <v>19</v>
      </c>
      <c r="H174" t="s">
        <v>20</v>
      </c>
      <c r="I174" t="s">
        <v>393</v>
      </c>
      <c r="J174" t="s">
        <v>22</v>
      </c>
      <c r="K174" t="str">
        <f t="shared" si="4"/>
        <v>A</v>
      </c>
      <c r="L174" t="s">
        <v>22</v>
      </c>
      <c r="M174">
        <f t="shared" si="5"/>
        <v>1</v>
      </c>
    </row>
    <row r="175" ht="18" customHeight="1" spans="1:13">
      <c r="A175" t="s">
        <v>370</v>
      </c>
      <c r="B175" s="14" t="s">
        <v>371</v>
      </c>
      <c r="C175" t="s">
        <v>37</v>
      </c>
      <c r="D175" t="s">
        <v>32</v>
      </c>
      <c r="E175" t="s">
        <v>23</v>
      </c>
      <c r="F175" s="14" t="s">
        <v>394</v>
      </c>
      <c r="G175" t="s">
        <v>19</v>
      </c>
      <c r="H175" t="s">
        <v>20</v>
      </c>
      <c r="I175" t="s">
        <v>395</v>
      </c>
      <c r="J175" t="s">
        <v>26</v>
      </c>
      <c r="K175" t="str">
        <f t="shared" si="4"/>
        <v>A</v>
      </c>
      <c r="L175" t="s">
        <v>22</v>
      </c>
      <c r="M175">
        <f t="shared" si="5"/>
        <v>1</v>
      </c>
    </row>
    <row r="176" ht="18" customHeight="1" spans="1:13">
      <c r="A176" t="s">
        <v>370</v>
      </c>
      <c r="B176" s="14" t="s">
        <v>371</v>
      </c>
      <c r="C176" t="s">
        <v>50</v>
      </c>
      <c r="D176" t="s">
        <v>16</v>
      </c>
      <c r="E176" t="s">
        <v>17</v>
      </c>
      <c r="F176" s="14" t="s">
        <v>396</v>
      </c>
      <c r="G176" t="s">
        <v>19</v>
      </c>
      <c r="H176" t="s">
        <v>20</v>
      </c>
      <c r="I176" t="s">
        <v>397</v>
      </c>
      <c r="J176" t="s">
        <v>22</v>
      </c>
      <c r="K176" t="str">
        <f t="shared" si="4"/>
        <v>B</v>
      </c>
      <c r="L176" t="s">
        <v>26</v>
      </c>
      <c r="M176">
        <f t="shared" si="5"/>
        <v>1</v>
      </c>
    </row>
    <row r="177" ht="18" customHeight="1" spans="1:13">
      <c r="A177" t="s">
        <v>370</v>
      </c>
      <c r="B177" s="14" t="s">
        <v>371</v>
      </c>
      <c r="C177" t="s">
        <v>50</v>
      </c>
      <c r="D177" t="s">
        <v>16</v>
      </c>
      <c r="E177" t="s">
        <v>23</v>
      </c>
      <c r="F177" s="14" t="s">
        <v>398</v>
      </c>
      <c r="G177" t="s">
        <v>19</v>
      </c>
      <c r="H177" t="s">
        <v>20</v>
      </c>
      <c r="I177" t="s">
        <v>399</v>
      </c>
      <c r="J177" t="s">
        <v>26</v>
      </c>
      <c r="K177" t="str">
        <f t="shared" si="4"/>
        <v>B</v>
      </c>
      <c r="L177" t="s">
        <v>26</v>
      </c>
      <c r="M177">
        <f t="shared" si="5"/>
        <v>1</v>
      </c>
    </row>
    <row r="178" ht="18" customHeight="1" spans="1:13">
      <c r="A178" t="s">
        <v>370</v>
      </c>
      <c r="B178" s="14" t="s">
        <v>371</v>
      </c>
      <c r="C178" t="s">
        <v>50</v>
      </c>
      <c r="D178" t="s">
        <v>27</v>
      </c>
      <c r="E178" t="s">
        <v>17</v>
      </c>
      <c r="F178" s="14" t="s">
        <v>400</v>
      </c>
      <c r="G178" t="s">
        <v>19</v>
      </c>
      <c r="H178" t="s">
        <v>20</v>
      </c>
      <c r="I178" t="s">
        <v>401</v>
      </c>
      <c r="J178" t="s">
        <v>22</v>
      </c>
      <c r="K178" t="str">
        <f t="shared" si="4"/>
        <v>B</v>
      </c>
      <c r="L178" t="s">
        <v>26</v>
      </c>
      <c r="M178">
        <f t="shared" si="5"/>
        <v>1</v>
      </c>
    </row>
    <row r="179" ht="18" customHeight="1" spans="1:13">
      <c r="A179" t="s">
        <v>370</v>
      </c>
      <c r="B179" s="14" t="s">
        <v>371</v>
      </c>
      <c r="C179" t="s">
        <v>50</v>
      </c>
      <c r="D179" t="s">
        <v>27</v>
      </c>
      <c r="E179" t="s">
        <v>23</v>
      </c>
      <c r="F179" s="14" t="s">
        <v>402</v>
      </c>
      <c r="G179" t="s">
        <v>19</v>
      </c>
      <c r="H179" t="s">
        <v>20</v>
      </c>
      <c r="I179" t="s">
        <v>403</v>
      </c>
      <c r="J179" t="s">
        <v>26</v>
      </c>
      <c r="K179" t="str">
        <f t="shared" si="4"/>
        <v>B</v>
      </c>
      <c r="L179" t="s">
        <v>26</v>
      </c>
      <c r="M179">
        <f t="shared" si="5"/>
        <v>1</v>
      </c>
    </row>
    <row r="180" ht="18" customHeight="1" spans="1:13">
      <c r="A180" t="s">
        <v>370</v>
      </c>
      <c r="B180" s="14" t="s">
        <v>371</v>
      </c>
      <c r="C180" t="s">
        <v>50</v>
      </c>
      <c r="D180" t="s">
        <v>32</v>
      </c>
      <c r="E180" t="s">
        <v>17</v>
      </c>
      <c r="F180" s="14" t="s">
        <v>404</v>
      </c>
      <c r="G180" t="s">
        <v>19</v>
      </c>
      <c r="H180" t="s">
        <v>20</v>
      </c>
      <c r="I180" t="s">
        <v>405</v>
      </c>
      <c r="J180" t="s">
        <v>22</v>
      </c>
      <c r="K180" t="str">
        <f t="shared" si="4"/>
        <v>B</v>
      </c>
      <c r="L180" t="s">
        <v>26</v>
      </c>
      <c r="M180">
        <f t="shared" si="5"/>
        <v>1</v>
      </c>
    </row>
    <row r="181" ht="18" customHeight="1" spans="1:13">
      <c r="A181" t="s">
        <v>370</v>
      </c>
      <c r="B181" s="14" t="s">
        <v>371</v>
      </c>
      <c r="C181" t="s">
        <v>50</v>
      </c>
      <c r="D181" t="s">
        <v>32</v>
      </c>
      <c r="E181" t="s">
        <v>23</v>
      </c>
      <c r="F181" s="14" t="s">
        <v>406</v>
      </c>
      <c r="G181" t="s">
        <v>19</v>
      </c>
      <c r="H181" t="s">
        <v>20</v>
      </c>
      <c r="I181" t="s">
        <v>407</v>
      </c>
      <c r="J181" t="s">
        <v>26</v>
      </c>
      <c r="K181" t="str">
        <f t="shared" si="4"/>
        <v>B</v>
      </c>
      <c r="L181" t="s">
        <v>26</v>
      </c>
      <c r="M181">
        <f t="shared" si="5"/>
        <v>1</v>
      </c>
    </row>
    <row r="182" ht="18" customHeight="1" spans="1:13">
      <c r="A182" t="s">
        <v>408</v>
      </c>
      <c r="B182" s="14" t="s">
        <v>409</v>
      </c>
      <c r="C182" t="s">
        <v>15</v>
      </c>
      <c r="D182" t="s">
        <v>16</v>
      </c>
      <c r="E182" t="s">
        <v>17</v>
      </c>
      <c r="F182" s="14" t="s">
        <v>410</v>
      </c>
      <c r="G182" t="s">
        <v>19</v>
      </c>
      <c r="H182" t="s">
        <v>20</v>
      </c>
      <c r="I182" t="s">
        <v>411</v>
      </c>
      <c r="J182" t="s">
        <v>22</v>
      </c>
      <c r="K182" t="str">
        <f t="shared" si="4"/>
        <v>A</v>
      </c>
      <c r="L182" t="s">
        <v>22</v>
      </c>
      <c r="M182">
        <f t="shared" si="5"/>
        <v>1</v>
      </c>
    </row>
    <row r="183" ht="18" customHeight="1" spans="1:13">
      <c r="A183" t="s">
        <v>408</v>
      </c>
      <c r="B183" s="14" t="s">
        <v>409</v>
      </c>
      <c r="C183" t="s">
        <v>15</v>
      </c>
      <c r="D183" t="s">
        <v>16</v>
      </c>
      <c r="E183" t="s">
        <v>23</v>
      </c>
      <c r="F183" s="14" t="s">
        <v>412</v>
      </c>
      <c r="G183" t="s">
        <v>19</v>
      </c>
      <c r="H183" t="s">
        <v>20</v>
      </c>
      <c r="I183" t="s">
        <v>413</v>
      </c>
      <c r="J183" t="s">
        <v>26</v>
      </c>
      <c r="K183" t="str">
        <f t="shared" si="4"/>
        <v>A</v>
      </c>
      <c r="L183" t="s">
        <v>22</v>
      </c>
      <c r="M183">
        <f t="shared" si="5"/>
        <v>1</v>
      </c>
    </row>
    <row r="184" ht="18" customHeight="1" spans="1:13">
      <c r="A184" t="s">
        <v>408</v>
      </c>
      <c r="B184" s="14" t="s">
        <v>409</v>
      </c>
      <c r="C184" t="s">
        <v>15</v>
      </c>
      <c r="D184" t="s">
        <v>27</v>
      </c>
      <c r="E184" t="s">
        <v>17</v>
      </c>
      <c r="F184" s="14" t="s">
        <v>414</v>
      </c>
      <c r="G184" t="s">
        <v>19</v>
      </c>
      <c r="H184" t="s">
        <v>20</v>
      </c>
      <c r="I184" t="s">
        <v>415</v>
      </c>
      <c r="J184" t="s">
        <v>22</v>
      </c>
      <c r="K184" t="str">
        <f t="shared" si="4"/>
        <v>A</v>
      </c>
      <c r="L184" t="s">
        <v>22</v>
      </c>
      <c r="M184">
        <f t="shared" si="5"/>
        <v>1</v>
      </c>
    </row>
    <row r="185" ht="18" customHeight="1" spans="1:13">
      <c r="A185" t="s">
        <v>408</v>
      </c>
      <c r="B185" s="14" t="s">
        <v>409</v>
      </c>
      <c r="C185" t="s">
        <v>15</v>
      </c>
      <c r="D185" t="s">
        <v>27</v>
      </c>
      <c r="E185" t="s">
        <v>23</v>
      </c>
      <c r="F185" s="14" t="s">
        <v>416</v>
      </c>
      <c r="G185" t="s">
        <v>19</v>
      </c>
      <c r="H185" t="s">
        <v>20</v>
      </c>
      <c r="I185" t="s">
        <v>417</v>
      </c>
      <c r="J185" t="s">
        <v>22</v>
      </c>
      <c r="K185" t="str">
        <f t="shared" si="4"/>
        <v>B</v>
      </c>
      <c r="L185" t="s">
        <v>22</v>
      </c>
      <c r="M185">
        <f t="shared" si="5"/>
        <v>0</v>
      </c>
    </row>
    <row r="186" ht="18" customHeight="1" spans="1:13">
      <c r="A186" t="s">
        <v>408</v>
      </c>
      <c r="B186" s="14" t="s">
        <v>409</v>
      </c>
      <c r="C186" t="s">
        <v>15</v>
      </c>
      <c r="D186" t="s">
        <v>32</v>
      </c>
      <c r="E186" t="s">
        <v>17</v>
      </c>
      <c r="F186" s="14" t="s">
        <v>418</v>
      </c>
      <c r="G186" t="s">
        <v>19</v>
      </c>
      <c r="H186" t="s">
        <v>20</v>
      </c>
      <c r="I186" t="s">
        <v>419</v>
      </c>
      <c r="J186" t="s">
        <v>22</v>
      </c>
      <c r="K186" t="str">
        <f t="shared" si="4"/>
        <v>A</v>
      </c>
      <c r="L186" t="s">
        <v>22</v>
      </c>
      <c r="M186">
        <f t="shared" si="5"/>
        <v>1</v>
      </c>
    </row>
    <row r="187" ht="18" customHeight="1" spans="1:13">
      <c r="A187" t="s">
        <v>408</v>
      </c>
      <c r="B187" s="14" t="s">
        <v>409</v>
      </c>
      <c r="C187" t="s">
        <v>15</v>
      </c>
      <c r="D187" t="s">
        <v>32</v>
      </c>
      <c r="E187" t="s">
        <v>23</v>
      </c>
      <c r="F187" s="14" t="s">
        <v>420</v>
      </c>
      <c r="G187" t="s">
        <v>19</v>
      </c>
      <c r="H187" t="s">
        <v>20</v>
      </c>
      <c r="I187" t="s">
        <v>421</v>
      </c>
      <c r="J187" t="s">
        <v>22</v>
      </c>
      <c r="K187" t="str">
        <f t="shared" si="4"/>
        <v>B</v>
      </c>
      <c r="L187" t="s">
        <v>22</v>
      </c>
      <c r="M187">
        <f t="shared" si="5"/>
        <v>0</v>
      </c>
    </row>
    <row r="188" ht="18" customHeight="1" spans="1:13">
      <c r="A188" t="s">
        <v>408</v>
      </c>
      <c r="B188" s="14" t="s">
        <v>409</v>
      </c>
      <c r="C188" t="s">
        <v>37</v>
      </c>
      <c r="D188" t="s">
        <v>16</v>
      </c>
      <c r="E188" t="s">
        <v>17</v>
      </c>
      <c r="F188" s="14" t="s">
        <v>422</v>
      </c>
      <c r="G188" t="s">
        <v>19</v>
      </c>
      <c r="H188" t="s">
        <v>20</v>
      </c>
      <c r="I188" t="s">
        <v>423</v>
      </c>
      <c r="J188" t="s">
        <v>26</v>
      </c>
      <c r="K188" t="str">
        <f t="shared" si="4"/>
        <v>C</v>
      </c>
      <c r="L188" t="s">
        <v>145</v>
      </c>
      <c r="M188">
        <f t="shared" si="5"/>
        <v>1</v>
      </c>
    </row>
    <row r="189" ht="18" customHeight="1" spans="1:13">
      <c r="A189" t="s">
        <v>408</v>
      </c>
      <c r="B189" s="14" t="s">
        <v>409</v>
      </c>
      <c r="C189" t="s">
        <v>37</v>
      </c>
      <c r="D189" t="s">
        <v>16</v>
      </c>
      <c r="E189" t="s">
        <v>23</v>
      </c>
      <c r="F189" s="14" t="s">
        <v>424</v>
      </c>
      <c r="G189" t="s">
        <v>19</v>
      </c>
      <c r="H189" t="s">
        <v>20</v>
      </c>
      <c r="I189" t="s">
        <v>425</v>
      </c>
      <c r="J189" t="s">
        <v>22</v>
      </c>
      <c r="K189" t="str">
        <f t="shared" si="4"/>
        <v>C</v>
      </c>
      <c r="L189" t="s">
        <v>145</v>
      </c>
      <c r="M189">
        <f t="shared" si="5"/>
        <v>1</v>
      </c>
    </row>
    <row r="190" ht="18" customHeight="1" spans="1:13">
      <c r="A190" t="s">
        <v>408</v>
      </c>
      <c r="B190" s="14" t="s">
        <v>409</v>
      </c>
      <c r="C190" t="s">
        <v>37</v>
      </c>
      <c r="D190" t="s">
        <v>27</v>
      </c>
      <c r="E190" t="s">
        <v>17</v>
      </c>
      <c r="F190" s="14" t="s">
        <v>426</v>
      </c>
      <c r="G190" t="s">
        <v>19</v>
      </c>
      <c r="H190" t="s">
        <v>20</v>
      </c>
      <c r="I190" t="s">
        <v>427</v>
      </c>
      <c r="J190" t="s">
        <v>26</v>
      </c>
      <c r="K190" t="str">
        <f t="shared" si="4"/>
        <v>C</v>
      </c>
      <c r="L190" t="s">
        <v>145</v>
      </c>
      <c r="M190">
        <f t="shared" si="5"/>
        <v>1</v>
      </c>
    </row>
    <row r="191" ht="18" customHeight="1" spans="1:13">
      <c r="A191" t="s">
        <v>408</v>
      </c>
      <c r="B191" s="14" t="s">
        <v>409</v>
      </c>
      <c r="C191" t="s">
        <v>37</v>
      </c>
      <c r="D191" t="s">
        <v>27</v>
      </c>
      <c r="E191" t="s">
        <v>23</v>
      </c>
      <c r="F191" s="14" t="s">
        <v>428</v>
      </c>
      <c r="G191" t="s">
        <v>19</v>
      </c>
      <c r="H191" t="s">
        <v>20</v>
      </c>
      <c r="I191" t="s">
        <v>429</v>
      </c>
      <c r="J191" t="s">
        <v>22</v>
      </c>
      <c r="K191" t="str">
        <f t="shared" si="4"/>
        <v>C</v>
      </c>
      <c r="L191" t="s">
        <v>145</v>
      </c>
      <c r="M191">
        <f t="shared" si="5"/>
        <v>1</v>
      </c>
    </row>
    <row r="192" ht="18" customHeight="1" spans="1:13">
      <c r="A192" t="s">
        <v>408</v>
      </c>
      <c r="B192" s="14" t="s">
        <v>409</v>
      </c>
      <c r="C192" t="s">
        <v>37</v>
      </c>
      <c r="D192" t="s">
        <v>32</v>
      </c>
      <c r="E192" t="s">
        <v>17</v>
      </c>
      <c r="F192" s="14" t="s">
        <v>430</v>
      </c>
      <c r="G192" t="s">
        <v>19</v>
      </c>
      <c r="H192" t="s">
        <v>20</v>
      </c>
      <c r="I192" t="s">
        <v>431</v>
      </c>
      <c r="J192" t="s">
        <v>26</v>
      </c>
      <c r="K192" t="str">
        <f t="shared" si="4"/>
        <v>C</v>
      </c>
      <c r="L192" t="s">
        <v>145</v>
      </c>
      <c r="M192">
        <f t="shared" si="5"/>
        <v>1</v>
      </c>
    </row>
    <row r="193" ht="18" customHeight="1" spans="1:13">
      <c r="A193" t="s">
        <v>408</v>
      </c>
      <c r="B193" s="14" t="s">
        <v>409</v>
      </c>
      <c r="C193" t="s">
        <v>37</v>
      </c>
      <c r="D193" t="s">
        <v>32</v>
      </c>
      <c r="E193" t="s">
        <v>23</v>
      </c>
      <c r="F193" s="14" t="s">
        <v>432</v>
      </c>
      <c r="G193" t="s">
        <v>19</v>
      </c>
      <c r="H193" t="s">
        <v>20</v>
      </c>
      <c r="I193" t="s">
        <v>433</v>
      </c>
      <c r="J193" t="s">
        <v>22</v>
      </c>
      <c r="K193" t="str">
        <f t="shared" si="4"/>
        <v>C</v>
      </c>
      <c r="L193" t="s">
        <v>145</v>
      </c>
      <c r="M193">
        <f t="shared" si="5"/>
        <v>1</v>
      </c>
    </row>
    <row r="194" ht="18" customHeight="1" spans="1:13">
      <c r="A194" t="s">
        <v>408</v>
      </c>
      <c r="B194" s="14" t="s">
        <v>409</v>
      </c>
      <c r="C194" t="s">
        <v>50</v>
      </c>
      <c r="D194" t="s">
        <v>16</v>
      </c>
      <c r="E194" t="s">
        <v>17</v>
      </c>
      <c r="F194" s="14" t="s">
        <v>434</v>
      </c>
      <c r="G194" t="s">
        <v>19</v>
      </c>
      <c r="H194" t="s">
        <v>20</v>
      </c>
      <c r="I194" t="s">
        <v>435</v>
      </c>
      <c r="J194" t="s">
        <v>26</v>
      </c>
      <c r="K194" t="str">
        <f t="shared" ref="K194:K217" si="6">IF(OR(J194="",C194="",E194=""),"",IF(J194="C","D(平局)",IF(J194=IF(E194="l2r","A","B"),LEFT(C194,1),RIGHT(C194,1))))</f>
        <v>C</v>
      </c>
      <c r="L194" t="s">
        <v>145</v>
      </c>
      <c r="M194">
        <f t="shared" si="5"/>
        <v>1</v>
      </c>
    </row>
    <row r="195" ht="18" customHeight="1" spans="1:13">
      <c r="A195" t="s">
        <v>408</v>
      </c>
      <c r="B195" s="14" t="s">
        <v>409</v>
      </c>
      <c r="C195" t="s">
        <v>50</v>
      </c>
      <c r="D195" t="s">
        <v>16</v>
      </c>
      <c r="E195" t="s">
        <v>23</v>
      </c>
      <c r="F195" s="14" t="s">
        <v>436</v>
      </c>
      <c r="G195" t="s">
        <v>19</v>
      </c>
      <c r="H195" t="s">
        <v>20</v>
      </c>
      <c r="I195" t="s">
        <v>437</v>
      </c>
      <c r="J195" t="s">
        <v>22</v>
      </c>
      <c r="K195" t="str">
        <f t="shared" si="6"/>
        <v>C</v>
      </c>
      <c r="L195" t="s">
        <v>145</v>
      </c>
      <c r="M195">
        <f t="shared" ref="M195:M217" si="7">IF(OR(K195="",L195=""),"",--(K195=L195))</f>
        <v>1</v>
      </c>
    </row>
    <row r="196" ht="18" customHeight="1" spans="1:13">
      <c r="A196" t="s">
        <v>408</v>
      </c>
      <c r="B196" s="14" t="s">
        <v>409</v>
      </c>
      <c r="C196" t="s">
        <v>50</v>
      </c>
      <c r="D196" t="s">
        <v>27</v>
      </c>
      <c r="E196" t="s">
        <v>17</v>
      </c>
      <c r="F196" s="14" t="s">
        <v>438</v>
      </c>
      <c r="G196" t="s">
        <v>19</v>
      </c>
      <c r="H196" t="s">
        <v>20</v>
      </c>
      <c r="I196" t="s">
        <v>439</v>
      </c>
      <c r="J196" t="s">
        <v>26</v>
      </c>
      <c r="K196" t="str">
        <f t="shared" si="6"/>
        <v>C</v>
      </c>
      <c r="L196" t="s">
        <v>145</v>
      </c>
      <c r="M196">
        <f t="shared" si="7"/>
        <v>1</v>
      </c>
    </row>
    <row r="197" ht="18" customHeight="1" spans="1:13">
      <c r="A197" t="s">
        <v>408</v>
      </c>
      <c r="B197" s="14" t="s">
        <v>409</v>
      </c>
      <c r="C197" t="s">
        <v>50</v>
      </c>
      <c r="D197" t="s">
        <v>27</v>
      </c>
      <c r="E197" t="s">
        <v>23</v>
      </c>
      <c r="F197" s="14" t="s">
        <v>440</v>
      </c>
      <c r="G197" t="s">
        <v>19</v>
      </c>
      <c r="H197" t="s">
        <v>20</v>
      </c>
      <c r="I197" t="s">
        <v>441</v>
      </c>
      <c r="J197" t="s">
        <v>22</v>
      </c>
      <c r="K197" t="str">
        <f t="shared" si="6"/>
        <v>C</v>
      </c>
      <c r="L197" t="s">
        <v>145</v>
      </c>
      <c r="M197">
        <f t="shared" si="7"/>
        <v>1</v>
      </c>
    </row>
    <row r="198" ht="18" customHeight="1" spans="1:13">
      <c r="A198" t="s">
        <v>408</v>
      </c>
      <c r="B198" s="14" t="s">
        <v>409</v>
      </c>
      <c r="C198" t="s">
        <v>50</v>
      </c>
      <c r="D198" t="s">
        <v>32</v>
      </c>
      <c r="E198" t="s">
        <v>17</v>
      </c>
      <c r="F198" s="14" t="s">
        <v>442</v>
      </c>
      <c r="G198" t="s">
        <v>19</v>
      </c>
      <c r="H198" t="s">
        <v>20</v>
      </c>
      <c r="I198" t="s">
        <v>443</v>
      </c>
      <c r="J198" t="s">
        <v>26</v>
      </c>
      <c r="K198" t="str">
        <f t="shared" si="6"/>
        <v>C</v>
      </c>
      <c r="L198" t="s">
        <v>145</v>
      </c>
      <c r="M198">
        <f t="shared" si="7"/>
        <v>1</v>
      </c>
    </row>
    <row r="199" ht="18" customHeight="1" spans="1:13">
      <c r="A199" t="s">
        <v>408</v>
      </c>
      <c r="B199" s="14" t="s">
        <v>409</v>
      </c>
      <c r="C199" t="s">
        <v>50</v>
      </c>
      <c r="D199" t="s">
        <v>32</v>
      </c>
      <c r="E199" t="s">
        <v>23</v>
      </c>
      <c r="F199" s="14" t="s">
        <v>444</v>
      </c>
      <c r="G199" t="s">
        <v>19</v>
      </c>
      <c r="H199" t="s">
        <v>20</v>
      </c>
      <c r="I199" t="s">
        <v>445</v>
      </c>
      <c r="J199" t="s">
        <v>22</v>
      </c>
      <c r="K199" t="str">
        <f t="shared" si="6"/>
        <v>C</v>
      </c>
      <c r="L199" t="s">
        <v>145</v>
      </c>
      <c r="M199">
        <f t="shared" si="7"/>
        <v>1</v>
      </c>
    </row>
    <row r="200" ht="18" customHeight="1" spans="1:13">
      <c r="A200" t="s">
        <v>446</v>
      </c>
      <c r="B200" s="14" t="s">
        <v>447</v>
      </c>
      <c r="C200" t="s">
        <v>15</v>
      </c>
      <c r="D200" t="s">
        <v>16</v>
      </c>
      <c r="E200" t="s">
        <v>17</v>
      </c>
      <c r="F200" s="14" t="s">
        <v>448</v>
      </c>
      <c r="G200" t="s">
        <v>19</v>
      </c>
      <c r="H200" t="s">
        <v>20</v>
      </c>
      <c r="I200" t="s">
        <v>449</v>
      </c>
      <c r="J200" t="s">
        <v>22</v>
      </c>
      <c r="K200" t="str">
        <f t="shared" si="6"/>
        <v>A</v>
      </c>
      <c r="L200" t="s">
        <v>22</v>
      </c>
      <c r="M200">
        <f t="shared" si="7"/>
        <v>1</v>
      </c>
    </row>
    <row r="201" ht="18" customHeight="1" spans="1:13">
      <c r="A201" t="s">
        <v>446</v>
      </c>
      <c r="B201" s="14" t="s">
        <v>447</v>
      </c>
      <c r="C201" t="s">
        <v>15</v>
      </c>
      <c r="D201" t="s">
        <v>16</v>
      </c>
      <c r="E201" t="s">
        <v>23</v>
      </c>
      <c r="F201" s="14" t="s">
        <v>450</v>
      </c>
      <c r="G201" t="s">
        <v>19</v>
      </c>
      <c r="H201" t="s">
        <v>20</v>
      </c>
      <c r="I201" t="s">
        <v>451</v>
      </c>
      <c r="J201" t="s">
        <v>26</v>
      </c>
      <c r="K201" t="str">
        <f t="shared" si="6"/>
        <v>A</v>
      </c>
      <c r="L201" t="s">
        <v>22</v>
      </c>
      <c r="M201">
        <f t="shared" si="7"/>
        <v>1</v>
      </c>
    </row>
    <row r="202" ht="18" customHeight="1" spans="1:13">
      <c r="A202" t="s">
        <v>446</v>
      </c>
      <c r="B202" s="14" t="s">
        <v>447</v>
      </c>
      <c r="C202" t="s">
        <v>15</v>
      </c>
      <c r="D202" t="s">
        <v>27</v>
      </c>
      <c r="E202" t="s">
        <v>17</v>
      </c>
      <c r="F202" s="14" t="s">
        <v>452</v>
      </c>
      <c r="G202" t="s">
        <v>19</v>
      </c>
      <c r="H202" t="s">
        <v>20</v>
      </c>
      <c r="I202" t="s">
        <v>453</v>
      </c>
      <c r="J202" t="s">
        <v>22</v>
      </c>
      <c r="K202" t="str">
        <f t="shared" si="6"/>
        <v>A</v>
      </c>
      <c r="L202" t="s">
        <v>22</v>
      </c>
      <c r="M202">
        <f t="shared" si="7"/>
        <v>1</v>
      </c>
    </row>
    <row r="203" ht="18" customHeight="1" spans="1:13">
      <c r="A203" t="s">
        <v>446</v>
      </c>
      <c r="B203" s="14" t="s">
        <v>447</v>
      </c>
      <c r="C203" t="s">
        <v>15</v>
      </c>
      <c r="D203" t="s">
        <v>27</v>
      </c>
      <c r="E203" t="s">
        <v>23</v>
      </c>
      <c r="F203" s="14" t="s">
        <v>454</v>
      </c>
      <c r="G203" t="s">
        <v>19</v>
      </c>
      <c r="H203" t="s">
        <v>20</v>
      </c>
      <c r="I203" t="s">
        <v>455</v>
      </c>
      <c r="J203" t="s">
        <v>26</v>
      </c>
      <c r="K203" t="str">
        <f t="shared" si="6"/>
        <v>A</v>
      </c>
      <c r="L203" t="s">
        <v>22</v>
      </c>
      <c r="M203">
        <f t="shared" si="7"/>
        <v>1</v>
      </c>
    </row>
    <row r="204" ht="18" customHeight="1" spans="1:13">
      <c r="A204" t="s">
        <v>446</v>
      </c>
      <c r="B204" s="14" t="s">
        <v>447</v>
      </c>
      <c r="C204" t="s">
        <v>15</v>
      </c>
      <c r="D204" t="s">
        <v>32</v>
      </c>
      <c r="E204" t="s">
        <v>17</v>
      </c>
      <c r="F204" s="14" t="s">
        <v>456</v>
      </c>
      <c r="G204" t="s">
        <v>19</v>
      </c>
      <c r="H204" t="s">
        <v>20</v>
      </c>
      <c r="I204" t="s">
        <v>457</v>
      </c>
      <c r="J204" t="s">
        <v>22</v>
      </c>
      <c r="K204" t="str">
        <f t="shared" si="6"/>
        <v>A</v>
      </c>
      <c r="L204" t="s">
        <v>22</v>
      </c>
      <c r="M204">
        <f t="shared" si="7"/>
        <v>1</v>
      </c>
    </row>
    <row r="205" ht="18" customHeight="1" spans="1:13">
      <c r="A205" t="s">
        <v>446</v>
      </c>
      <c r="B205" s="14" t="s">
        <v>447</v>
      </c>
      <c r="C205" t="s">
        <v>15</v>
      </c>
      <c r="D205" t="s">
        <v>32</v>
      </c>
      <c r="E205" t="s">
        <v>23</v>
      </c>
      <c r="F205" s="14" t="s">
        <v>458</v>
      </c>
      <c r="G205" t="s">
        <v>19</v>
      </c>
      <c r="H205" t="s">
        <v>20</v>
      </c>
      <c r="I205" t="s">
        <v>459</v>
      </c>
      <c r="J205" t="s">
        <v>26</v>
      </c>
      <c r="K205" t="str">
        <f t="shared" si="6"/>
        <v>A</v>
      </c>
      <c r="L205" t="s">
        <v>22</v>
      </c>
      <c r="M205">
        <f t="shared" si="7"/>
        <v>1</v>
      </c>
    </row>
    <row r="206" ht="18" customHeight="1" spans="1:13">
      <c r="A206" t="s">
        <v>446</v>
      </c>
      <c r="B206" s="14" t="s">
        <v>447</v>
      </c>
      <c r="C206" t="s">
        <v>37</v>
      </c>
      <c r="D206" t="s">
        <v>16</v>
      </c>
      <c r="E206" t="s">
        <v>17</v>
      </c>
      <c r="F206" s="14" t="s">
        <v>460</v>
      </c>
      <c r="G206" t="s">
        <v>19</v>
      </c>
      <c r="H206" t="s">
        <v>20</v>
      </c>
      <c r="I206" t="s">
        <v>461</v>
      </c>
      <c r="J206" t="s">
        <v>22</v>
      </c>
      <c r="K206" t="str">
        <f t="shared" si="6"/>
        <v>A</v>
      </c>
      <c r="L206" t="s">
        <v>105</v>
      </c>
      <c r="M206">
        <f t="shared" si="7"/>
        <v>0</v>
      </c>
    </row>
    <row r="207" ht="18" customHeight="1" spans="1:13">
      <c r="A207" t="s">
        <v>446</v>
      </c>
      <c r="B207" s="14" t="s">
        <v>447</v>
      </c>
      <c r="C207" t="s">
        <v>37</v>
      </c>
      <c r="D207" t="s">
        <v>16</v>
      </c>
      <c r="E207" t="s">
        <v>23</v>
      </c>
      <c r="F207" s="15" t="s">
        <v>462</v>
      </c>
      <c r="G207" t="s">
        <v>19</v>
      </c>
      <c r="H207" t="s">
        <v>20</v>
      </c>
      <c r="I207" t="s">
        <v>463</v>
      </c>
      <c r="J207" t="s">
        <v>26</v>
      </c>
      <c r="K207" t="str">
        <f t="shared" si="6"/>
        <v>A</v>
      </c>
      <c r="L207" t="s">
        <v>105</v>
      </c>
      <c r="M207">
        <f t="shared" si="7"/>
        <v>0</v>
      </c>
    </row>
    <row r="208" ht="18" customHeight="1" spans="1:13">
      <c r="A208" t="s">
        <v>446</v>
      </c>
      <c r="B208" s="14" t="s">
        <v>447</v>
      </c>
      <c r="C208" t="s">
        <v>37</v>
      </c>
      <c r="D208" t="s">
        <v>27</v>
      </c>
      <c r="E208" t="s">
        <v>17</v>
      </c>
      <c r="F208" s="14" t="s">
        <v>464</v>
      </c>
      <c r="G208" t="s">
        <v>19</v>
      </c>
      <c r="H208" t="s">
        <v>20</v>
      </c>
      <c r="I208" t="s">
        <v>465</v>
      </c>
      <c r="J208" t="s">
        <v>22</v>
      </c>
      <c r="K208" t="str">
        <f t="shared" si="6"/>
        <v>A</v>
      </c>
      <c r="L208" t="s">
        <v>105</v>
      </c>
      <c r="M208">
        <f t="shared" si="7"/>
        <v>0</v>
      </c>
    </row>
    <row r="209" ht="18" customHeight="1" spans="1:13">
      <c r="A209" t="s">
        <v>446</v>
      </c>
      <c r="B209" s="14" t="s">
        <v>447</v>
      </c>
      <c r="C209" t="s">
        <v>37</v>
      </c>
      <c r="D209" t="s">
        <v>27</v>
      </c>
      <c r="E209" t="s">
        <v>23</v>
      </c>
      <c r="F209" s="14" t="s">
        <v>466</v>
      </c>
      <c r="G209" t="s">
        <v>19</v>
      </c>
      <c r="H209" t="s">
        <v>20</v>
      </c>
      <c r="I209" t="s">
        <v>467</v>
      </c>
      <c r="J209" t="s">
        <v>26</v>
      </c>
      <c r="K209" t="str">
        <f t="shared" si="6"/>
        <v>A</v>
      </c>
      <c r="L209" t="s">
        <v>105</v>
      </c>
      <c r="M209">
        <f t="shared" si="7"/>
        <v>0</v>
      </c>
    </row>
    <row r="210" ht="18" customHeight="1" spans="1:13">
      <c r="A210" t="s">
        <v>446</v>
      </c>
      <c r="B210" s="14" t="s">
        <v>447</v>
      </c>
      <c r="C210" t="s">
        <v>37</v>
      </c>
      <c r="D210" t="s">
        <v>32</v>
      </c>
      <c r="E210" t="s">
        <v>17</v>
      </c>
      <c r="F210" s="14" t="s">
        <v>468</v>
      </c>
      <c r="G210" t="s">
        <v>19</v>
      </c>
      <c r="H210" t="s">
        <v>20</v>
      </c>
      <c r="I210" t="s">
        <v>469</v>
      </c>
      <c r="J210" t="s">
        <v>22</v>
      </c>
      <c r="K210" t="str">
        <f t="shared" si="6"/>
        <v>A</v>
      </c>
      <c r="L210" t="s">
        <v>105</v>
      </c>
      <c r="M210">
        <f t="shared" si="7"/>
        <v>0</v>
      </c>
    </row>
    <row r="211" ht="18" customHeight="1" spans="1:13">
      <c r="A211" t="s">
        <v>446</v>
      </c>
      <c r="B211" s="14" t="s">
        <v>447</v>
      </c>
      <c r="C211" t="s">
        <v>37</v>
      </c>
      <c r="D211" t="s">
        <v>32</v>
      </c>
      <c r="E211" t="s">
        <v>23</v>
      </c>
      <c r="F211" s="14" t="s">
        <v>470</v>
      </c>
      <c r="G211" t="s">
        <v>19</v>
      </c>
      <c r="H211" t="s">
        <v>20</v>
      </c>
      <c r="I211" t="s">
        <v>471</v>
      </c>
      <c r="J211" t="s">
        <v>26</v>
      </c>
      <c r="K211" t="str">
        <f t="shared" si="6"/>
        <v>A</v>
      </c>
      <c r="L211" t="s">
        <v>105</v>
      </c>
      <c r="M211">
        <f t="shared" si="7"/>
        <v>0</v>
      </c>
    </row>
    <row r="212" ht="18" customHeight="1" spans="1:13">
      <c r="A212" t="s">
        <v>446</v>
      </c>
      <c r="B212" s="14" t="s">
        <v>447</v>
      </c>
      <c r="C212" t="s">
        <v>50</v>
      </c>
      <c r="D212" t="s">
        <v>16</v>
      </c>
      <c r="E212" t="s">
        <v>17</v>
      </c>
      <c r="F212" s="14" t="s">
        <v>472</v>
      </c>
      <c r="G212" t="s">
        <v>19</v>
      </c>
      <c r="H212" t="s">
        <v>20</v>
      </c>
      <c r="I212" t="s">
        <v>473</v>
      </c>
      <c r="J212" t="s">
        <v>26</v>
      </c>
      <c r="K212" t="str">
        <f t="shared" si="6"/>
        <v>C</v>
      </c>
      <c r="L212" t="s">
        <v>145</v>
      </c>
      <c r="M212">
        <f t="shared" si="7"/>
        <v>1</v>
      </c>
    </row>
    <row r="213" ht="18" customHeight="1" spans="1:13">
      <c r="A213" t="s">
        <v>446</v>
      </c>
      <c r="B213" s="14" t="s">
        <v>447</v>
      </c>
      <c r="C213" t="s">
        <v>50</v>
      </c>
      <c r="D213" t="s">
        <v>16</v>
      </c>
      <c r="E213" t="s">
        <v>23</v>
      </c>
      <c r="F213" s="14" t="s">
        <v>474</v>
      </c>
      <c r="G213" t="s">
        <v>19</v>
      </c>
      <c r="H213" t="s">
        <v>20</v>
      </c>
      <c r="I213" t="s">
        <v>475</v>
      </c>
      <c r="J213" t="s">
        <v>22</v>
      </c>
      <c r="K213" t="str">
        <f t="shared" si="6"/>
        <v>C</v>
      </c>
      <c r="L213" t="s">
        <v>145</v>
      </c>
      <c r="M213">
        <f t="shared" si="7"/>
        <v>1</v>
      </c>
    </row>
    <row r="214" ht="18" customHeight="1" spans="1:13">
      <c r="A214" t="s">
        <v>446</v>
      </c>
      <c r="B214" s="14" t="s">
        <v>447</v>
      </c>
      <c r="C214" t="s">
        <v>50</v>
      </c>
      <c r="D214" t="s">
        <v>27</v>
      </c>
      <c r="E214" t="s">
        <v>17</v>
      </c>
      <c r="F214" s="14" t="s">
        <v>476</v>
      </c>
      <c r="G214" t="s">
        <v>19</v>
      </c>
      <c r="H214" t="s">
        <v>20</v>
      </c>
      <c r="I214" t="s">
        <v>477</v>
      </c>
      <c r="J214" t="s">
        <v>26</v>
      </c>
      <c r="K214" t="str">
        <f t="shared" si="6"/>
        <v>C</v>
      </c>
      <c r="L214" t="s">
        <v>145</v>
      </c>
      <c r="M214">
        <f t="shared" si="7"/>
        <v>1</v>
      </c>
    </row>
    <row r="215" ht="18" customHeight="1" spans="1:13">
      <c r="A215" t="s">
        <v>446</v>
      </c>
      <c r="B215" s="14" t="s">
        <v>447</v>
      </c>
      <c r="C215" t="s">
        <v>50</v>
      </c>
      <c r="D215" t="s">
        <v>27</v>
      </c>
      <c r="E215" t="s">
        <v>23</v>
      </c>
      <c r="F215" s="14" t="s">
        <v>478</v>
      </c>
      <c r="G215" t="s">
        <v>19</v>
      </c>
      <c r="H215" t="s">
        <v>20</v>
      </c>
      <c r="I215" t="s">
        <v>479</v>
      </c>
      <c r="J215" t="s">
        <v>22</v>
      </c>
      <c r="K215" t="str">
        <f t="shared" si="6"/>
        <v>C</v>
      </c>
      <c r="L215" t="s">
        <v>145</v>
      </c>
      <c r="M215">
        <f t="shared" si="7"/>
        <v>1</v>
      </c>
    </row>
    <row r="216" ht="18" customHeight="1" spans="1:13">
      <c r="A216" t="s">
        <v>446</v>
      </c>
      <c r="B216" s="14" t="s">
        <v>447</v>
      </c>
      <c r="C216" t="s">
        <v>50</v>
      </c>
      <c r="D216" t="s">
        <v>32</v>
      </c>
      <c r="E216" t="s">
        <v>17</v>
      </c>
      <c r="F216" s="14" t="s">
        <v>480</v>
      </c>
      <c r="G216" t="s">
        <v>19</v>
      </c>
      <c r="H216" t="s">
        <v>20</v>
      </c>
      <c r="I216" t="s">
        <v>481</v>
      </c>
      <c r="J216" t="s">
        <v>26</v>
      </c>
      <c r="K216" t="str">
        <f t="shared" si="6"/>
        <v>C</v>
      </c>
      <c r="L216" t="s">
        <v>145</v>
      </c>
      <c r="M216">
        <f t="shared" si="7"/>
        <v>1</v>
      </c>
    </row>
    <row r="217" ht="18" customHeight="1" spans="1:13">
      <c r="A217" t="s">
        <v>446</v>
      </c>
      <c r="B217" s="14" t="s">
        <v>447</v>
      </c>
      <c r="C217" t="s">
        <v>50</v>
      </c>
      <c r="D217" t="s">
        <v>32</v>
      </c>
      <c r="E217" t="s">
        <v>23</v>
      </c>
      <c r="F217" s="14" t="s">
        <v>482</v>
      </c>
      <c r="G217" t="s">
        <v>19</v>
      </c>
      <c r="H217" t="s">
        <v>20</v>
      </c>
      <c r="I217" t="s">
        <v>483</v>
      </c>
      <c r="J217" t="s">
        <v>22</v>
      </c>
      <c r="K217" t="str">
        <f t="shared" si="6"/>
        <v>C</v>
      </c>
      <c r="L217" t="s">
        <v>145</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484</v>
      </c>
      <c r="C1" s="5" t="s">
        <v>485</v>
      </c>
      <c r="D1" s="5" t="s">
        <v>486</v>
      </c>
      <c r="E1" s="5" t="s">
        <v>487</v>
      </c>
      <c r="F1" s="5" t="s">
        <v>488</v>
      </c>
      <c r="G1" s="5" t="s">
        <v>489</v>
      </c>
      <c r="H1" s="5" t="s">
        <v>490</v>
      </c>
      <c r="I1" s="5" t="s">
        <v>491</v>
      </c>
      <c r="J1" s="5" t="s">
        <v>492</v>
      </c>
      <c r="K1" s="5" t="s">
        <v>493</v>
      </c>
      <c r="L1" s="5" t="s">
        <v>10</v>
      </c>
      <c r="M1" s="5" t="s">
        <v>494</v>
      </c>
      <c r="N1" s="5" t="s">
        <v>495</v>
      </c>
      <c r="O1" s="5" t="s">
        <v>496</v>
      </c>
      <c r="P1" s="5" t="s">
        <v>497</v>
      </c>
    </row>
    <row r="2" ht="23" customHeight="1" spans="1:16">
      <c r="A2" s="6" t="s">
        <v>13</v>
      </c>
      <c r="B2" s="2" t="s">
        <v>15</v>
      </c>
      <c r="C2" s="2" t="s">
        <v>17</v>
      </c>
      <c r="D2" s="2">
        <v>1</v>
      </c>
      <c r="E2" s="6" t="s">
        <v>498</v>
      </c>
      <c r="F2" s="2" t="str">
        <f t="shared" ref="F2:F65" si="0">IF(C2="l2r",LEFT(B2,1),RIGHT(B2,1))</f>
        <v>A</v>
      </c>
      <c r="G2" s="2">
        <v>5</v>
      </c>
      <c r="H2" s="2" t="str">
        <f t="shared" ref="H2:H65" si="1">IF(C2="l2r",RIGHT(B2,1),LEFT(B2,1))</f>
        <v>B</v>
      </c>
      <c r="I2" s="2">
        <v>3</v>
      </c>
      <c r="J2" s="2">
        <f t="shared" ref="J2:J65" si="2">G2-I2</f>
        <v>2</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498</v>
      </c>
      <c r="F3" s="2" t="str">
        <f t="shared" si="0"/>
        <v>B</v>
      </c>
      <c r="G3" s="2">
        <v>4</v>
      </c>
      <c r="H3" s="2" t="str">
        <f t="shared" si="1"/>
        <v>A</v>
      </c>
      <c r="I3" s="2">
        <v>5</v>
      </c>
      <c r="J3" s="2">
        <f t="shared" si="2"/>
        <v>-1</v>
      </c>
      <c r="K3" s="2" t="str">
        <f t="shared" si="3"/>
        <v>B</v>
      </c>
      <c r="L3" s="2" t="str">
        <f t="shared" si="4"/>
        <v>A</v>
      </c>
      <c r="M3" s="2" t="s">
        <v>22</v>
      </c>
      <c r="N3" s="2">
        <f t="shared" si="5"/>
        <v>1</v>
      </c>
      <c r="O3" s="2" t="s">
        <v>26</v>
      </c>
      <c r="P3" s="2">
        <v>5</v>
      </c>
    </row>
    <row r="4" ht="23" customHeight="1" spans="1:16">
      <c r="A4" s="6" t="s">
        <v>13</v>
      </c>
      <c r="B4" s="2" t="s">
        <v>15</v>
      </c>
      <c r="C4" s="2" t="s">
        <v>17</v>
      </c>
      <c r="D4" s="2">
        <v>2</v>
      </c>
      <c r="E4" s="6" t="s">
        <v>499</v>
      </c>
      <c r="F4" s="2" t="str">
        <f t="shared" si="0"/>
        <v>A</v>
      </c>
      <c r="G4" s="2">
        <v>4</v>
      </c>
      <c r="H4" s="2" t="str">
        <f t="shared" si="1"/>
        <v>B</v>
      </c>
      <c r="I4" s="2">
        <v>2</v>
      </c>
      <c r="J4" s="2">
        <f t="shared" si="2"/>
        <v>2</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499</v>
      </c>
      <c r="F5" s="2" t="str">
        <f t="shared" si="0"/>
        <v>B</v>
      </c>
      <c r="G5" s="2">
        <v>3</v>
      </c>
      <c r="H5" s="2" t="str">
        <f t="shared" si="1"/>
        <v>A</v>
      </c>
      <c r="I5" s="2">
        <v>4</v>
      </c>
      <c r="J5" s="2">
        <f t="shared" si="2"/>
        <v>-1</v>
      </c>
      <c r="K5" s="2" t="str">
        <f t="shared" si="3"/>
        <v>B</v>
      </c>
      <c r="L5" s="2" t="str">
        <f t="shared" si="4"/>
        <v>A</v>
      </c>
      <c r="M5" s="2" t="s">
        <v>22</v>
      </c>
      <c r="N5" s="2">
        <f t="shared" si="5"/>
        <v>1</v>
      </c>
      <c r="O5" s="2" t="s">
        <v>26</v>
      </c>
      <c r="P5" s="2">
        <v>5</v>
      </c>
    </row>
    <row r="6" ht="23" customHeight="1" spans="1:16">
      <c r="A6" s="6" t="s">
        <v>13</v>
      </c>
      <c r="B6" s="2" t="s">
        <v>15</v>
      </c>
      <c r="C6" s="2" t="s">
        <v>17</v>
      </c>
      <c r="D6" s="2">
        <v>3</v>
      </c>
      <c r="E6" s="6" t="s">
        <v>500</v>
      </c>
      <c r="F6" s="2" t="str">
        <f t="shared" si="0"/>
        <v>A</v>
      </c>
      <c r="G6" s="2">
        <v>4</v>
      </c>
      <c r="H6" s="2" t="str">
        <f t="shared" si="1"/>
        <v>B</v>
      </c>
      <c r="I6" s="2">
        <v>3</v>
      </c>
      <c r="J6" s="2">
        <f t="shared" si="2"/>
        <v>1</v>
      </c>
      <c r="K6" s="2" t="str">
        <f t="shared" si="3"/>
        <v>A</v>
      </c>
      <c r="L6" s="2" t="str">
        <f t="shared" si="4"/>
        <v>A</v>
      </c>
      <c r="M6" s="2" t="s">
        <v>22</v>
      </c>
      <c r="N6" s="2">
        <f t="shared" si="5"/>
        <v>1</v>
      </c>
      <c r="O6" s="2" t="s">
        <v>22</v>
      </c>
      <c r="P6" s="2">
        <v>4</v>
      </c>
    </row>
    <row r="7" ht="23" customHeight="1" spans="1:16">
      <c r="A7" s="6" t="s">
        <v>13</v>
      </c>
      <c r="B7" s="2" t="s">
        <v>15</v>
      </c>
      <c r="C7" s="2" t="s">
        <v>23</v>
      </c>
      <c r="D7" s="2">
        <v>3</v>
      </c>
      <c r="E7" s="6" t="s">
        <v>500</v>
      </c>
      <c r="F7" s="2" t="str">
        <f t="shared" si="0"/>
        <v>B</v>
      </c>
      <c r="G7" s="2">
        <v>3</v>
      </c>
      <c r="H7" s="2" t="str">
        <f t="shared" si="1"/>
        <v>A</v>
      </c>
      <c r="I7" s="2">
        <v>5</v>
      </c>
      <c r="J7" s="2">
        <f t="shared" si="2"/>
        <v>-2</v>
      </c>
      <c r="K7" s="2" t="str">
        <f t="shared" si="3"/>
        <v>B</v>
      </c>
      <c r="L7" s="2" t="str">
        <f t="shared" si="4"/>
        <v>A</v>
      </c>
      <c r="M7" s="2" t="s">
        <v>22</v>
      </c>
      <c r="N7" s="2">
        <f t="shared" si="5"/>
        <v>1</v>
      </c>
      <c r="O7" s="2" t="s">
        <v>26</v>
      </c>
      <c r="P7" s="2">
        <v>5</v>
      </c>
    </row>
    <row r="8" ht="23" customHeight="1" spans="1:16">
      <c r="A8" s="6" t="s">
        <v>13</v>
      </c>
      <c r="B8" s="2" t="s">
        <v>15</v>
      </c>
      <c r="C8" s="2" t="s">
        <v>17</v>
      </c>
      <c r="D8" s="2">
        <v>4</v>
      </c>
      <c r="E8" s="6" t="s">
        <v>501</v>
      </c>
      <c r="F8" s="2" t="str">
        <f t="shared" si="0"/>
        <v>A</v>
      </c>
      <c r="G8" s="2">
        <v>5</v>
      </c>
      <c r="H8" s="2" t="str">
        <f t="shared" si="1"/>
        <v>B</v>
      </c>
      <c r="I8" s="2">
        <v>4</v>
      </c>
      <c r="J8" s="2">
        <f t="shared" si="2"/>
        <v>1</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501</v>
      </c>
      <c r="F9" s="2" t="str">
        <f t="shared" si="0"/>
        <v>B</v>
      </c>
      <c r="G9" s="2">
        <v>4</v>
      </c>
      <c r="H9" s="2" t="str">
        <f t="shared" si="1"/>
        <v>A</v>
      </c>
      <c r="I9" s="2">
        <v>5</v>
      </c>
      <c r="J9" s="2">
        <f t="shared" si="2"/>
        <v>-1</v>
      </c>
      <c r="K9" s="2" t="str">
        <f t="shared" si="3"/>
        <v>B</v>
      </c>
      <c r="L9" s="2" t="str">
        <f t="shared" si="4"/>
        <v>A</v>
      </c>
      <c r="M9" s="2" t="s">
        <v>22</v>
      </c>
      <c r="N9" s="2">
        <f t="shared" si="5"/>
        <v>1</v>
      </c>
      <c r="O9" s="2" t="s">
        <v>26</v>
      </c>
      <c r="P9" s="2">
        <v>5</v>
      </c>
    </row>
    <row r="10" ht="23" customHeight="1" spans="1:16">
      <c r="A10" s="6" t="s">
        <v>13</v>
      </c>
      <c r="B10" s="2" t="s">
        <v>15</v>
      </c>
      <c r="C10" s="2" t="s">
        <v>17</v>
      </c>
      <c r="D10" s="2">
        <v>5</v>
      </c>
      <c r="E10" s="6" t="s">
        <v>502</v>
      </c>
      <c r="F10" s="2" t="str">
        <f t="shared" si="0"/>
        <v>A</v>
      </c>
      <c r="G10" s="2">
        <v>5</v>
      </c>
      <c r="H10" s="2" t="str">
        <f t="shared" si="1"/>
        <v>B</v>
      </c>
      <c r="I10" s="2">
        <v>5</v>
      </c>
      <c r="J10" s="2">
        <f t="shared" si="2"/>
        <v>0</v>
      </c>
      <c r="K10" s="2" t="str">
        <f t="shared" si="3"/>
        <v>C</v>
      </c>
      <c r="L10" s="2" t="str">
        <f t="shared" si="4"/>
        <v>D(平局)</v>
      </c>
      <c r="M10" s="2" t="s">
        <v>22</v>
      </c>
      <c r="N10" s="2">
        <f t="shared" si="5"/>
        <v>0</v>
      </c>
      <c r="O10" s="2" t="s">
        <v>22</v>
      </c>
      <c r="P10" s="2">
        <v>4</v>
      </c>
    </row>
    <row r="11" ht="23" customHeight="1" spans="1:16">
      <c r="A11" s="6" t="s">
        <v>13</v>
      </c>
      <c r="B11" s="2" t="s">
        <v>15</v>
      </c>
      <c r="C11" s="2" t="s">
        <v>23</v>
      </c>
      <c r="D11" s="2">
        <v>5</v>
      </c>
      <c r="E11" s="6" t="s">
        <v>502</v>
      </c>
      <c r="F11" s="2" t="str">
        <f t="shared" si="0"/>
        <v>B</v>
      </c>
      <c r="G11" s="2">
        <v>5</v>
      </c>
      <c r="H11" s="2" t="str">
        <f t="shared" si="1"/>
        <v>A</v>
      </c>
      <c r="I11" s="2">
        <v>5</v>
      </c>
      <c r="J11" s="2">
        <f t="shared" si="2"/>
        <v>0</v>
      </c>
      <c r="K11" s="2" t="str">
        <f t="shared" si="3"/>
        <v>C</v>
      </c>
      <c r="L11" s="2" t="str">
        <f t="shared" si="4"/>
        <v>D(平局)</v>
      </c>
      <c r="M11" s="2" t="s">
        <v>22</v>
      </c>
      <c r="N11" s="2">
        <f t="shared" si="5"/>
        <v>0</v>
      </c>
      <c r="O11" s="2" t="s">
        <v>26</v>
      </c>
      <c r="P11" s="2">
        <v>5</v>
      </c>
    </row>
    <row r="12" ht="23" customHeight="1" spans="1:16">
      <c r="A12" s="6" t="s">
        <v>13</v>
      </c>
      <c r="B12" s="2" t="s">
        <v>37</v>
      </c>
      <c r="C12" s="2" t="s">
        <v>17</v>
      </c>
      <c r="D12" s="2">
        <v>1</v>
      </c>
      <c r="E12" s="6" t="s">
        <v>498</v>
      </c>
      <c r="F12" s="2" t="str">
        <f t="shared" si="0"/>
        <v>A</v>
      </c>
      <c r="G12" s="2">
        <v>5</v>
      </c>
      <c r="H12" s="2" t="str">
        <f t="shared" si="1"/>
        <v>C</v>
      </c>
      <c r="I12" s="2">
        <v>3</v>
      </c>
      <c r="J12" s="2">
        <f t="shared" si="2"/>
        <v>2</v>
      </c>
      <c r="K12" s="2" t="str">
        <f t="shared" si="3"/>
        <v>A</v>
      </c>
      <c r="L12" s="2" t="str">
        <f t="shared" si="4"/>
        <v>A</v>
      </c>
      <c r="M12" s="2" t="s">
        <v>22</v>
      </c>
      <c r="N12" s="2">
        <f t="shared" si="5"/>
        <v>1</v>
      </c>
      <c r="O12" s="2" t="s">
        <v>22</v>
      </c>
      <c r="P12" s="2">
        <v>10</v>
      </c>
    </row>
    <row r="13" ht="23" customHeight="1" spans="1:16">
      <c r="A13" s="6" t="s">
        <v>13</v>
      </c>
      <c r="B13" s="2" t="s">
        <v>37</v>
      </c>
      <c r="C13" s="2" t="s">
        <v>23</v>
      </c>
      <c r="D13" s="2">
        <v>1</v>
      </c>
      <c r="E13" s="6" t="s">
        <v>498</v>
      </c>
      <c r="F13" s="2" t="str">
        <f t="shared" si="0"/>
        <v>C</v>
      </c>
      <c r="G13" s="2">
        <v>3</v>
      </c>
      <c r="H13" s="2" t="str">
        <f t="shared" si="1"/>
        <v>A</v>
      </c>
      <c r="I13" s="2">
        <v>5</v>
      </c>
      <c r="J13" s="2">
        <f t="shared" si="2"/>
        <v>-2</v>
      </c>
      <c r="K13" s="2" t="str">
        <f t="shared" si="3"/>
        <v>B</v>
      </c>
      <c r="L13" s="2" t="str">
        <f t="shared" si="4"/>
        <v>A</v>
      </c>
      <c r="M13" s="2" t="s">
        <v>22</v>
      </c>
      <c r="N13" s="2">
        <f t="shared" si="5"/>
        <v>1</v>
      </c>
      <c r="O13" s="2" t="s">
        <v>26</v>
      </c>
      <c r="P13" s="2">
        <v>11</v>
      </c>
    </row>
    <row r="14" ht="23" customHeight="1" spans="1:16">
      <c r="A14" s="6" t="s">
        <v>13</v>
      </c>
      <c r="B14" s="2" t="s">
        <v>37</v>
      </c>
      <c r="C14" s="2" t="s">
        <v>17</v>
      </c>
      <c r="D14" s="2">
        <v>2</v>
      </c>
      <c r="E14" s="6" t="s">
        <v>499</v>
      </c>
      <c r="F14" s="2" t="str">
        <f t="shared" si="0"/>
        <v>A</v>
      </c>
      <c r="G14" s="2">
        <v>4</v>
      </c>
      <c r="H14" s="2" t="str">
        <f t="shared" si="1"/>
        <v>C</v>
      </c>
      <c r="I14" s="2">
        <v>2</v>
      </c>
      <c r="J14" s="2">
        <f t="shared" si="2"/>
        <v>2</v>
      </c>
      <c r="K14" s="2" t="str">
        <f t="shared" si="3"/>
        <v>A</v>
      </c>
      <c r="L14" s="2" t="str">
        <f t="shared" si="4"/>
        <v>A</v>
      </c>
      <c r="M14" s="2" t="s">
        <v>22</v>
      </c>
      <c r="N14" s="2">
        <f t="shared" si="5"/>
        <v>1</v>
      </c>
      <c r="O14" s="2" t="s">
        <v>22</v>
      </c>
      <c r="P14" s="2">
        <v>10</v>
      </c>
    </row>
    <row r="15" ht="23" customHeight="1" spans="1:16">
      <c r="A15" s="6" t="s">
        <v>13</v>
      </c>
      <c r="B15" s="2" t="s">
        <v>37</v>
      </c>
      <c r="C15" s="2" t="s">
        <v>23</v>
      </c>
      <c r="D15" s="2">
        <v>2</v>
      </c>
      <c r="E15" s="6" t="s">
        <v>499</v>
      </c>
      <c r="F15" s="2" t="str">
        <f t="shared" si="0"/>
        <v>C</v>
      </c>
      <c r="G15" s="2">
        <v>2</v>
      </c>
      <c r="H15" s="2" t="str">
        <f t="shared" si="1"/>
        <v>A</v>
      </c>
      <c r="I15" s="2">
        <v>4</v>
      </c>
      <c r="J15" s="2">
        <f t="shared" si="2"/>
        <v>-2</v>
      </c>
      <c r="K15" s="2" t="str">
        <f t="shared" si="3"/>
        <v>B</v>
      </c>
      <c r="L15" s="2" t="str">
        <f t="shared" si="4"/>
        <v>A</v>
      </c>
      <c r="M15" s="2" t="s">
        <v>22</v>
      </c>
      <c r="N15" s="2">
        <f t="shared" si="5"/>
        <v>1</v>
      </c>
      <c r="O15" s="2" t="s">
        <v>26</v>
      </c>
      <c r="P15" s="2">
        <v>11</v>
      </c>
    </row>
    <row r="16" ht="23" customHeight="1" spans="1:16">
      <c r="A16" s="6" t="s">
        <v>13</v>
      </c>
      <c r="B16" s="2" t="s">
        <v>37</v>
      </c>
      <c r="C16" s="2" t="s">
        <v>17</v>
      </c>
      <c r="D16" s="2">
        <v>3</v>
      </c>
      <c r="E16" s="6" t="s">
        <v>500</v>
      </c>
      <c r="F16" s="2" t="str">
        <f t="shared" si="0"/>
        <v>A</v>
      </c>
      <c r="G16" s="2">
        <v>4</v>
      </c>
      <c r="H16" s="2" t="str">
        <f t="shared" si="1"/>
        <v>C</v>
      </c>
      <c r="I16" s="2">
        <v>2</v>
      </c>
      <c r="J16" s="2">
        <f t="shared" si="2"/>
        <v>2</v>
      </c>
      <c r="K16" s="2" t="str">
        <f t="shared" si="3"/>
        <v>A</v>
      </c>
      <c r="L16" s="2" t="str">
        <f t="shared" si="4"/>
        <v>A</v>
      </c>
      <c r="M16" s="2" t="s">
        <v>22</v>
      </c>
      <c r="N16" s="2">
        <f t="shared" si="5"/>
        <v>1</v>
      </c>
      <c r="O16" s="2" t="s">
        <v>22</v>
      </c>
      <c r="P16" s="2">
        <v>10</v>
      </c>
    </row>
    <row r="17" ht="23" customHeight="1" spans="1:16">
      <c r="A17" s="6" t="s">
        <v>13</v>
      </c>
      <c r="B17" s="2" t="s">
        <v>37</v>
      </c>
      <c r="C17" s="2" t="s">
        <v>23</v>
      </c>
      <c r="D17" s="2">
        <v>3</v>
      </c>
      <c r="E17" s="6" t="s">
        <v>500</v>
      </c>
      <c r="F17" s="2" t="str">
        <f t="shared" si="0"/>
        <v>C</v>
      </c>
      <c r="G17" s="2">
        <v>2</v>
      </c>
      <c r="H17" s="2" t="str">
        <f t="shared" si="1"/>
        <v>A</v>
      </c>
      <c r="I17" s="2">
        <v>4</v>
      </c>
      <c r="J17" s="2">
        <f t="shared" si="2"/>
        <v>-2</v>
      </c>
      <c r="K17" s="2" t="str">
        <f t="shared" si="3"/>
        <v>B</v>
      </c>
      <c r="L17" s="2" t="str">
        <f t="shared" si="4"/>
        <v>A</v>
      </c>
      <c r="M17" s="2" t="s">
        <v>22</v>
      </c>
      <c r="N17" s="2">
        <f t="shared" si="5"/>
        <v>1</v>
      </c>
      <c r="O17" s="2" t="s">
        <v>26</v>
      </c>
      <c r="P17" s="2">
        <v>11</v>
      </c>
    </row>
    <row r="18" ht="23" customHeight="1" spans="1:16">
      <c r="A18" s="6" t="s">
        <v>13</v>
      </c>
      <c r="B18" s="2" t="s">
        <v>37</v>
      </c>
      <c r="C18" s="2" t="s">
        <v>17</v>
      </c>
      <c r="D18" s="2">
        <v>4</v>
      </c>
      <c r="E18" s="6" t="s">
        <v>501</v>
      </c>
      <c r="F18" s="2" t="str">
        <f t="shared" si="0"/>
        <v>A</v>
      </c>
      <c r="G18" s="2">
        <v>5</v>
      </c>
      <c r="H18" s="2" t="str">
        <f t="shared" si="1"/>
        <v>C</v>
      </c>
      <c r="I18" s="2">
        <v>4</v>
      </c>
      <c r="J18" s="2">
        <f t="shared" si="2"/>
        <v>1</v>
      </c>
      <c r="K18" s="2" t="str">
        <f t="shared" si="3"/>
        <v>A</v>
      </c>
      <c r="L18" s="2" t="str">
        <f t="shared" si="4"/>
        <v>A</v>
      </c>
      <c r="M18" s="2" t="s">
        <v>22</v>
      </c>
      <c r="N18" s="2">
        <f t="shared" si="5"/>
        <v>1</v>
      </c>
      <c r="O18" s="2" t="s">
        <v>22</v>
      </c>
      <c r="P18" s="2">
        <v>10</v>
      </c>
    </row>
    <row r="19" ht="23" customHeight="1" spans="1:16">
      <c r="A19" s="6" t="s">
        <v>13</v>
      </c>
      <c r="B19" s="2" t="s">
        <v>37</v>
      </c>
      <c r="C19" s="2" t="s">
        <v>23</v>
      </c>
      <c r="D19" s="2">
        <v>4</v>
      </c>
      <c r="E19" s="6" t="s">
        <v>501</v>
      </c>
      <c r="F19" s="2" t="str">
        <f t="shared" si="0"/>
        <v>C</v>
      </c>
      <c r="G19" s="2">
        <v>4</v>
      </c>
      <c r="H19" s="2" t="str">
        <f t="shared" si="1"/>
        <v>A</v>
      </c>
      <c r="I19" s="2">
        <v>5</v>
      </c>
      <c r="J19" s="2">
        <f t="shared" si="2"/>
        <v>-1</v>
      </c>
      <c r="K19" s="2" t="str">
        <f t="shared" si="3"/>
        <v>B</v>
      </c>
      <c r="L19" s="2" t="str">
        <f t="shared" si="4"/>
        <v>A</v>
      </c>
      <c r="M19" s="2" t="s">
        <v>22</v>
      </c>
      <c r="N19" s="2">
        <f t="shared" si="5"/>
        <v>1</v>
      </c>
      <c r="O19" s="2" t="s">
        <v>26</v>
      </c>
      <c r="P19" s="2">
        <v>11</v>
      </c>
    </row>
    <row r="20" ht="23" customHeight="1" spans="1:16">
      <c r="A20" s="6" t="s">
        <v>13</v>
      </c>
      <c r="B20" s="2" t="s">
        <v>37</v>
      </c>
      <c r="C20" s="2" t="s">
        <v>17</v>
      </c>
      <c r="D20" s="2">
        <v>5</v>
      </c>
      <c r="E20" s="6" t="s">
        <v>502</v>
      </c>
      <c r="F20" s="2" t="str">
        <f t="shared" si="0"/>
        <v>A</v>
      </c>
      <c r="G20" s="2">
        <v>5</v>
      </c>
      <c r="H20" s="2" t="str">
        <f t="shared" si="1"/>
        <v>C</v>
      </c>
      <c r="I20" s="2">
        <v>5</v>
      </c>
      <c r="J20" s="2">
        <f t="shared" si="2"/>
        <v>0</v>
      </c>
      <c r="K20" s="2" t="str">
        <f t="shared" si="3"/>
        <v>C</v>
      </c>
      <c r="L20" s="2" t="str">
        <f t="shared" si="4"/>
        <v>D(平局)</v>
      </c>
      <c r="M20" s="2" t="s">
        <v>22</v>
      </c>
      <c r="N20" s="2">
        <f t="shared" si="5"/>
        <v>0</v>
      </c>
      <c r="O20" s="2" t="s">
        <v>22</v>
      </c>
      <c r="P20" s="2">
        <v>10</v>
      </c>
    </row>
    <row r="21" ht="23" customHeight="1" spans="1:16">
      <c r="A21" s="6" t="s">
        <v>13</v>
      </c>
      <c r="B21" s="2" t="s">
        <v>37</v>
      </c>
      <c r="C21" s="2" t="s">
        <v>23</v>
      </c>
      <c r="D21" s="2">
        <v>5</v>
      </c>
      <c r="E21" s="6" t="s">
        <v>502</v>
      </c>
      <c r="F21" s="2" t="str">
        <f t="shared" si="0"/>
        <v>C</v>
      </c>
      <c r="G21" s="2">
        <v>5</v>
      </c>
      <c r="H21" s="2" t="str">
        <f t="shared" si="1"/>
        <v>A</v>
      </c>
      <c r="I21" s="2">
        <v>5</v>
      </c>
      <c r="J21" s="2">
        <f t="shared" si="2"/>
        <v>0</v>
      </c>
      <c r="K21" s="2" t="str">
        <f t="shared" si="3"/>
        <v>C</v>
      </c>
      <c r="L21" s="2" t="str">
        <f t="shared" si="4"/>
        <v>D(平局)</v>
      </c>
      <c r="M21" s="2" t="s">
        <v>22</v>
      </c>
      <c r="N21" s="2">
        <f t="shared" si="5"/>
        <v>0</v>
      </c>
      <c r="O21" s="2" t="s">
        <v>26</v>
      </c>
      <c r="P21" s="2">
        <v>11</v>
      </c>
    </row>
    <row r="22" ht="23" customHeight="1" spans="1:16">
      <c r="A22" s="6" t="s">
        <v>13</v>
      </c>
      <c r="B22" s="2" t="s">
        <v>50</v>
      </c>
      <c r="C22" s="2" t="s">
        <v>17</v>
      </c>
      <c r="D22" s="2">
        <v>1</v>
      </c>
      <c r="E22" s="6" t="s">
        <v>498</v>
      </c>
      <c r="F22" s="2" t="str">
        <f t="shared" si="0"/>
        <v>B</v>
      </c>
      <c r="G22" s="2">
        <v>5</v>
      </c>
      <c r="H22" s="2" t="str">
        <f t="shared" si="1"/>
        <v>C</v>
      </c>
      <c r="I22" s="2">
        <v>4</v>
      </c>
      <c r="J22" s="2">
        <f t="shared" si="2"/>
        <v>1</v>
      </c>
      <c r="K22" s="2" t="str">
        <f t="shared" si="3"/>
        <v>A</v>
      </c>
      <c r="L22" s="2" t="str">
        <f t="shared" si="4"/>
        <v>B</v>
      </c>
      <c r="M22" s="2" t="s">
        <v>26</v>
      </c>
      <c r="N22" s="2">
        <f t="shared" si="5"/>
        <v>1</v>
      </c>
      <c r="O22" s="2" t="s">
        <v>22</v>
      </c>
      <c r="P22" s="2">
        <v>16</v>
      </c>
    </row>
    <row r="23" ht="23" customHeight="1" spans="1:16">
      <c r="A23" s="6" t="s">
        <v>13</v>
      </c>
      <c r="B23" s="2" t="s">
        <v>50</v>
      </c>
      <c r="C23" s="2" t="s">
        <v>23</v>
      </c>
      <c r="D23" s="2">
        <v>1</v>
      </c>
      <c r="E23" s="6" t="s">
        <v>498</v>
      </c>
      <c r="F23" s="2" t="str">
        <f t="shared" si="0"/>
        <v>C</v>
      </c>
      <c r="G23" s="2">
        <v>4</v>
      </c>
      <c r="H23" s="2" t="str">
        <f t="shared" si="1"/>
        <v>B</v>
      </c>
      <c r="I23" s="2">
        <v>5</v>
      </c>
      <c r="J23" s="2">
        <f t="shared" si="2"/>
        <v>-1</v>
      </c>
      <c r="K23" s="2" t="str">
        <f t="shared" si="3"/>
        <v>B</v>
      </c>
      <c r="L23" s="2" t="str">
        <f t="shared" si="4"/>
        <v>B</v>
      </c>
      <c r="M23" s="2" t="s">
        <v>26</v>
      </c>
      <c r="N23" s="2">
        <f t="shared" si="5"/>
        <v>1</v>
      </c>
      <c r="O23" s="2" t="s">
        <v>26</v>
      </c>
      <c r="P23" s="2">
        <v>17</v>
      </c>
    </row>
    <row r="24" ht="23" customHeight="1" spans="1:16">
      <c r="A24" s="6" t="s">
        <v>13</v>
      </c>
      <c r="B24" s="2" t="s">
        <v>50</v>
      </c>
      <c r="C24" s="2" t="s">
        <v>17</v>
      </c>
      <c r="D24" s="2">
        <v>2</v>
      </c>
      <c r="E24" s="6" t="s">
        <v>499</v>
      </c>
      <c r="F24" s="2" t="str">
        <f t="shared" si="0"/>
        <v>B</v>
      </c>
      <c r="G24" s="2">
        <v>4</v>
      </c>
      <c r="H24" s="2" t="str">
        <f t="shared" si="1"/>
        <v>C</v>
      </c>
      <c r="I24" s="2">
        <v>2</v>
      </c>
      <c r="J24" s="2">
        <f t="shared" si="2"/>
        <v>2</v>
      </c>
      <c r="K24" s="2" t="str">
        <f t="shared" si="3"/>
        <v>A</v>
      </c>
      <c r="L24" s="2" t="str">
        <f t="shared" si="4"/>
        <v>B</v>
      </c>
      <c r="M24" s="2" t="s">
        <v>26</v>
      </c>
      <c r="N24" s="2">
        <f t="shared" si="5"/>
        <v>1</v>
      </c>
      <c r="O24" s="2" t="s">
        <v>22</v>
      </c>
      <c r="P24" s="2">
        <v>16</v>
      </c>
    </row>
    <row r="25" ht="23" customHeight="1" spans="1:16">
      <c r="A25" s="6" t="s">
        <v>13</v>
      </c>
      <c r="B25" s="2" t="s">
        <v>50</v>
      </c>
      <c r="C25" s="2" t="s">
        <v>23</v>
      </c>
      <c r="D25" s="2">
        <v>2</v>
      </c>
      <c r="E25" s="6" t="s">
        <v>499</v>
      </c>
      <c r="F25" s="2" t="str">
        <f t="shared" si="0"/>
        <v>C</v>
      </c>
      <c r="G25" s="2">
        <v>2</v>
      </c>
      <c r="H25" s="2" t="str">
        <f t="shared" si="1"/>
        <v>B</v>
      </c>
      <c r="I25" s="2">
        <v>4</v>
      </c>
      <c r="J25" s="2">
        <f t="shared" si="2"/>
        <v>-2</v>
      </c>
      <c r="K25" s="2" t="str">
        <f t="shared" si="3"/>
        <v>B</v>
      </c>
      <c r="L25" s="2" t="str">
        <f t="shared" si="4"/>
        <v>B</v>
      </c>
      <c r="M25" s="2" t="s">
        <v>26</v>
      </c>
      <c r="N25" s="2">
        <f t="shared" si="5"/>
        <v>1</v>
      </c>
      <c r="O25" s="2" t="s">
        <v>26</v>
      </c>
      <c r="P25" s="2">
        <v>17</v>
      </c>
    </row>
    <row r="26" ht="23" customHeight="1" spans="1:16">
      <c r="A26" s="6" t="s">
        <v>13</v>
      </c>
      <c r="B26" s="2" t="s">
        <v>50</v>
      </c>
      <c r="C26" s="2" t="s">
        <v>17</v>
      </c>
      <c r="D26" s="2">
        <v>3</v>
      </c>
      <c r="E26" s="6" t="s">
        <v>500</v>
      </c>
      <c r="F26" s="2" t="str">
        <f t="shared" si="0"/>
        <v>B</v>
      </c>
      <c r="G26" s="2">
        <v>4</v>
      </c>
      <c r="H26" s="2" t="str">
        <f t="shared" si="1"/>
        <v>C</v>
      </c>
      <c r="I26" s="2">
        <v>2</v>
      </c>
      <c r="J26" s="2">
        <f t="shared" si="2"/>
        <v>2</v>
      </c>
      <c r="K26" s="2" t="str">
        <f t="shared" si="3"/>
        <v>A</v>
      </c>
      <c r="L26" s="2" t="str">
        <f t="shared" si="4"/>
        <v>B</v>
      </c>
      <c r="M26" s="2" t="s">
        <v>26</v>
      </c>
      <c r="N26" s="2">
        <f t="shared" si="5"/>
        <v>1</v>
      </c>
      <c r="O26" s="2" t="s">
        <v>22</v>
      </c>
      <c r="P26" s="2">
        <v>16</v>
      </c>
    </row>
    <row r="27" ht="23" customHeight="1" spans="1:16">
      <c r="A27" s="6" t="s">
        <v>13</v>
      </c>
      <c r="B27" s="2" t="s">
        <v>50</v>
      </c>
      <c r="C27" s="2" t="s">
        <v>23</v>
      </c>
      <c r="D27" s="2">
        <v>3</v>
      </c>
      <c r="E27" s="6" t="s">
        <v>500</v>
      </c>
      <c r="F27" s="2" t="str">
        <f t="shared" si="0"/>
        <v>C</v>
      </c>
      <c r="G27" s="2">
        <v>2</v>
      </c>
      <c r="H27" s="2" t="str">
        <f t="shared" si="1"/>
        <v>B</v>
      </c>
      <c r="I27" s="2">
        <v>4</v>
      </c>
      <c r="J27" s="2">
        <f t="shared" si="2"/>
        <v>-2</v>
      </c>
      <c r="K27" s="2" t="str">
        <f t="shared" si="3"/>
        <v>B</v>
      </c>
      <c r="L27" s="2" t="str">
        <f t="shared" si="4"/>
        <v>B</v>
      </c>
      <c r="M27" s="2" t="s">
        <v>26</v>
      </c>
      <c r="N27" s="2">
        <f t="shared" si="5"/>
        <v>1</v>
      </c>
      <c r="O27" s="2" t="s">
        <v>26</v>
      </c>
      <c r="P27" s="2">
        <v>17</v>
      </c>
    </row>
    <row r="28" ht="23" customHeight="1" spans="1:16">
      <c r="A28" s="6" t="s">
        <v>13</v>
      </c>
      <c r="B28" s="2" t="s">
        <v>50</v>
      </c>
      <c r="C28" s="2" t="s">
        <v>17</v>
      </c>
      <c r="D28" s="2">
        <v>4</v>
      </c>
      <c r="E28" s="6" t="s">
        <v>501</v>
      </c>
      <c r="F28" s="2" t="str">
        <f t="shared" si="0"/>
        <v>B</v>
      </c>
      <c r="G28" s="2">
        <v>5</v>
      </c>
      <c r="H28" s="2" t="str">
        <f t="shared" si="1"/>
        <v>C</v>
      </c>
      <c r="I28" s="2">
        <v>4</v>
      </c>
      <c r="J28" s="2">
        <f t="shared" si="2"/>
        <v>1</v>
      </c>
      <c r="K28" s="2" t="str">
        <f t="shared" si="3"/>
        <v>A</v>
      </c>
      <c r="L28" s="2" t="str">
        <f t="shared" si="4"/>
        <v>B</v>
      </c>
      <c r="M28" s="2" t="s">
        <v>26</v>
      </c>
      <c r="N28" s="2">
        <f t="shared" si="5"/>
        <v>1</v>
      </c>
      <c r="O28" s="2" t="s">
        <v>22</v>
      </c>
      <c r="P28" s="2">
        <v>16</v>
      </c>
    </row>
    <row r="29" ht="23" customHeight="1" spans="1:16">
      <c r="A29" s="6" t="s">
        <v>13</v>
      </c>
      <c r="B29" s="2" t="s">
        <v>50</v>
      </c>
      <c r="C29" s="2" t="s">
        <v>23</v>
      </c>
      <c r="D29" s="2">
        <v>4</v>
      </c>
      <c r="E29" s="6" t="s">
        <v>501</v>
      </c>
      <c r="F29" s="2" t="str">
        <f t="shared" si="0"/>
        <v>C</v>
      </c>
      <c r="G29" s="2">
        <v>4</v>
      </c>
      <c r="H29" s="2" t="str">
        <f t="shared" si="1"/>
        <v>B</v>
      </c>
      <c r="I29" s="2">
        <v>5</v>
      </c>
      <c r="J29" s="2">
        <f t="shared" si="2"/>
        <v>-1</v>
      </c>
      <c r="K29" s="2" t="str">
        <f t="shared" si="3"/>
        <v>B</v>
      </c>
      <c r="L29" s="2" t="str">
        <f t="shared" si="4"/>
        <v>B</v>
      </c>
      <c r="M29" s="2" t="s">
        <v>26</v>
      </c>
      <c r="N29" s="2">
        <f t="shared" si="5"/>
        <v>1</v>
      </c>
      <c r="O29" s="2" t="s">
        <v>26</v>
      </c>
      <c r="P29" s="2">
        <v>17</v>
      </c>
    </row>
    <row r="30" ht="23" customHeight="1" spans="1:16">
      <c r="A30" s="6" t="s">
        <v>13</v>
      </c>
      <c r="B30" s="2" t="s">
        <v>50</v>
      </c>
      <c r="C30" s="2" t="s">
        <v>17</v>
      </c>
      <c r="D30" s="2">
        <v>5</v>
      </c>
      <c r="E30" s="6" t="s">
        <v>502</v>
      </c>
      <c r="F30" s="2" t="str">
        <f t="shared" si="0"/>
        <v>B</v>
      </c>
      <c r="G30" s="2">
        <v>5</v>
      </c>
      <c r="H30" s="2" t="str">
        <f t="shared" si="1"/>
        <v>C</v>
      </c>
      <c r="I30" s="2">
        <v>5</v>
      </c>
      <c r="J30" s="2">
        <f t="shared" si="2"/>
        <v>0</v>
      </c>
      <c r="K30" s="2" t="str">
        <f t="shared" si="3"/>
        <v>C</v>
      </c>
      <c r="L30" s="2" t="str">
        <f t="shared" si="4"/>
        <v>D(平局)</v>
      </c>
      <c r="M30" s="2" t="s">
        <v>26</v>
      </c>
      <c r="N30" s="2">
        <f t="shared" si="5"/>
        <v>0</v>
      </c>
      <c r="O30" s="2" t="s">
        <v>22</v>
      </c>
      <c r="P30" s="2">
        <v>16</v>
      </c>
    </row>
    <row r="31" ht="23" customHeight="1" spans="1:16">
      <c r="A31" s="6" t="s">
        <v>13</v>
      </c>
      <c r="B31" s="2" t="s">
        <v>50</v>
      </c>
      <c r="C31" s="2" t="s">
        <v>23</v>
      </c>
      <c r="D31" s="2">
        <v>5</v>
      </c>
      <c r="E31" s="6" t="s">
        <v>502</v>
      </c>
      <c r="F31" s="2" t="str">
        <f t="shared" si="0"/>
        <v>C</v>
      </c>
      <c r="G31" s="2">
        <v>5</v>
      </c>
      <c r="H31" s="2" t="str">
        <f t="shared" si="1"/>
        <v>B</v>
      </c>
      <c r="I31" s="2">
        <v>5</v>
      </c>
      <c r="J31" s="2">
        <f t="shared" si="2"/>
        <v>0</v>
      </c>
      <c r="K31" s="2" t="str">
        <f t="shared" si="3"/>
        <v>C</v>
      </c>
      <c r="L31" s="2" t="str">
        <f t="shared" si="4"/>
        <v>D(平局)</v>
      </c>
      <c r="M31" s="2" t="s">
        <v>26</v>
      </c>
      <c r="N31" s="2">
        <f t="shared" si="5"/>
        <v>0</v>
      </c>
      <c r="O31" s="2" t="s">
        <v>26</v>
      </c>
      <c r="P31" s="2">
        <v>17</v>
      </c>
    </row>
    <row r="32" ht="23" customHeight="1" spans="1:16">
      <c r="A32" s="6" t="s">
        <v>63</v>
      </c>
      <c r="B32" s="2" t="s">
        <v>15</v>
      </c>
      <c r="C32" s="2" t="s">
        <v>17</v>
      </c>
      <c r="D32" s="2">
        <v>1</v>
      </c>
      <c r="E32" s="6" t="s">
        <v>498</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63</v>
      </c>
      <c r="B33" s="2" t="s">
        <v>15</v>
      </c>
      <c r="C33" s="2" t="s">
        <v>23</v>
      </c>
      <c r="D33" s="2">
        <v>1</v>
      </c>
      <c r="E33" s="6" t="s">
        <v>498</v>
      </c>
      <c r="F33" s="2" t="str">
        <f t="shared" si="0"/>
        <v>B</v>
      </c>
      <c r="G33" s="2">
        <v>5</v>
      </c>
      <c r="H33" s="2" t="str">
        <f t="shared" si="1"/>
        <v>A</v>
      </c>
      <c r="I33" s="2">
        <v>5</v>
      </c>
      <c r="J33" s="2">
        <f t="shared" si="2"/>
        <v>0</v>
      </c>
      <c r="K33" s="2" t="str">
        <f t="shared" si="3"/>
        <v>C</v>
      </c>
      <c r="L33" s="2" t="str">
        <f t="shared" si="4"/>
        <v>D(平局)</v>
      </c>
      <c r="M33" s="2" t="s">
        <v>22</v>
      </c>
      <c r="N33" s="2">
        <f t="shared" si="5"/>
        <v>0</v>
      </c>
      <c r="O33" s="2" t="s">
        <v>26</v>
      </c>
      <c r="P33" s="2">
        <v>23</v>
      </c>
    </row>
    <row r="34" ht="23" customHeight="1" spans="1:16">
      <c r="A34" s="6" t="s">
        <v>63</v>
      </c>
      <c r="B34" s="2" t="s">
        <v>15</v>
      </c>
      <c r="C34" s="2" t="s">
        <v>17</v>
      </c>
      <c r="D34" s="2">
        <v>2</v>
      </c>
      <c r="E34" s="6" t="s">
        <v>499</v>
      </c>
      <c r="F34" s="2" t="str">
        <f t="shared" si="0"/>
        <v>A</v>
      </c>
      <c r="G34" s="2">
        <v>4</v>
      </c>
      <c r="H34" s="2" t="str">
        <f t="shared" si="1"/>
        <v>B</v>
      </c>
      <c r="I34" s="2">
        <v>3</v>
      </c>
      <c r="J34" s="2">
        <f t="shared" si="2"/>
        <v>1</v>
      </c>
      <c r="K34" s="2" t="str">
        <f t="shared" si="3"/>
        <v>A</v>
      </c>
      <c r="L34" s="2" t="str">
        <f t="shared" si="4"/>
        <v>A</v>
      </c>
      <c r="M34" s="2" t="s">
        <v>22</v>
      </c>
      <c r="N34" s="2">
        <f t="shared" si="5"/>
        <v>1</v>
      </c>
      <c r="O34" s="2" t="s">
        <v>22</v>
      </c>
      <c r="P34" s="2">
        <v>22</v>
      </c>
    </row>
    <row r="35" ht="23" customHeight="1" spans="1:16">
      <c r="A35" s="6" t="s">
        <v>63</v>
      </c>
      <c r="B35" s="2" t="s">
        <v>15</v>
      </c>
      <c r="C35" s="2" t="s">
        <v>23</v>
      </c>
      <c r="D35" s="2">
        <v>2</v>
      </c>
      <c r="E35" s="6" t="s">
        <v>499</v>
      </c>
      <c r="F35" s="2" t="str">
        <f t="shared" si="0"/>
        <v>B</v>
      </c>
      <c r="G35" s="2">
        <v>4</v>
      </c>
      <c r="H35" s="2" t="str">
        <f t="shared" si="1"/>
        <v>A</v>
      </c>
      <c r="I35" s="2">
        <v>5</v>
      </c>
      <c r="J35" s="2">
        <f t="shared" si="2"/>
        <v>-1</v>
      </c>
      <c r="K35" s="2" t="str">
        <f t="shared" si="3"/>
        <v>B</v>
      </c>
      <c r="L35" s="2" t="str">
        <f t="shared" si="4"/>
        <v>A</v>
      </c>
      <c r="M35" s="2" t="s">
        <v>22</v>
      </c>
      <c r="N35" s="2">
        <f t="shared" si="5"/>
        <v>1</v>
      </c>
      <c r="O35" s="2" t="s">
        <v>26</v>
      </c>
      <c r="P35" s="2">
        <v>23</v>
      </c>
    </row>
    <row r="36" ht="23" customHeight="1" spans="1:16">
      <c r="A36" s="6" t="s">
        <v>63</v>
      </c>
      <c r="B36" s="2" t="s">
        <v>15</v>
      </c>
      <c r="C36" s="2" t="s">
        <v>17</v>
      </c>
      <c r="D36" s="2">
        <v>3</v>
      </c>
      <c r="E36" s="6" t="s">
        <v>500</v>
      </c>
      <c r="F36" s="2" t="str">
        <f t="shared" si="0"/>
        <v>A</v>
      </c>
      <c r="G36" s="2">
        <v>4</v>
      </c>
      <c r="H36" s="2" t="str">
        <f t="shared" si="1"/>
        <v>B</v>
      </c>
      <c r="I36" s="2">
        <v>3</v>
      </c>
      <c r="J36" s="2">
        <f t="shared" si="2"/>
        <v>1</v>
      </c>
      <c r="K36" s="2" t="str">
        <f t="shared" si="3"/>
        <v>A</v>
      </c>
      <c r="L36" s="2" t="str">
        <f t="shared" si="4"/>
        <v>A</v>
      </c>
      <c r="M36" s="2" t="s">
        <v>22</v>
      </c>
      <c r="N36" s="2">
        <f t="shared" si="5"/>
        <v>1</v>
      </c>
      <c r="O36" s="2" t="s">
        <v>22</v>
      </c>
      <c r="P36" s="2">
        <v>22</v>
      </c>
    </row>
    <row r="37" ht="23" customHeight="1" spans="1:16">
      <c r="A37" s="6" t="s">
        <v>63</v>
      </c>
      <c r="B37" s="2" t="s">
        <v>15</v>
      </c>
      <c r="C37" s="2" t="s">
        <v>23</v>
      </c>
      <c r="D37" s="2">
        <v>3</v>
      </c>
      <c r="E37" s="6" t="s">
        <v>500</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63</v>
      </c>
      <c r="B38" s="2" t="s">
        <v>15</v>
      </c>
      <c r="C38" s="2" t="s">
        <v>17</v>
      </c>
      <c r="D38" s="2">
        <v>4</v>
      </c>
      <c r="E38" s="6" t="s">
        <v>501</v>
      </c>
      <c r="F38" s="2" t="str">
        <f t="shared" si="0"/>
        <v>A</v>
      </c>
      <c r="G38" s="2">
        <v>5</v>
      </c>
      <c r="H38" s="2" t="str">
        <f t="shared" si="1"/>
        <v>B</v>
      </c>
      <c r="I38" s="2">
        <v>4</v>
      </c>
      <c r="J38" s="2">
        <f t="shared" si="2"/>
        <v>1</v>
      </c>
      <c r="K38" s="2" t="str">
        <f t="shared" si="3"/>
        <v>A</v>
      </c>
      <c r="L38" s="2" t="str">
        <f t="shared" si="4"/>
        <v>A</v>
      </c>
      <c r="M38" s="2" t="s">
        <v>22</v>
      </c>
      <c r="N38" s="2">
        <f t="shared" si="5"/>
        <v>1</v>
      </c>
      <c r="O38" s="2" t="s">
        <v>22</v>
      </c>
      <c r="P38" s="2">
        <v>22</v>
      </c>
    </row>
    <row r="39" ht="23" customHeight="1" spans="1:16">
      <c r="A39" s="6" t="s">
        <v>63</v>
      </c>
      <c r="B39" s="2" t="s">
        <v>15</v>
      </c>
      <c r="C39" s="2" t="s">
        <v>23</v>
      </c>
      <c r="D39" s="2">
        <v>4</v>
      </c>
      <c r="E39" s="6" t="s">
        <v>501</v>
      </c>
      <c r="F39" s="2" t="str">
        <f t="shared" si="0"/>
        <v>B</v>
      </c>
      <c r="G39" s="2">
        <v>5</v>
      </c>
      <c r="H39" s="2" t="str">
        <f t="shared" si="1"/>
        <v>A</v>
      </c>
      <c r="I39" s="2">
        <v>4</v>
      </c>
      <c r="J39" s="2">
        <f t="shared" si="2"/>
        <v>1</v>
      </c>
      <c r="K39" s="2" t="str">
        <f t="shared" si="3"/>
        <v>A</v>
      </c>
      <c r="L39" s="2" t="str">
        <f t="shared" si="4"/>
        <v>B</v>
      </c>
      <c r="M39" s="2" t="s">
        <v>22</v>
      </c>
      <c r="N39" s="2">
        <f t="shared" si="5"/>
        <v>0</v>
      </c>
      <c r="O39" s="2" t="s">
        <v>26</v>
      </c>
      <c r="P39" s="2">
        <v>23</v>
      </c>
    </row>
    <row r="40" ht="23" customHeight="1" spans="1:16">
      <c r="A40" s="6" t="s">
        <v>63</v>
      </c>
      <c r="B40" s="2" t="s">
        <v>15</v>
      </c>
      <c r="C40" s="2" t="s">
        <v>17</v>
      </c>
      <c r="D40" s="2">
        <v>5</v>
      </c>
      <c r="E40" s="6" t="s">
        <v>502</v>
      </c>
      <c r="F40" s="2" t="str">
        <f t="shared" si="0"/>
        <v>A</v>
      </c>
      <c r="G40" s="2">
        <v>5</v>
      </c>
      <c r="H40" s="2" t="str">
        <f t="shared" si="1"/>
        <v>B</v>
      </c>
      <c r="I40" s="2">
        <v>5</v>
      </c>
      <c r="J40" s="2">
        <f t="shared" si="2"/>
        <v>0</v>
      </c>
      <c r="K40" s="2" t="str">
        <f t="shared" si="3"/>
        <v>C</v>
      </c>
      <c r="L40" s="2" t="str">
        <f t="shared" si="4"/>
        <v>D(平局)</v>
      </c>
      <c r="M40" s="2" t="s">
        <v>22</v>
      </c>
      <c r="N40" s="2">
        <f t="shared" si="5"/>
        <v>0</v>
      </c>
      <c r="O40" s="2" t="s">
        <v>22</v>
      </c>
      <c r="P40" s="2">
        <v>22</v>
      </c>
    </row>
    <row r="41" ht="23" customHeight="1" spans="1:16">
      <c r="A41" s="6" t="s">
        <v>63</v>
      </c>
      <c r="B41" s="2" t="s">
        <v>15</v>
      </c>
      <c r="C41" s="2" t="s">
        <v>23</v>
      </c>
      <c r="D41" s="2">
        <v>5</v>
      </c>
      <c r="E41" s="6" t="s">
        <v>502</v>
      </c>
      <c r="F41" s="2" t="str">
        <f t="shared" si="0"/>
        <v>B</v>
      </c>
      <c r="G41" s="2">
        <v>5</v>
      </c>
      <c r="H41" s="2" t="str">
        <f t="shared" si="1"/>
        <v>A</v>
      </c>
      <c r="I41" s="2">
        <v>5</v>
      </c>
      <c r="J41" s="2">
        <f t="shared" si="2"/>
        <v>0</v>
      </c>
      <c r="K41" s="2" t="str">
        <f t="shared" si="3"/>
        <v>C</v>
      </c>
      <c r="L41" s="2" t="str">
        <f t="shared" si="4"/>
        <v>D(平局)</v>
      </c>
      <c r="M41" s="2" t="s">
        <v>22</v>
      </c>
      <c r="N41" s="2">
        <f t="shared" si="5"/>
        <v>0</v>
      </c>
      <c r="O41" s="2" t="s">
        <v>26</v>
      </c>
      <c r="P41" s="2">
        <v>23</v>
      </c>
    </row>
    <row r="42" ht="23" customHeight="1" spans="1:16">
      <c r="A42" s="6" t="s">
        <v>63</v>
      </c>
      <c r="B42" s="2" t="s">
        <v>37</v>
      </c>
      <c r="C42" s="2" t="s">
        <v>17</v>
      </c>
      <c r="D42" s="2">
        <v>1</v>
      </c>
      <c r="E42" s="6" t="s">
        <v>498</v>
      </c>
      <c r="F42" s="2" t="str">
        <f t="shared" si="0"/>
        <v>A</v>
      </c>
      <c r="G42" s="2">
        <v>5</v>
      </c>
      <c r="H42" s="2" t="str">
        <f t="shared" si="1"/>
        <v>C</v>
      </c>
      <c r="I42" s="2">
        <v>2</v>
      </c>
      <c r="J42" s="2">
        <f t="shared" si="2"/>
        <v>3</v>
      </c>
      <c r="K42" s="2" t="str">
        <f t="shared" si="3"/>
        <v>A</v>
      </c>
      <c r="L42" s="2" t="str">
        <f t="shared" si="4"/>
        <v>A</v>
      </c>
      <c r="M42" s="2" t="s">
        <v>22</v>
      </c>
      <c r="N42" s="2">
        <f t="shared" si="5"/>
        <v>1</v>
      </c>
      <c r="O42" s="2" t="s">
        <v>22</v>
      </c>
      <c r="P42" s="2">
        <v>28</v>
      </c>
    </row>
    <row r="43" ht="23" customHeight="1" spans="1:16">
      <c r="A43" s="6" t="s">
        <v>63</v>
      </c>
      <c r="B43" s="2" t="s">
        <v>37</v>
      </c>
      <c r="C43" s="2" t="s">
        <v>23</v>
      </c>
      <c r="D43" s="2">
        <v>1</v>
      </c>
      <c r="E43" s="6" t="s">
        <v>498</v>
      </c>
      <c r="F43" s="2" t="str">
        <f t="shared" si="0"/>
        <v>C</v>
      </c>
      <c r="G43" s="2">
        <v>2</v>
      </c>
      <c r="H43" s="2" t="str">
        <f t="shared" si="1"/>
        <v>A</v>
      </c>
      <c r="I43" s="2">
        <v>5</v>
      </c>
      <c r="J43" s="2">
        <f t="shared" si="2"/>
        <v>-3</v>
      </c>
      <c r="K43" s="2" t="str">
        <f t="shared" si="3"/>
        <v>B</v>
      </c>
      <c r="L43" s="2" t="str">
        <f t="shared" si="4"/>
        <v>A</v>
      </c>
      <c r="M43" s="2" t="s">
        <v>22</v>
      </c>
      <c r="N43" s="2">
        <f t="shared" si="5"/>
        <v>1</v>
      </c>
      <c r="O43" s="2" t="s">
        <v>26</v>
      </c>
      <c r="P43" s="2">
        <v>29</v>
      </c>
    </row>
    <row r="44" ht="23" customHeight="1" spans="1:16">
      <c r="A44" s="6" t="s">
        <v>63</v>
      </c>
      <c r="B44" s="2" t="s">
        <v>37</v>
      </c>
      <c r="C44" s="2" t="s">
        <v>17</v>
      </c>
      <c r="D44" s="2">
        <v>2</v>
      </c>
      <c r="E44" s="6" t="s">
        <v>499</v>
      </c>
      <c r="F44" s="2" t="str">
        <f t="shared" si="0"/>
        <v>A</v>
      </c>
      <c r="G44" s="2">
        <v>4</v>
      </c>
      <c r="H44" s="2" t="str">
        <f t="shared" si="1"/>
        <v>C</v>
      </c>
      <c r="I44" s="2">
        <v>2</v>
      </c>
      <c r="J44" s="2">
        <f t="shared" si="2"/>
        <v>2</v>
      </c>
      <c r="K44" s="2" t="str">
        <f t="shared" si="3"/>
        <v>A</v>
      </c>
      <c r="L44" s="2" t="str">
        <f t="shared" si="4"/>
        <v>A</v>
      </c>
      <c r="M44" s="2" t="s">
        <v>22</v>
      </c>
      <c r="N44" s="2">
        <f t="shared" si="5"/>
        <v>1</v>
      </c>
      <c r="O44" s="2" t="s">
        <v>22</v>
      </c>
      <c r="P44" s="2">
        <v>28</v>
      </c>
    </row>
    <row r="45" ht="23" customHeight="1" spans="1:16">
      <c r="A45" s="6" t="s">
        <v>63</v>
      </c>
      <c r="B45" s="2" t="s">
        <v>37</v>
      </c>
      <c r="C45" s="2" t="s">
        <v>23</v>
      </c>
      <c r="D45" s="2">
        <v>2</v>
      </c>
      <c r="E45" s="6" t="s">
        <v>499</v>
      </c>
      <c r="F45" s="2" t="str">
        <f t="shared" si="0"/>
        <v>C</v>
      </c>
      <c r="G45" s="2">
        <v>2</v>
      </c>
      <c r="H45" s="2" t="str">
        <f t="shared" si="1"/>
        <v>A</v>
      </c>
      <c r="I45" s="2">
        <v>4</v>
      </c>
      <c r="J45" s="2">
        <f t="shared" si="2"/>
        <v>-2</v>
      </c>
      <c r="K45" s="2" t="str">
        <f t="shared" si="3"/>
        <v>B</v>
      </c>
      <c r="L45" s="2" t="str">
        <f t="shared" si="4"/>
        <v>A</v>
      </c>
      <c r="M45" s="2" t="s">
        <v>22</v>
      </c>
      <c r="N45" s="2">
        <f t="shared" si="5"/>
        <v>1</v>
      </c>
      <c r="O45" s="2" t="s">
        <v>26</v>
      </c>
      <c r="P45" s="2">
        <v>29</v>
      </c>
    </row>
    <row r="46" ht="23" customHeight="1" spans="1:16">
      <c r="A46" s="6" t="s">
        <v>63</v>
      </c>
      <c r="B46" s="2" t="s">
        <v>37</v>
      </c>
      <c r="C46" s="2" t="s">
        <v>17</v>
      </c>
      <c r="D46" s="2">
        <v>3</v>
      </c>
      <c r="E46" s="6" t="s">
        <v>500</v>
      </c>
      <c r="F46" s="2" t="str">
        <f t="shared" si="0"/>
        <v>A</v>
      </c>
      <c r="G46" s="2">
        <v>5</v>
      </c>
      <c r="H46" s="2" t="str">
        <f t="shared" si="1"/>
        <v>C</v>
      </c>
      <c r="I46" s="2">
        <v>2</v>
      </c>
      <c r="J46" s="2">
        <f t="shared" si="2"/>
        <v>3</v>
      </c>
      <c r="K46" s="2" t="str">
        <f t="shared" si="3"/>
        <v>A</v>
      </c>
      <c r="L46" s="2" t="str">
        <f t="shared" si="4"/>
        <v>A</v>
      </c>
      <c r="M46" s="2" t="s">
        <v>22</v>
      </c>
      <c r="N46" s="2">
        <f t="shared" si="5"/>
        <v>1</v>
      </c>
      <c r="O46" s="2" t="s">
        <v>22</v>
      </c>
      <c r="P46" s="2">
        <v>28</v>
      </c>
    </row>
    <row r="47" ht="23" customHeight="1" spans="1:16">
      <c r="A47" s="6" t="s">
        <v>63</v>
      </c>
      <c r="B47" s="2" t="s">
        <v>37</v>
      </c>
      <c r="C47" s="2" t="s">
        <v>23</v>
      </c>
      <c r="D47" s="2">
        <v>3</v>
      </c>
      <c r="E47" s="6" t="s">
        <v>500</v>
      </c>
      <c r="F47" s="2" t="str">
        <f t="shared" si="0"/>
        <v>C</v>
      </c>
      <c r="G47" s="2">
        <v>2</v>
      </c>
      <c r="H47" s="2" t="str">
        <f t="shared" si="1"/>
        <v>A</v>
      </c>
      <c r="I47" s="2">
        <v>4</v>
      </c>
      <c r="J47" s="2">
        <f t="shared" si="2"/>
        <v>-2</v>
      </c>
      <c r="K47" s="2" t="str">
        <f t="shared" si="3"/>
        <v>B</v>
      </c>
      <c r="L47" s="2" t="str">
        <f t="shared" si="4"/>
        <v>A</v>
      </c>
      <c r="M47" s="2" t="s">
        <v>22</v>
      </c>
      <c r="N47" s="2">
        <f t="shared" si="5"/>
        <v>1</v>
      </c>
      <c r="O47" s="2" t="s">
        <v>26</v>
      </c>
      <c r="P47" s="2">
        <v>29</v>
      </c>
    </row>
    <row r="48" ht="23" customHeight="1" spans="1:16">
      <c r="A48" s="6" t="s">
        <v>63</v>
      </c>
      <c r="B48" s="2" t="s">
        <v>37</v>
      </c>
      <c r="C48" s="2" t="s">
        <v>17</v>
      </c>
      <c r="D48" s="2">
        <v>4</v>
      </c>
      <c r="E48" s="6" t="s">
        <v>501</v>
      </c>
      <c r="F48" s="2" t="str">
        <f t="shared" si="0"/>
        <v>A</v>
      </c>
      <c r="G48" s="2">
        <v>5</v>
      </c>
      <c r="H48" s="2" t="str">
        <f t="shared" si="1"/>
        <v>C</v>
      </c>
      <c r="I48" s="2">
        <v>3</v>
      </c>
      <c r="J48" s="2">
        <f t="shared" si="2"/>
        <v>2</v>
      </c>
      <c r="K48" s="2" t="str">
        <f t="shared" si="3"/>
        <v>A</v>
      </c>
      <c r="L48" s="2" t="str">
        <f t="shared" si="4"/>
        <v>A</v>
      </c>
      <c r="M48" s="2" t="s">
        <v>22</v>
      </c>
      <c r="N48" s="2">
        <f t="shared" si="5"/>
        <v>1</v>
      </c>
      <c r="O48" s="2" t="s">
        <v>22</v>
      </c>
      <c r="P48" s="2">
        <v>28</v>
      </c>
    </row>
    <row r="49" ht="23" customHeight="1" spans="1:16">
      <c r="A49" s="6" t="s">
        <v>63</v>
      </c>
      <c r="B49" s="2" t="s">
        <v>37</v>
      </c>
      <c r="C49" s="2" t="s">
        <v>23</v>
      </c>
      <c r="D49" s="2">
        <v>4</v>
      </c>
      <c r="E49" s="6" t="s">
        <v>501</v>
      </c>
      <c r="F49" s="2" t="str">
        <f t="shared" si="0"/>
        <v>C</v>
      </c>
      <c r="G49" s="2">
        <v>3</v>
      </c>
      <c r="H49" s="2" t="str">
        <f t="shared" si="1"/>
        <v>A</v>
      </c>
      <c r="I49" s="2">
        <v>5</v>
      </c>
      <c r="J49" s="2">
        <f t="shared" si="2"/>
        <v>-2</v>
      </c>
      <c r="K49" s="2" t="str">
        <f t="shared" si="3"/>
        <v>B</v>
      </c>
      <c r="L49" s="2" t="str">
        <f t="shared" si="4"/>
        <v>A</v>
      </c>
      <c r="M49" s="2" t="s">
        <v>22</v>
      </c>
      <c r="N49" s="2">
        <f t="shared" si="5"/>
        <v>1</v>
      </c>
      <c r="O49" s="2" t="s">
        <v>26</v>
      </c>
      <c r="P49" s="2">
        <v>29</v>
      </c>
    </row>
    <row r="50" ht="23" customHeight="1" spans="1:16">
      <c r="A50" s="6" t="s">
        <v>63</v>
      </c>
      <c r="B50" s="2" t="s">
        <v>37</v>
      </c>
      <c r="C50" s="2" t="s">
        <v>17</v>
      </c>
      <c r="D50" s="2">
        <v>5</v>
      </c>
      <c r="E50" s="6" t="s">
        <v>502</v>
      </c>
      <c r="F50" s="2" t="str">
        <f t="shared" si="0"/>
        <v>A</v>
      </c>
      <c r="G50" s="2">
        <v>5</v>
      </c>
      <c r="H50" s="2" t="str">
        <f t="shared" si="1"/>
        <v>C</v>
      </c>
      <c r="I50" s="2">
        <v>4</v>
      </c>
      <c r="J50" s="2">
        <f t="shared" si="2"/>
        <v>1</v>
      </c>
      <c r="K50" s="2" t="str">
        <f t="shared" si="3"/>
        <v>A</v>
      </c>
      <c r="L50" s="2" t="str">
        <f t="shared" si="4"/>
        <v>A</v>
      </c>
      <c r="M50" s="2" t="s">
        <v>22</v>
      </c>
      <c r="N50" s="2">
        <f t="shared" si="5"/>
        <v>1</v>
      </c>
      <c r="O50" s="2" t="s">
        <v>22</v>
      </c>
      <c r="P50" s="2">
        <v>28</v>
      </c>
    </row>
    <row r="51" ht="23" customHeight="1" spans="1:16">
      <c r="A51" s="6" t="s">
        <v>63</v>
      </c>
      <c r="B51" s="2" t="s">
        <v>37</v>
      </c>
      <c r="C51" s="2" t="s">
        <v>23</v>
      </c>
      <c r="D51" s="2">
        <v>5</v>
      </c>
      <c r="E51" s="6" t="s">
        <v>502</v>
      </c>
      <c r="F51" s="2" t="str">
        <f t="shared" si="0"/>
        <v>C</v>
      </c>
      <c r="G51" s="2">
        <v>4</v>
      </c>
      <c r="H51" s="2" t="str">
        <f t="shared" si="1"/>
        <v>A</v>
      </c>
      <c r="I51" s="2">
        <v>5</v>
      </c>
      <c r="J51" s="2">
        <f t="shared" si="2"/>
        <v>-1</v>
      </c>
      <c r="K51" s="2" t="str">
        <f t="shared" si="3"/>
        <v>B</v>
      </c>
      <c r="L51" s="2" t="str">
        <f t="shared" si="4"/>
        <v>A</v>
      </c>
      <c r="M51" s="2" t="s">
        <v>22</v>
      </c>
      <c r="N51" s="2">
        <f t="shared" si="5"/>
        <v>1</v>
      </c>
      <c r="O51" s="2" t="s">
        <v>26</v>
      </c>
      <c r="P51" s="2">
        <v>29</v>
      </c>
    </row>
    <row r="52" ht="23" customHeight="1" spans="1:16">
      <c r="A52" s="6" t="s">
        <v>63</v>
      </c>
      <c r="B52" s="2" t="s">
        <v>50</v>
      </c>
      <c r="C52" s="2" t="s">
        <v>17</v>
      </c>
      <c r="D52" s="2">
        <v>1</v>
      </c>
      <c r="E52" s="6" t="s">
        <v>498</v>
      </c>
      <c r="F52" s="2" t="str">
        <f t="shared" si="0"/>
        <v>B</v>
      </c>
      <c r="G52" s="2">
        <v>5</v>
      </c>
      <c r="H52" s="2" t="str">
        <f t="shared" si="1"/>
        <v>C</v>
      </c>
      <c r="I52" s="2">
        <v>2</v>
      </c>
      <c r="J52" s="2">
        <f t="shared" si="2"/>
        <v>3</v>
      </c>
      <c r="K52" s="2" t="str">
        <f t="shared" si="3"/>
        <v>A</v>
      </c>
      <c r="L52" s="2" t="str">
        <f t="shared" si="4"/>
        <v>B</v>
      </c>
      <c r="M52" s="2" t="s">
        <v>26</v>
      </c>
      <c r="N52" s="2">
        <f t="shared" si="5"/>
        <v>1</v>
      </c>
      <c r="O52" s="2" t="s">
        <v>22</v>
      </c>
      <c r="P52" s="2">
        <v>34</v>
      </c>
    </row>
    <row r="53" ht="23" customHeight="1" spans="1:16">
      <c r="A53" s="6" t="s">
        <v>63</v>
      </c>
      <c r="B53" s="2" t="s">
        <v>50</v>
      </c>
      <c r="C53" s="2" t="s">
        <v>23</v>
      </c>
      <c r="D53" s="2">
        <v>1</v>
      </c>
      <c r="E53" s="6" t="s">
        <v>498</v>
      </c>
      <c r="F53" s="2" t="str">
        <f t="shared" si="0"/>
        <v>C</v>
      </c>
      <c r="G53" s="2">
        <v>2</v>
      </c>
      <c r="H53" s="2" t="str">
        <f t="shared" si="1"/>
        <v>B</v>
      </c>
      <c r="I53" s="2">
        <v>5</v>
      </c>
      <c r="J53" s="2">
        <f t="shared" si="2"/>
        <v>-3</v>
      </c>
      <c r="K53" s="2" t="str">
        <f t="shared" si="3"/>
        <v>B</v>
      </c>
      <c r="L53" s="2" t="str">
        <f t="shared" si="4"/>
        <v>B</v>
      </c>
      <c r="M53" s="2" t="s">
        <v>26</v>
      </c>
      <c r="N53" s="2">
        <f t="shared" si="5"/>
        <v>1</v>
      </c>
      <c r="O53" s="2" t="s">
        <v>26</v>
      </c>
      <c r="P53" s="2">
        <v>35</v>
      </c>
    </row>
    <row r="54" ht="23" customHeight="1" spans="1:16">
      <c r="A54" s="6" t="s">
        <v>63</v>
      </c>
      <c r="B54" s="2" t="s">
        <v>50</v>
      </c>
      <c r="C54" s="2" t="s">
        <v>17</v>
      </c>
      <c r="D54" s="2">
        <v>2</v>
      </c>
      <c r="E54" s="6" t="s">
        <v>499</v>
      </c>
      <c r="F54" s="2" t="str">
        <f t="shared" si="0"/>
        <v>B</v>
      </c>
      <c r="G54" s="2">
        <v>4</v>
      </c>
      <c r="H54" s="2" t="str">
        <f t="shared" si="1"/>
        <v>C</v>
      </c>
      <c r="I54" s="2">
        <v>2</v>
      </c>
      <c r="J54" s="2">
        <f t="shared" si="2"/>
        <v>2</v>
      </c>
      <c r="K54" s="2" t="str">
        <f t="shared" si="3"/>
        <v>A</v>
      </c>
      <c r="L54" s="2" t="str">
        <f t="shared" si="4"/>
        <v>B</v>
      </c>
      <c r="M54" s="2" t="s">
        <v>26</v>
      </c>
      <c r="N54" s="2">
        <f t="shared" si="5"/>
        <v>1</v>
      </c>
      <c r="O54" s="2" t="s">
        <v>22</v>
      </c>
      <c r="P54" s="2">
        <v>34</v>
      </c>
    </row>
    <row r="55" ht="23" customHeight="1" spans="1:16">
      <c r="A55" s="6" t="s">
        <v>63</v>
      </c>
      <c r="B55" s="2" t="s">
        <v>50</v>
      </c>
      <c r="C55" s="2" t="s">
        <v>23</v>
      </c>
      <c r="D55" s="2">
        <v>2</v>
      </c>
      <c r="E55" s="6" t="s">
        <v>499</v>
      </c>
      <c r="F55" s="2" t="str">
        <f t="shared" si="0"/>
        <v>C</v>
      </c>
      <c r="G55" s="2">
        <v>2</v>
      </c>
      <c r="H55" s="2" t="str">
        <f t="shared" si="1"/>
        <v>B</v>
      </c>
      <c r="I55" s="2">
        <v>4</v>
      </c>
      <c r="J55" s="2">
        <f t="shared" si="2"/>
        <v>-2</v>
      </c>
      <c r="K55" s="2" t="str">
        <f t="shared" si="3"/>
        <v>B</v>
      </c>
      <c r="L55" s="2" t="str">
        <f t="shared" si="4"/>
        <v>B</v>
      </c>
      <c r="M55" s="2" t="s">
        <v>26</v>
      </c>
      <c r="N55" s="2">
        <f t="shared" si="5"/>
        <v>1</v>
      </c>
      <c r="O55" s="2" t="s">
        <v>26</v>
      </c>
      <c r="P55" s="2">
        <v>35</v>
      </c>
    </row>
    <row r="56" ht="23" customHeight="1" spans="1:16">
      <c r="A56" s="6" t="s">
        <v>63</v>
      </c>
      <c r="B56" s="2" t="s">
        <v>50</v>
      </c>
      <c r="C56" s="2" t="s">
        <v>17</v>
      </c>
      <c r="D56" s="2">
        <v>3</v>
      </c>
      <c r="E56" s="6" t="s">
        <v>500</v>
      </c>
      <c r="F56" s="2" t="str">
        <f t="shared" si="0"/>
        <v>B</v>
      </c>
      <c r="G56" s="2">
        <v>4</v>
      </c>
      <c r="H56" s="2" t="str">
        <f t="shared" si="1"/>
        <v>C</v>
      </c>
      <c r="I56" s="2">
        <v>2</v>
      </c>
      <c r="J56" s="2">
        <f t="shared" si="2"/>
        <v>2</v>
      </c>
      <c r="K56" s="2" t="str">
        <f t="shared" si="3"/>
        <v>A</v>
      </c>
      <c r="L56" s="2" t="str">
        <f t="shared" si="4"/>
        <v>B</v>
      </c>
      <c r="M56" s="2" t="s">
        <v>26</v>
      </c>
      <c r="N56" s="2">
        <f t="shared" si="5"/>
        <v>1</v>
      </c>
      <c r="O56" s="2" t="s">
        <v>22</v>
      </c>
      <c r="P56" s="2">
        <v>34</v>
      </c>
    </row>
    <row r="57" ht="23" customHeight="1" spans="1:16">
      <c r="A57" s="6" t="s">
        <v>63</v>
      </c>
      <c r="B57" s="2" t="s">
        <v>50</v>
      </c>
      <c r="C57" s="2" t="s">
        <v>23</v>
      </c>
      <c r="D57" s="2">
        <v>3</v>
      </c>
      <c r="E57" s="6" t="s">
        <v>500</v>
      </c>
      <c r="F57" s="2" t="str">
        <f t="shared" si="0"/>
        <v>C</v>
      </c>
      <c r="G57" s="2">
        <v>2</v>
      </c>
      <c r="H57" s="2" t="str">
        <f t="shared" si="1"/>
        <v>B</v>
      </c>
      <c r="I57" s="2">
        <v>5</v>
      </c>
      <c r="J57" s="2">
        <f t="shared" si="2"/>
        <v>-3</v>
      </c>
      <c r="K57" s="2" t="str">
        <f t="shared" si="3"/>
        <v>B</v>
      </c>
      <c r="L57" s="2" t="str">
        <f t="shared" si="4"/>
        <v>B</v>
      </c>
      <c r="M57" s="2" t="s">
        <v>26</v>
      </c>
      <c r="N57" s="2">
        <f t="shared" si="5"/>
        <v>1</v>
      </c>
      <c r="O57" s="2" t="s">
        <v>26</v>
      </c>
      <c r="P57" s="2">
        <v>35</v>
      </c>
    </row>
    <row r="58" ht="23" customHeight="1" spans="1:16">
      <c r="A58" s="6" t="s">
        <v>63</v>
      </c>
      <c r="B58" s="2" t="s">
        <v>50</v>
      </c>
      <c r="C58" s="2" t="s">
        <v>17</v>
      </c>
      <c r="D58" s="2">
        <v>4</v>
      </c>
      <c r="E58" s="6" t="s">
        <v>501</v>
      </c>
      <c r="F58" s="2" t="str">
        <f t="shared" si="0"/>
        <v>B</v>
      </c>
      <c r="G58" s="2">
        <v>5</v>
      </c>
      <c r="H58" s="2" t="str">
        <f t="shared" si="1"/>
        <v>C</v>
      </c>
      <c r="I58" s="2">
        <v>3</v>
      </c>
      <c r="J58" s="2">
        <f t="shared" si="2"/>
        <v>2</v>
      </c>
      <c r="K58" s="2" t="str">
        <f t="shared" si="3"/>
        <v>A</v>
      </c>
      <c r="L58" s="2" t="str">
        <f t="shared" si="4"/>
        <v>B</v>
      </c>
      <c r="M58" s="2" t="s">
        <v>26</v>
      </c>
      <c r="N58" s="2">
        <f t="shared" si="5"/>
        <v>1</v>
      </c>
      <c r="O58" s="2" t="s">
        <v>22</v>
      </c>
      <c r="P58" s="2">
        <v>34</v>
      </c>
    </row>
    <row r="59" ht="23" customHeight="1" spans="1:16">
      <c r="A59" s="6" t="s">
        <v>63</v>
      </c>
      <c r="B59" s="2" t="s">
        <v>50</v>
      </c>
      <c r="C59" s="2" t="s">
        <v>23</v>
      </c>
      <c r="D59" s="2">
        <v>4</v>
      </c>
      <c r="E59" s="6" t="s">
        <v>501</v>
      </c>
      <c r="F59" s="2" t="str">
        <f t="shared" si="0"/>
        <v>C</v>
      </c>
      <c r="G59" s="2">
        <v>3</v>
      </c>
      <c r="H59" s="2" t="str">
        <f t="shared" si="1"/>
        <v>B</v>
      </c>
      <c r="I59" s="2">
        <v>5</v>
      </c>
      <c r="J59" s="2">
        <f t="shared" si="2"/>
        <v>-2</v>
      </c>
      <c r="K59" s="2" t="str">
        <f t="shared" si="3"/>
        <v>B</v>
      </c>
      <c r="L59" s="2" t="str">
        <f t="shared" si="4"/>
        <v>B</v>
      </c>
      <c r="M59" s="2" t="s">
        <v>26</v>
      </c>
      <c r="N59" s="2">
        <f t="shared" si="5"/>
        <v>1</v>
      </c>
      <c r="O59" s="2" t="s">
        <v>26</v>
      </c>
      <c r="P59" s="2">
        <v>35</v>
      </c>
    </row>
    <row r="60" ht="23" customHeight="1" spans="1:16">
      <c r="A60" s="6" t="s">
        <v>63</v>
      </c>
      <c r="B60" s="2" t="s">
        <v>50</v>
      </c>
      <c r="C60" s="2" t="s">
        <v>17</v>
      </c>
      <c r="D60" s="2">
        <v>5</v>
      </c>
      <c r="E60" s="6" t="s">
        <v>502</v>
      </c>
      <c r="F60" s="2" t="str">
        <f t="shared" si="0"/>
        <v>B</v>
      </c>
      <c r="G60" s="2">
        <v>5</v>
      </c>
      <c r="H60" s="2" t="str">
        <f t="shared" si="1"/>
        <v>C</v>
      </c>
      <c r="I60" s="2">
        <v>5</v>
      </c>
      <c r="J60" s="2">
        <f t="shared" si="2"/>
        <v>0</v>
      </c>
      <c r="K60" s="2" t="str">
        <f t="shared" si="3"/>
        <v>C</v>
      </c>
      <c r="L60" s="2" t="str">
        <f t="shared" si="4"/>
        <v>D(平局)</v>
      </c>
      <c r="M60" s="2" t="s">
        <v>26</v>
      </c>
      <c r="N60" s="2">
        <f t="shared" si="5"/>
        <v>0</v>
      </c>
      <c r="O60" s="2" t="s">
        <v>22</v>
      </c>
      <c r="P60" s="2">
        <v>34</v>
      </c>
    </row>
    <row r="61" ht="23" customHeight="1" spans="1:16">
      <c r="A61" s="6" t="s">
        <v>63</v>
      </c>
      <c r="B61" s="2" t="s">
        <v>50</v>
      </c>
      <c r="C61" s="2" t="s">
        <v>23</v>
      </c>
      <c r="D61" s="2">
        <v>5</v>
      </c>
      <c r="E61" s="6" t="s">
        <v>502</v>
      </c>
      <c r="F61" s="2" t="str">
        <f t="shared" si="0"/>
        <v>C</v>
      </c>
      <c r="G61" s="2">
        <v>5</v>
      </c>
      <c r="H61" s="2" t="str">
        <f t="shared" si="1"/>
        <v>B</v>
      </c>
      <c r="I61" s="2">
        <v>5</v>
      </c>
      <c r="J61" s="2">
        <f t="shared" si="2"/>
        <v>0</v>
      </c>
      <c r="K61" s="2" t="str">
        <f t="shared" si="3"/>
        <v>C</v>
      </c>
      <c r="L61" s="2" t="str">
        <f t="shared" si="4"/>
        <v>D(平局)</v>
      </c>
      <c r="M61" s="2" t="s">
        <v>26</v>
      </c>
      <c r="N61" s="2">
        <f t="shared" si="5"/>
        <v>0</v>
      </c>
      <c r="O61" s="2" t="s">
        <v>26</v>
      </c>
      <c r="P61" s="2">
        <v>35</v>
      </c>
    </row>
    <row r="62" ht="23" customHeight="1" spans="1:16">
      <c r="A62" s="6" t="s">
        <v>101</v>
      </c>
      <c r="B62" s="2" t="s">
        <v>15</v>
      </c>
      <c r="C62" s="2" t="s">
        <v>17</v>
      </c>
      <c r="D62" s="2">
        <v>1</v>
      </c>
      <c r="E62" s="6" t="s">
        <v>498</v>
      </c>
      <c r="F62" s="2" t="str">
        <f t="shared" si="0"/>
        <v>A</v>
      </c>
      <c r="G62" s="2">
        <v>5</v>
      </c>
      <c r="H62" s="2" t="str">
        <f t="shared" si="1"/>
        <v>B</v>
      </c>
      <c r="I62" s="2">
        <v>4</v>
      </c>
      <c r="J62" s="2">
        <f t="shared" si="2"/>
        <v>1</v>
      </c>
      <c r="K62" s="2" t="str">
        <f t="shared" si="3"/>
        <v>A</v>
      </c>
      <c r="L62" s="2" t="str">
        <f t="shared" si="4"/>
        <v>A</v>
      </c>
      <c r="M62" s="2" t="s">
        <v>105</v>
      </c>
      <c r="N62" s="2">
        <f t="shared" si="5"/>
        <v>0</v>
      </c>
      <c r="O62" s="2" t="s">
        <v>22</v>
      </c>
      <c r="P62" s="2">
        <v>40</v>
      </c>
    </row>
    <row r="63" ht="23" customHeight="1" spans="1:16">
      <c r="A63" s="6" t="s">
        <v>101</v>
      </c>
      <c r="B63" s="2" t="s">
        <v>15</v>
      </c>
      <c r="C63" s="2" t="s">
        <v>23</v>
      </c>
      <c r="D63" s="2">
        <v>1</v>
      </c>
      <c r="E63" s="6" t="s">
        <v>498</v>
      </c>
      <c r="F63" s="2" t="str">
        <f t="shared" si="0"/>
        <v>B</v>
      </c>
      <c r="G63" s="2">
        <v>4</v>
      </c>
      <c r="H63" s="2" t="str">
        <f t="shared" si="1"/>
        <v>A</v>
      </c>
      <c r="I63" s="2">
        <v>5</v>
      </c>
      <c r="J63" s="2">
        <f t="shared" si="2"/>
        <v>-1</v>
      </c>
      <c r="K63" s="2" t="str">
        <f t="shared" si="3"/>
        <v>B</v>
      </c>
      <c r="L63" s="2" t="str">
        <f t="shared" si="4"/>
        <v>A</v>
      </c>
      <c r="M63" s="2" t="s">
        <v>105</v>
      </c>
      <c r="N63" s="2">
        <f t="shared" si="5"/>
        <v>0</v>
      </c>
      <c r="O63" s="2" t="s">
        <v>26</v>
      </c>
      <c r="P63" s="2">
        <v>41</v>
      </c>
    </row>
    <row r="64" ht="23" customHeight="1" spans="1:16">
      <c r="A64" s="6" t="s">
        <v>101</v>
      </c>
      <c r="B64" s="2" t="s">
        <v>15</v>
      </c>
      <c r="C64" s="2" t="s">
        <v>17</v>
      </c>
      <c r="D64" s="2">
        <v>2</v>
      </c>
      <c r="E64" s="6" t="s">
        <v>499</v>
      </c>
      <c r="F64" s="2" t="str">
        <f t="shared" si="0"/>
        <v>A</v>
      </c>
      <c r="G64" s="2">
        <v>5</v>
      </c>
      <c r="H64" s="2" t="str">
        <f t="shared" si="1"/>
        <v>B</v>
      </c>
      <c r="I64" s="2">
        <v>4</v>
      </c>
      <c r="J64" s="2">
        <f t="shared" si="2"/>
        <v>1</v>
      </c>
      <c r="K64" s="2" t="str">
        <f t="shared" si="3"/>
        <v>A</v>
      </c>
      <c r="L64" s="2" t="str">
        <f t="shared" si="4"/>
        <v>A</v>
      </c>
      <c r="M64" s="2" t="s">
        <v>105</v>
      </c>
      <c r="N64" s="2">
        <f t="shared" si="5"/>
        <v>0</v>
      </c>
      <c r="O64" s="2" t="s">
        <v>22</v>
      </c>
      <c r="P64" s="2">
        <v>40</v>
      </c>
    </row>
    <row r="65" ht="23" customHeight="1" spans="1:16">
      <c r="A65" s="6" t="s">
        <v>101</v>
      </c>
      <c r="B65" s="2" t="s">
        <v>15</v>
      </c>
      <c r="C65" s="2" t="s">
        <v>23</v>
      </c>
      <c r="D65" s="2">
        <v>2</v>
      </c>
      <c r="E65" s="6" t="s">
        <v>499</v>
      </c>
      <c r="F65" s="2" t="str">
        <f t="shared" si="0"/>
        <v>B</v>
      </c>
      <c r="G65" s="2">
        <v>4</v>
      </c>
      <c r="H65" s="2" t="str">
        <f t="shared" si="1"/>
        <v>A</v>
      </c>
      <c r="I65" s="2">
        <v>4</v>
      </c>
      <c r="J65" s="2">
        <f t="shared" si="2"/>
        <v>0</v>
      </c>
      <c r="K65" s="2" t="str">
        <f t="shared" si="3"/>
        <v>C</v>
      </c>
      <c r="L65" s="2" t="str">
        <f t="shared" si="4"/>
        <v>D(平局)</v>
      </c>
      <c r="M65" s="2" t="s">
        <v>105</v>
      </c>
      <c r="N65" s="2">
        <f t="shared" si="5"/>
        <v>1</v>
      </c>
      <c r="O65" s="2" t="s">
        <v>26</v>
      </c>
      <c r="P65" s="2">
        <v>41</v>
      </c>
    </row>
    <row r="66" ht="23" customHeight="1" spans="1:16">
      <c r="A66" s="6" t="s">
        <v>101</v>
      </c>
      <c r="B66" s="2" t="s">
        <v>15</v>
      </c>
      <c r="C66" s="2" t="s">
        <v>17</v>
      </c>
      <c r="D66" s="2">
        <v>3</v>
      </c>
      <c r="E66" s="6" t="s">
        <v>500</v>
      </c>
      <c r="F66" s="2" t="str">
        <f t="shared" ref="F66:F129" si="6">IF(C66="l2r",LEFT(B66,1),RIGHT(B66,1))</f>
        <v>A</v>
      </c>
      <c r="G66" s="2">
        <v>4</v>
      </c>
      <c r="H66" s="2" t="str">
        <f t="shared" ref="H66:H129" si="7">IF(C66="l2r",RIGHT(B66,1),LEFT(B66,1))</f>
        <v>B</v>
      </c>
      <c r="I66" s="2">
        <v>3</v>
      </c>
      <c r="J66" s="2">
        <f t="shared" ref="J66:J129" si="8">G66-I66</f>
        <v>1</v>
      </c>
      <c r="K66" s="2" t="str">
        <f t="shared" ref="K66:K129" si="9">IF(J66=0,"C",IF(J66&gt;0,"A","B"))</f>
        <v>A</v>
      </c>
      <c r="L66" s="2" t="str">
        <f t="shared" ref="L66:L129" si="10">IF(J66=0,"D(平局)",IF(J66&gt;0,F66,H66))</f>
        <v>A</v>
      </c>
      <c r="M66" s="2" t="s">
        <v>105</v>
      </c>
      <c r="N66" s="2">
        <f t="shared" ref="N66:N129" si="11">--(L66=M66)</f>
        <v>0</v>
      </c>
      <c r="O66" s="2" t="s">
        <v>22</v>
      </c>
      <c r="P66" s="2">
        <v>40</v>
      </c>
    </row>
    <row r="67" ht="23" customHeight="1" spans="1:16">
      <c r="A67" s="6" t="s">
        <v>101</v>
      </c>
      <c r="B67" s="2" t="s">
        <v>15</v>
      </c>
      <c r="C67" s="2" t="s">
        <v>23</v>
      </c>
      <c r="D67" s="2">
        <v>3</v>
      </c>
      <c r="E67" s="6" t="s">
        <v>500</v>
      </c>
      <c r="F67" s="2" t="str">
        <f t="shared" si="6"/>
        <v>B</v>
      </c>
      <c r="G67" s="2">
        <v>3</v>
      </c>
      <c r="H67" s="2" t="str">
        <f t="shared" si="7"/>
        <v>A</v>
      </c>
      <c r="I67" s="2">
        <v>4</v>
      </c>
      <c r="J67" s="2">
        <f t="shared" si="8"/>
        <v>-1</v>
      </c>
      <c r="K67" s="2" t="str">
        <f t="shared" si="9"/>
        <v>B</v>
      </c>
      <c r="L67" s="2" t="str">
        <f t="shared" si="10"/>
        <v>A</v>
      </c>
      <c r="M67" s="2" t="s">
        <v>105</v>
      </c>
      <c r="N67" s="2">
        <f t="shared" si="11"/>
        <v>0</v>
      </c>
      <c r="O67" s="2" t="s">
        <v>26</v>
      </c>
      <c r="P67" s="2">
        <v>41</v>
      </c>
    </row>
    <row r="68" ht="23" customHeight="1" spans="1:16">
      <c r="A68" s="6" t="s">
        <v>101</v>
      </c>
      <c r="B68" s="2" t="s">
        <v>15</v>
      </c>
      <c r="C68" s="2" t="s">
        <v>17</v>
      </c>
      <c r="D68" s="2">
        <v>4</v>
      </c>
      <c r="E68" s="6" t="s">
        <v>501</v>
      </c>
      <c r="F68" s="2" t="str">
        <f t="shared" si="6"/>
        <v>A</v>
      </c>
      <c r="G68" s="2">
        <v>5</v>
      </c>
      <c r="H68" s="2" t="str">
        <f t="shared" si="7"/>
        <v>B</v>
      </c>
      <c r="I68" s="2">
        <v>4</v>
      </c>
      <c r="J68" s="2">
        <f t="shared" si="8"/>
        <v>1</v>
      </c>
      <c r="K68" s="2" t="str">
        <f t="shared" si="9"/>
        <v>A</v>
      </c>
      <c r="L68" s="2" t="str">
        <f t="shared" si="10"/>
        <v>A</v>
      </c>
      <c r="M68" s="2" t="s">
        <v>105</v>
      </c>
      <c r="N68" s="2">
        <f t="shared" si="11"/>
        <v>0</v>
      </c>
      <c r="O68" s="2" t="s">
        <v>22</v>
      </c>
      <c r="P68" s="2">
        <v>40</v>
      </c>
    </row>
    <row r="69" ht="23" customHeight="1" spans="1:16">
      <c r="A69" s="6" t="s">
        <v>101</v>
      </c>
      <c r="B69" s="2" t="s">
        <v>15</v>
      </c>
      <c r="C69" s="2" t="s">
        <v>23</v>
      </c>
      <c r="D69" s="2">
        <v>4</v>
      </c>
      <c r="E69" s="6" t="s">
        <v>501</v>
      </c>
      <c r="F69" s="2" t="str">
        <f t="shared" si="6"/>
        <v>B</v>
      </c>
      <c r="G69" s="2">
        <v>4</v>
      </c>
      <c r="H69" s="2" t="str">
        <f t="shared" si="7"/>
        <v>A</v>
      </c>
      <c r="I69" s="2">
        <v>4</v>
      </c>
      <c r="J69" s="2">
        <f t="shared" si="8"/>
        <v>0</v>
      </c>
      <c r="K69" s="2" t="str">
        <f t="shared" si="9"/>
        <v>C</v>
      </c>
      <c r="L69" s="2" t="str">
        <f t="shared" si="10"/>
        <v>D(平局)</v>
      </c>
      <c r="M69" s="2" t="s">
        <v>105</v>
      </c>
      <c r="N69" s="2">
        <f t="shared" si="11"/>
        <v>1</v>
      </c>
      <c r="O69" s="2" t="s">
        <v>26</v>
      </c>
      <c r="P69" s="2">
        <v>41</v>
      </c>
    </row>
    <row r="70" ht="23" customHeight="1" spans="1:16">
      <c r="A70" s="6" t="s">
        <v>101</v>
      </c>
      <c r="B70" s="2" t="s">
        <v>15</v>
      </c>
      <c r="C70" s="2" t="s">
        <v>17</v>
      </c>
      <c r="D70" s="2">
        <v>5</v>
      </c>
      <c r="E70" s="6" t="s">
        <v>502</v>
      </c>
      <c r="F70" s="2" t="str">
        <f t="shared" si="6"/>
        <v>A</v>
      </c>
      <c r="G70" s="2">
        <v>5</v>
      </c>
      <c r="H70" s="2" t="str">
        <f t="shared" si="7"/>
        <v>B</v>
      </c>
      <c r="I70" s="2">
        <v>5</v>
      </c>
      <c r="J70" s="2">
        <f t="shared" si="8"/>
        <v>0</v>
      </c>
      <c r="K70" s="2" t="str">
        <f t="shared" si="9"/>
        <v>C</v>
      </c>
      <c r="L70" s="2" t="str">
        <f t="shared" si="10"/>
        <v>D(平局)</v>
      </c>
      <c r="M70" s="2" t="s">
        <v>105</v>
      </c>
      <c r="N70" s="2">
        <f t="shared" si="11"/>
        <v>1</v>
      </c>
      <c r="O70" s="2" t="s">
        <v>22</v>
      </c>
      <c r="P70" s="2">
        <v>40</v>
      </c>
    </row>
    <row r="71" ht="23" customHeight="1" spans="1:16">
      <c r="A71" s="6" t="s">
        <v>101</v>
      </c>
      <c r="B71" s="2" t="s">
        <v>15</v>
      </c>
      <c r="C71" s="2" t="s">
        <v>23</v>
      </c>
      <c r="D71" s="2">
        <v>5</v>
      </c>
      <c r="E71" s="6" t="s">
        <v>502</v>
      </c>
      <c r="F71" s="2" t="str">
        <f t="shared" si="6"/>
        <v>B</v>
      </c>
      <c r="G71" s="2">
        <v>5</v>
      </c>
      <c r="H71" s="2" t="str">
        <f t="shared" si="7"/>
        <v>A</v>
      </c>
      <c r="I71" s="2">
        <v>5</v>
      </c>
      <c r="J71" s="2">
        <f t="shared" si="8"/>
        <v>0</v>
      </c>
      <c r="K71" s="2" t="str">
        <f t="shared" si="9"/>
        <v>C</v>
      </c>
      <c r="L71" s="2" t="str">
        <f t="shared" si="10"/>
        <v>D(平局)</v>
      </c>
      <c r="M71" s="2" t="s">
        <v>105</v>
      </c>
      <c r="N71" s="2">
        <f t="shared" si="11"/>
        <v>1</v>
      </c>
      <c r="O71" s="2" t="s">
        <v>26</v>
      </c>
      <c r="P71" s="2">
        <v>41</v>
      </c>
    </row>
    <row r="72" ht="23" customHeight="1" spans="1:16">
      <c r="A72" s="6" t="s">
        <v>101</v>
      </c>
      <c r="B72" s="2" t="s">
        <v>37</v>
      </c>
      <c r="C72" s="2" t="s">
        <v>17</v>
      </c>
      <c r="D72" s="2">
        <v>1</v>
      </c>
      <c r="E72" s="6" t="s">
        <v>498</v>
      </c>
      <c r="F72" s="2" t="str">
        <f t="shared" si="6"/>
        <v>A</v>
      </c>
      <c r="G72" s="2">
        <v>5</v>
      </c>
      <c r="H72" s="2" t="str">
        <f t="shared" si="7"/>
        <v>C</v>
      </c>
      <c r="I72" s="2">
        <v>3</v>
      </c>
      <c r="J72" s="2">
        <f t="shared" si="8"/>
        <v>2</v>
      </c>
      <c r="K72" s="2" t="str">
        <f t="shared" si="9"/>
        <v>A</v>
      </c>
      <c r="L72" s="2" t="str">
        <f t="shared" si="10"/>
        <v>A</v>
      </c>
      <c r="M72" s="2" t="s">
        <v>22</v>
      </c>
      <c r="N72" s="2">
        <f t="shared" si="11"/>
        <v>1</v>
      </c>
      <c r="O72" s="2" t="s">
        <v>22</v>
      </c>
      <c r="P72" s="2">
        <v>46</v>
      </c>
    </row>
    <row r="73" ht="23" customHeight="1" spans="1:16">
      <c r="A73" s="6" t="s">
        <v>101</v>
      </c>
      <c r="B73" s="2" t="s">
        <v>37</v>
      </c>
      <c r="C73" s="2" t="s">
        <v>23</v>
      </c>
      <c r="D73" s="2">
        <v>1</v>
      </c>
      <c r="E73" s="6" t="s">
        <v>498</v>
      </c>
      <c r="F73" s="2" t="str">
        <f t="shared" si="6"/>
        <v>C</v>
      </c>
      <c r="G73" s="2">
        <v>3</v>
      </c>
      <c r="H73" s="2" t="str">
        <f t="shared" si="7"/>
        <v>A</v>
      </c>
      <c r="I73" s="2">
        <v>5</v>
      </c>
      <c r="J73" s="2">
        <f t="shared" si="8"/>
        <v>-2</v>
      </c>
      <c r="K73" s="2" t="str">
        <f t="shared" si="9"/>
        <v>B</v>
      </c>
      <c r="L73" s="2" t="str">
        <f t="shared" si="10"/>
        <v>A</v>
      </c>
      <c r="M73" s="2" t="s">
        <v>22</v>
      </c>
      <c r="N73" s="2">
        <f t="shared" si="11"/>
        <v>1</v>
      </c>
      <c r="O73" s="2" t="s">
        <v>26</v>
      </c>
      <c r="P73" s="2">
        <v>47</v>
      </c>
    </row>
    <row r="74" ht="23" customHeight="1" spans="1:16">
      <c r="A74" s="6" t="s">
        <v>101</v>
      </c>
      <c r="B74" s="2" t="s">
        <v>37</v>
      </c>
      <c r="C74" s="2" t="s">
        <v>17</v>
      </c>
      <c r="D74" s="2">
        <v>2</v>
      </c>
      <c r="E74" s="6" t="s">
        <v>499</v>
      </c>
      <c r="F74" s="2" t="str">
        <f t="shared" si="6"/>
        <v>A</v>
      </c>
      <c r="G74" s="2">
        <v>4</v>
      </c>
      <c r="H74" s="2" t="str">
        <f t="shared" si="7"/>
        <v>C</v>
      </c>
      <c r="I74" s="2">
        <v>2</v>
      </c>
      <c r="J74" s="2">
        <f t="shared" si="8"/>
        <v>2</v>
      </c>
      <c r="K74" s="2" t="str">
        <f t="shared" si="9"/>
        <v>A</v>
      </c>
      <c r="L74" s="2" t="str">
        <f t="shared" si="10"/>
        <v>A</v>
      </c>
      <c r="M74" s="2" t="s">
        <v>22</v>
      </c>
      <c r="N74" s="2">
        <f t="shared" si="11"/>
        <v>1</v>
      </c>
      <c r="O74" s="2" t="s">
        <v>22</v>
      </c>
      <c r="P74" s="2">
        <v>46</v>
      </c>
    </row>
    <row r="75" ht="23" customHeight="1" spans="1:16">
      <c r="A75" s="6" t="s">
        <v>101</v>
      </c>
      <c r="B75" s="2" t="s">
        <v>37</v>
      </c>
      <c r="C75" s="2" t="s">
        <v>23</v>
      </c>
      <c r="D75" s="2">
        <v>2</v>
      </c>
      <c r="E75" s="6" t="s">
        <v>499</v>
      </c>
      <c r="F75" s="2" t="str">
        <f t="shared" si="6"/>
        <v>C</v>
      </c>
      <c r="G75" s="2">
        <v>2</v>
      </c>
      <c r="H75" s="2" t="str">
        <f t="shared" si="7"/>
        <v>A</v>
      </c>
      <c r="I75" s="2">
        <v>5</v>
      </c>
      <c r="J75" s="2">
        <f t="shared" si="8"/>
        <v>-3</v>
      </c>
      <c r="K75" s="2" t="str">
        <f t="shared" si="9"/>
        <v>B</v>
      </c>
      <c r="L75" s="2" t="str">
        <f t="shared" si="10"/>
        <v>A</v>
      </c>
      <c r="M75" s="2" t="s">
        <v>22</v>
      </c>
      <c r="N75" s="2">
        <f t="shared" si="11"/>
        <v>1</v>
      </c>
      <c r="O75" s="2" t="s">
        <v>26</v>
      </c>
      <c r="P75" s="2">
        <v>47</v>
      </c>
    </row>
    <row r="76" ht="23" customHeight="1" spans="1:16">
      <c r="A76" s="6" t="s">
        <v>101</v>
      </c>
      <c r="B76" s="2" t="s">
        <v>37</v>
      </c>
      <c r="C76" s="2" t="s">
        <v>17</v>
      </c>
      <c r="D76" s="2">
        <v>3</v>
      </c>
      <c r="E76" s="6" t="s">
        <v>500</v>
      </c>
      <c r="F76" s="2" t="str">
        <f t="shared" si="6"/>
        <v>A</v>
      </c>
      <c r="G76" s="2">
        <v>4</v>
      </c>
      <c r="H76" s="2" t="str">
        <f t="shared" si="7"/>
        <v>C</v>
      </c>
      <c r="I76" s="2">
        <v>3</v>
      </c>
      <c r="J76" s="2">
        <f t="shared" si="8"/>
        <v>1</v>
      </c>
      <c r="K76" s="2" t="str">
        <f t="shared" si="9"/>
        <v>A</v>
      </c>
      <c r="L76" s="2" t="str">
        <f t="shared" si="10"/>
        <v>A</v>
      </c>
      <c r="M76" s="2" t="s">
        <v>22</v>
      </c>
      <c r="N76" s="2">
        <f t="shared" si="11"/>
        <v>1</v>
      </c>
      <c r="O76" s="2" t="s">
        <v>22</v>
      </c>
      <c r="P76" s="2">
        <v>46</v>
      </c>
    </row>
    <row r="77" ht="23" customHeight="1" spans="1:16">
      <c r="A77" s="6" t="s">
        <v>101</v>
      </c>
      <c r="B77" s="2" t="s">
        <v>37</v>
      </c>
      <c r="C77" s="2" t="s">
        <v>23</v>
      </c>
      <c r="D77" s="2">
        <v>3</v>
      </c>
      <c r="E77" s="6" t="s">
        <v>500</v>
      </c>
      <c r="F77" s="2" t="str">
        <f t="shared" si="6"/>
        <v>C</v>
      </c>
      <c r="G77" s="2">
        <v>3</v>
      </c>
      <c r="H77" s="2" t="str">
        <f t="shared" si="7"/>
        <v>A</v>
      </c>
      <c r="I77" s="2">
        <v>5</v>
      </c>
      <c r="J77" s="2">
        <f t="shared" si="8"/>
        <v>-2</v>
      </c>
      <c r="K77" s="2" t="str">
        <f t="shared" si="9"/>
        <v>B</v>
      </c>
      <c r="L77" s="2" t="str">
        <f t="shared" si="10"/>
        <v>A</v>
      </c>
      <c r="M77" s="2" t="s">
        <v>22</v>
      </c>
      <c r="N77" s="2">
        <f t="shared" si="11"/>
        <v>1</v>
      </c>
      <c r="O77" s="2" t="s">
        <v>26</v>
      </c>
      <c r="P77" s="2">
        <v>47</v>
      </c>
    </row>
    <row r="78" ht="23" customHeight="1" spans="1:16">
      <c r="A78" s="6" t="s">
        <v>101</v>
      </c>
      <c r="B78" s="2" t="s">
        <v>37</v>
      </c>
      <c r="C78" s="2" t="s">
        <v>17</v>
      </c>
      <c r="D78" s="2">
        <v>4</v>
      </c>
      <c r="E78" s="6" t="s">
        <v>501</v>
      </c>
      <c r="F78" s="2" t="str">
        <f t="shared" si="6"/>
        <v>A</v>
      </c>
      <c r="G78" s="2">
        <v>5</v>
      </c>
      <c r="H78" s="2" t="str">
        <f t="shared" si="7"/>
        <v>C</v>
      </c>
      <c r="I78" s="2">
        <v>3</v>
      </c>
      <c r="J78" s="2">
        <f t="shared" si="8"/>
        <v>2</v>
      </c>
      <c r="K78" s="2" t="str">
        <f t="shared" si="9"/>
        <v>A</v>
      </c>
      <c r="L78" s="2" t="str">
        <f t="shared" si="10"/>
        <v>A</v>
      </c>
      <c r="M78" s="2" t="s">
        <v>22</v>
      </c>
      <c r="N78" s="2">
        <f t="shared" si="11"/>
        <v>1</v>
      </c>
      <c r="O78" s="2" t="s">
        <v>22</v>
      </c>
      <c r="P78" s="2">
        <v>46</v>
      </c>
    </row>
    <row r="79" ht="23" customHeight="1" spans="1:16">
      <c r="A79" s="6" t="s">
        <v>101</v>
      </c>
      <c r="B79" s="2" t="s">
        <v>37</v>
      </c>
      <c r="C79" s="2" t="s">
        <v>23</v>
      </c>
      <c r="D79" s="2">
        <v>4</v>
      </c>
      <c r="E79" s="6" t="s">
        <v>501</v>
      </c>
      <c r="F79" s="2" t="str">
        <f t="shared" si="6"/>
        <v>C</v>
      </c>
      <c r="G79" s="2">
        <v>3</v>
      </c>
      <c r="H79" s="2" t="str">
        <f t="shared" si="7"/>
        <v>A</v>
      </c>
      <c r="I79" s="2">
        <v>5</v>
      </c>
      <c r="J79" s="2">
        <f t="shared" si="8"/>
        <v>-2</v>
      </c>
      <c r="K79" s="2" t="str">
        <f t="shared" si="9"/>
        <v>B</v>
      </c>
      <c r="L79" s="2" t="str">
        <f t="shared" si="10"/>
        <v>A</v>
      </c>
      <c r="M79" s="2" t="s">
        <v>22</v>
      </c>
      <c r="N79" s="2">
        <f t="shared" si="11"/>
        <v>1</v>
      </c>
      <c r="O79" s="2" t="s">
        <v>26</v>
      </c>
      <c r="P79" s="2">
        <v>47</v>
      </c>
    </row>
    <row r="80" ht="23" customHeight="1" spans="1:16">
      <c r="A80" s="6" t="s">
        <v>101</v>
      </c>
      <c r="B80" s="2" t="s">
        <v>37</v>
      </c>
      <c r="C80" s="2" t="s">
        <v>17</v>
      </c>
      <c r="D80" s="2">
        <v>5</v>
      </c>
      <c r="E80" s="6" t="s">
        <v>502</v>
      </c>
      <c r="F80" s="2" t="str">
        <f t="shared" si="6"/>
        <v>A</v>
      </c>
      <c r="G80" s="2">
        <v>5</v>
      </c>
      <c r="H80" s="2" t="str">
        <f t="shared" si="7"/>
        <v>C</v>
      </c>
      <c r="I80" s="2">
        <v>4</v>
      </c>
      <c r="J80" s="2">
        <f t="shared" si="8"/>
        <v>1</v>
      </c>
      <c r="K80" s="2" t="str">
        <f t="shared" si="9"/>
        <v>A</v>
      </c>
      <c r="L80" s="2" t="str">
        <f t="shared" si="10"/>
        <v>A</v>
      </c>
      <c r="M80" s="2" t="s">
        <v>22</v>
      </c>
      <c r="N80" s="2">
        <f t="shared" si="11"/>
        <v>1</v>
      </c>
      <c r="O80" s="2" t="s">
        <v>22</v>
      </c>
      <c r="P80" s="2">
        <v>46</v>
      </c>
    </row>
    <row r="81" ht="23" customHeight="1" spans="1:16">
      <c r="A81" s="6" t="s">
        <v>101</v>
      </c>
      <c r="B81" s="2" t="s">
        <v>37</v>
      </c>
      <c r="C81" s="2" t="s">
        <v>23</v>
      </c>
      <c r="D81" s="2">
        <v>5</v>
      </c>
      <c r="E81" s="6" t="s">
        <v>502</v>
      </c>
      <c r="F81" s="2" t="str">
        <f t="shared" si="6"/>
        <v>C</v>
      </c>
      <c r="G81" s="2">
        <v>3</v>
      </c>
      <c r="H81" s="2" t="str">
        <f t="shared" si="7"/>
        <v>A</v>
      </c>
      <c r="I81" s="2">
        <v>5</v>
      </c>
      <c r="J81" s="2">
        <f t="shared" si="8"/>
        <v>-2</v>
      </c>
      <c r="K81" s="2" t="str">
        <f t="shared" si="9"/>
        <v>B</v>
      </c>
      <c r="L81" s="2" t="str">
        <f t="shared" si="10"/>
        <v>A</v>
      </c>
      <c r="M81" s="2" t="s">
        <v>22</v>
      </c>
      <c r="N81" s="2">
        <f t="shared" si="11"/>
        <v>1</v>
      </c>
      <c r="O81" s="2" t="s">
        <v>26</v>
      </c>
      <c r="P81" s="2">
        <v>47</v>
      </c>
    </row>
    <row r="82" ht="23" customHeight="1" spans="1:16">
      <c r="A82" s="6" t="s">
        <v>101</v>
      </c>
      <c r="B82" s="2" t="s">
        <v>50</v>
      </c>
      <c r="C82" s="2" t="s">
        <v>17</v>
      </c>
      <c r="D82" s="2">
        <v>1</v>
      </c>
      <c r="E82" s="6" t="s">
        <v>498</v>
      </c>
      <c r="F82" s="2" t="str">
        <f t="shared" si="6"/>
        <v>B</v>
      </c>
      <c r="G82" s="2">
        <v>5</v>
      </c>
      <c r="H82" s="2" t="str">
        <f t="shared" si="7"/>
        <v>C</v>
      </c>
      <c r="I82" s="2">
        <v>3</v>
      </c>
      <c r="J82" s="2">
        <f t="shared" si="8"/>
        <v>2</v>
      </c>
      <c r="K82" s="2" t="str">
        <f t="shared" si="9"/>
        <v>A</v>
      </c>
      <c r="L82" s="2" t="str">
        <f t="shared" si="10"/>
        <v>B</v>
      </c>
      <c r="M82" s="2" t="s">
        <v>26</v>
      </c>
      <c r="N82" s="2">
        <f t="shared" si="11"/>
        <v>1</v>
      </c>
      <c r="O82" s="2" t="s">
        <v>22</v>
      </c>
      <c r="P82" s="2">
        <v>52</v>
      </c>
    </row>
    <row r="83" ht="23" customHeight="1" spans="1:16">
      <c r="A83" s="6" t="s">
        <v>101</v>
      </c>
      <c r="B83" s="2" t="s">
        <v>50</v>
      </c>
      <c r="C83" s="2" t="s">
        <v>23</v>
      </c>
      <c r="D83" s="2">
        <v>1</v>
      </c>
      <c r="E83" s="6" t="s">
        <v>498</v>
      </c>
      <c r="F83" s="2" t="str">
        <f t="shared" si="6"/>
        <v>C</v>
      </c>
      <c r="G83" s="2">
        <v>3</v>
      </c>
      <c r="H83" s="2" t="str">
        <f t="shared" si="7"/>
        <v>B</v>
      </c>
      <c r="I83" s="2">
        <v>5</v>
      </c>
      <c r="J83" s="2">
        <f t="shared" si="8"/>
        <v>-2</v>
      </c>
      <c r="K83" s="2" t="str">
        <f t="shared" si="9"/>
        <v>B</v>
      </c>
      <c r="L83" s="2" t="str">
        <f t="shared" si="10"/>
        <v>B</v>
      </c>
      <c r="M83" s="2" t="s">
        <v>26</v>
      </c>
      <c r="N83" s="2">
        <f t="shared" si="11"/>
        <v>1</v>
      </c>
      <c r="O83" s="2" t="s">
        <v>26</v>
      </c>
      <c r="P83" s="2">
        <v>53</v>
      </c>
    </row>
    <row r="84" ht="23" customHeight="1" spans="1:16">
      <c r="A84" s="6" t="s">
        <v>101</v>
      </c>
      <c r="B84" s="2" t="s">
        <v>50</v>
      </c>
      <c r="C84" s="2" t="s">
        <v>17</v>
      </c>
      <c r="D84" s="2">
        <v>2</v>
      </c>
      <c r="E84" s="6" t="s">
        <v>499</v>
      </c>
      <c r="F84" s="2" t="str">
        <f t="shared" si="6"/>
        <v>B</v>
      </c>
      <c r="G84" s="2">
        <v>4</v>
      </c>
      <c r="H84" s="2" t="str">
        <f t="shared" si="7"/>
        <v>C</v>
      </c>
      <c r="I84" s="2">
        <v>2</v>
      </c>
      <c r="J84" s="2">
        <f t="shared" si="8"/>
        <v>2</v>
      </c>
      <c r="K84" s="2" t="str">
        <f t="shared" si="9"/>
        <v>A</v>
      </c>
      <c r="L84" s="2" t="str">
        <f t="shared" si="10"/>
        <v>B</v>
      </c>
      <c r="M84" s="2" t="s">
        <v>26</v>
      </c>
      <c r="N84" s="2">
        <f t="shared" si="11"/>
        <v>1</v>
      </c>
      <c r="O84" s="2" t="s">
        <v>22</v>
      </c>
      <c r="P84" s="2">
        <v>52</v>
      </c>
    </row>
    <row r="85" ht="23" customHeight="1" spans="1:16">
      <c r="A85" s="6" t="s">
        <v>101</v>
      </c>
      <c r="B85" s="2" t="s">
        <v>50</v>
      </c>
      <c r="C85" s="2" t="s">
        <v>23</v>
      </c>
      <c r="D85" s="2">
        <v>2</v>
      </c>
      <c r="E85" s="6" t="s">
        <v>499</v>
      </c>
      <c r="F85" s="2" t="str">
        <f t="shared" si="6"/>
        <v>C</v>
      </c>
      <c r="G85" s="2">
        <v>2</v>
      </c>
      <c r="H85" s="2" t="str">
        <f t="shared" si="7"/>
        <v>B</v>
      </c>
      <c r="I85" s="2">
        <v>5</v>
      </c>
      <c r="J85" s="2">
        <f t="shared" si="8"/>
        <v>-3</v>
      </c>
      <c r="K85" s="2" t="str">
        <f t="shared" si="9"/>
        <v>B</v>
      </c>
      <c r="L85" s="2" t="str">
        <f t="shared" si="10"/>
        <v>B</v>
      </c>
      <c r="M85" s="2" t="s">
        <v>26</v>
      </c>
      <c r="N85" s="2">
        <f t="shared" si="11"/>
        <v>1</v>
      </c>
      <c r="O85" s="2" t="s">
        <v>26</v>
      </c>
      <c r="P85" s="2">
        <v>53</v>
      </c>
    </row>
    <row r="86" ht="23" customHeight="1" spans="1:16">
      <c r="A86" s="6" t="s">
        <v>101</v>
      </c>
      <c r="B86" s="2" t="s">
        <v>50</v>
      </c>
      <c r="C86" s="2" t="s">
        <v>17</v>
      </c>
      <c r="D86" s="2">
        <v>3</v>
      </c>
      <c r="E86" s="6" t="s">
        <v>500</v>
      </c>
      <c r="F86" s="2" t="str">
        <f t="shared" si="6"/>
        <v>B</v>
      </c>
      <c r="G86" s="2">
        <v>4</v>
      </c>
      <c r="H86" s="2" t="str">
        <f t="shared" si="7"/>
        <v>C</v>
      </c>
      <c r="I86" s="2">
        <v>2</v>
      </c>
      <c r="J86" s="2">
        <f t="shared" si="8"/>
        <v>2</v>
      </c>
      <c r="K86" s="2" t="str">
        <f t="shared" si="9"/>
        <v>A</v>
      </c>
      <c r="L86" s="2" t="str">
        <f t="shared" si="10"/>
        <v>B</v>
      </c>
      <c r="M86" s="2" t="s">
        <v>26</v>
      </c>
      <c r="N86" s="2">
        <f t="shared" si="11"/>
        <v>1</v>
      </c>
      <c r="O86" s="2" t="s">
        <v>22</v>
      </c>
      <c r="P86" s="2">
        <v>52</v>
      </c>
    </row>
    <row r="87" ht="23" customHeight="1" spans="1:16">
      <c r="A87" s="6" t="s">
        <v>101</v>
      </c>
      <c r="B87" s="2" t="s">
        <v>50</v>
      </c>
      <c r="C87" s="2" t="s">
        <v>23</v>
      </c>
      <c r="D87" s="2">
        <v>3</v>
      </c>
      <c r="E87" s="6" t="s">
        <v>500</v>
      </c>
      <c r="F87" s="2" t="str">
        <f t="shared" si="6"/>
        <v>C</v>
      </c>
      <c r="G87" s="2">
        <v>3</v>
      </c>
      <c r="H87" s="2" t="str">
        <f t="shared" si="7"/>
        <v>B</v>
      </c>
      <c r="I87" s="2">
        <v>5</v>
      </c>
      <c r="J87" s="2">
        <f t="shared" si="8"/>
        <v>-2</v>
      </c>
      <c r="K87" s="2" t="str">
        <f t="shared" si="9"/>
        <v>B</v>
      </c>
      <c r="L87" s="2" t="str">
        <f t="shared" si="10"/>
        <v>B</v>
      </c>
      <c r="M87" s="2" t="s">
        <v>26</v>
      </c>
      <c r="N87" s="2">
        <f t="shared" si="11"/>
        <v>1</v>
      </c>
      <c r="O87" s="2" t="s">
        <v>26</v>
      </c>
      <c r="P87" s="2">
        <v>53</v>
      </c>
    </row>
    <row r="88" ht="23" customHeight="1" spans="1:16">
      <c r="A88" s="6" t="s">
        <v>101</v>
      </c>
      <c r="B88" s="2" t="s">
        <v>50</v>
      </c>
      <c r="C88" s="2" t="s">
        <v>17</v>
      </c>
      <c r="D88" s="2">
        <v>4</v>
      </c>
      <c r="E88" s="6" t="s">
        <v>501</v>
      </c>
      <c r="F88" s="2" t="str">
        <f t="shared" si="6"/>
        <v>B</v>
      </c>
      <c r="G88" s="2">
        <v>5</v>
      </c>
      <c r="H88" s="2" t="str">
        <f t="shared" si="7"/>
        <v>C</v>
      </c>
      <c r="I88" s="2">
        <v>3</v>
      </c>
      <c r="J88" s="2">
        <f t="shared" si="8"/>
        <v>2</v>
      </c>
      <c r="K88" s="2" t="str">
        <f t="shared" si="9"/>
        <v>A</v>
      </c>
      <c r="L88" s="2" t="str">
        <f t="shared" si="10"/>
        <v>B</v>
      </c>
      <c r="M88" s="2" t="s">
        <v>26</v>
      </c>
      <c r="N88" s="2">
        <f t="shared" si="11"/>
        <v>1</v>
      </c>
      <c r="O88" s="2" t="s">
        <v>22</v>
      </c>
      <c r="P88" s="2">
        <v>52</v>
      </c>
    </row>
    <row r="89" ht="23" customHeight="1" spans="1:16">
      <c r="A89" s="6" t="s">
        <v>101</v>
      </c>
      <c r="B89" s="2" t="s">
        <v>50</v>
      </c>
      <c r="C89" s="2" t="s">
        <v>23</v>
      </c>
      <c r="D89" s="2">
        <v>4</v>
      </c>
      <c r="E89" s="6" t="s">
        <v>501</v>
      </c>
      <c r="F89" s="2" t="str">
        <f t="shared" si="6"/>
        <v>C</v>
      </c>
      <c r="G89" s="2">
        <v>3</v>
      </c>
      <c r="H89" s="2" t="str">
        <f t="shared" si="7"/>
        <v>B</v>
      </c>
      <c r="I89" s="2">
        <v>5</v>
      </c>
      <c r="J89" s="2">
        <f t="shared" si="8"/>
        <v>-2</v>
      </c>
      <c r="K89" s="2" t="str">
        <f t="shared" si="9"/>
        <v>B</v>
      </c>
      <c r="L89" s="2" t="str">
        <f t="shared" si="10"/>
        <v>B</v>
      </c>
      <c r="M89" s="2" t="s">
        <v>26</v>
      </c>
      <c r="N89" s="2">
        <f t="shared" si="11"/>
        <v>1</v>
      </c>
      <c r="O89" s="2" t="s">
        <v>26</v>
      </c>
      <c r="P89" s="2">
        <v>53</v>
      </c>
    </row>
    <row r="90" ht="23" customHeight="1" spans="1:16">
      <c r="A90" s="6" t="s">
        <v>101</v>
      </c>
      <c r="B90" s="2" t="s">
        <v>50</v>
      </c>
      <c r="C90" s="2" t="s">
        <v>17</v>
      </c>
      <c r="D90" s="2">
        <v>5</v>
      </c>
      <c r="E90" s="6" t="s">
        <v>502</v>
      </c>
      <c r="F90" s="2" t="str">
        <f t="shared" si="6"/>
        <v>B</v>
      </c>
      <c r="G90" s="2">
        <v>5</v>
      </c>
      <c r="H90" s="2" t="str">
        <f t="shared" si="7"/>
        <v>C</v>
      </c>
      <c r="I90" s="2">
        <v>4</v>
      </c>
      <c r="J90" s="2">
        <f t="shared" si="8"/>
        <v>1</v>
      </c>
      <c r="K90" s="2" t="str">
        <f t="shared" si="9"/>
        <v>A</v>
      </c>
      <c r="L90" s="2" t="str">
        <f t="shared" si="10"/>
        <v>B</v>
      </c>
      <c r="M90" s="2" t="s">
        <v>26</v>
      </c>
      <c r="N90" s="2">
        <f t="shared" si="11"/>
        <v>1</v>
      </c>
      <c r="O90" s="2" t="s">
        <v>22</v>
      </c>
      <c r="P90" s="2">
        <v>52</v>
      </c>
    </row>
    <row r="91" ht="23" customHeight="1" spans="1:16">
      <c r="A91" s="6" t="s">
        <v>101</v>
      </c>
      <c r="B91" s="2" t="s">
        <v>50</v>
      </c>
      <c r="C91" s="2" t="s">
        <v>23</v>
      </c>
      <c r="D91" s="2">
        <v>5</v>
      </c>
      <c r="E91" s="6" t="s">
        <v>502</v>
      </c>
      <c r="F91" s="2" t="str">
        <f t="shared" si="6"/>
        <v>C</v>
      </c>
      <c r="G91" s="2">
        <v>4</v>
      </c>
      <c r="H91" s="2" t="str">
        <f t="shared" si="7"/>
        <v>B</v>
      </c>
      <c r="I91" s="2">
        <v>5</v>
      </c>
      <c r="J91" s="2">
        <f t="shared" si="8"/>
        <v>-1</v>
      </c>
      <c r="K91" s="2" t="str">
        <f t="shared" si="9"/>
        <v>B</v>
      </c>
      <c r="L91" s="2" t="str">
        <f t="shared" si="10"/>
        <v>B</v>
      </c>
      <c r="M91" s="2" t="s">
        <v>26</v>
      </c>
      <c r="N91" s="2">
        <f t="shared" si="11"/>
        <v>1</v>
      </c>
      <c r="O91" s="2" t="s">
        <v>26</v>
      </c>
      <c r="P91" s="2">
        <v>53</v>
      </c>
    </row>
    <row r="92" ht="23" customHeight="1" spans="1:16">
      <c r="A92" s="6" t="s">
        <v>140</v>
      </c>
      <c r="B92" s="2" t="s">
        <v>15</v>
      </c>
      <c r="C92" s="2" t="s">
        <v>17</v>
      </c>
      <c r="D92" s="2">
        <v>1</v>
      </c>
      <c r="E92" s="6" t="s">
        <v>498</v>
      </c>
      <c r="F92" s="2" t="str">
        <f t="shared" si="6"/>
        <v>A</v>
      </c>
      <c r="G92" s="2">
        <v>5</v>
      </c>
      <c r="H92" s="2" t="str">
        <f t="shared" si="7"/>
        <v>B</v>
      </c>
      <c r="I92" s="2">
        <v>5</v>
      </c>
      <c r="J92" s="2">
        <f t="shared" si="8"/>
        <v>0</v>
      </c>
      <c r="K92" s="2" t="str">
        <f t="shared" si="9"/>
        <v>C</v>
      </c>
      <c r="L92" s="2" t="str">
        <f t="shared" si="10"/>
        <v>D(平局)</v>
      </c>
      <c r="M92" s="2" t="s">
        <v>105</v>
      </c>
      <c r="N92" s="2">
        <f t="shared" si="11"/>
        <v>1</v>
      </c>
      <c r="O92" s="2" t="s">
        <v>145</v>
      </c>
      <c r="P92" s="2">
        <v>58</v>
      </c>
    </row>
    <row r="93" ht="23" customHeight="1" spans="1:16">
      <c r="A93" s="6" t="s">
        <v>140</v>
      </c>
      <c r="B93" s="2" t="s">
        <v>15</v>
      </c>
      <c r="C93" s="2" t="s">
        <v>23</v>
      </c>
      <c r="D93" s="2">
        <v>1</v>
      </c>
      <c r="E93" s="6" t="s">
        <v>498</v>
      </c>
      <c r="F93" s="2" t="str">
        <f t="shared" si="6"/>
        <v>B</v>
      </c>
      <c r="G93" s="2">
        <v>5</v>
      </c>
      <c r="H93" s="2" t="str">
        <f t="shared" si="7"/>
        <v>A</v>
      </c>
      <c r="I93" s="2">
        <v>5</v>
      </c>
      <c r="J93" s="2">
        <f t="shared" si="8"/>
        <v>0</v>
      </c>
      <c r="K93" s="2" t="str">
        <f t="shared" si="9"/>
        <v>C</v>
      </c>
      <c r="L93" s="2" t="str">
        <f t="shared" si="10"/>
        <v>D(平局)</v>
      </c>
      <c r="M93" s="2" t="s">
        <v>105</v>
      </c>
      <c r="N93" s="2">
        <f t="shared" si="11"/>
        <v>1</v>
      </c>
      <c r="O93" s="2" t="s">
        <v>22</v>
      </c>
      <c r="P93" s="2">
        <v>59</v>
      </c>
    </row>
    <row r="94" ht="23" customHeight="1" spans="1:16">
      <c r="A94" s="6" t="s">
        <v>140</v>
      </c>
      <c r="B94" s="2" t="s">
        <v>15</v>
      </c>
      <c r="C94" s="2" t="s">
        <v>17</v>
      </c>
      <c r="D94" s="2">
        <v>2</v>
      </c>
      <c r="E94" s="6" t="s">
        <v>499</v>
      </c>
      <c r="F94" s="2" t="str">
        <f t="shared" si="6"/>
        <v>A</v>
      </c>
      <c r="G94" s="2">
        <v>5</v>
      </c>
      <c r="H94" s="2" t="str">
        <f t="shared" si="7"/>
        <v>B</v>
      </c>
      <c r="I94" s="2">
        <v>5</v>
      </c>
      <c r="J94" s="2">
        <f t="shared" si="8"/>
        <v>0</v>
      </c>
      <c r="K94" s="2" t="str">
        <f t="shared" si="9"/>
        <v>C</v>
      </c>
      <c r="L94" s="2" t="str">
        <f t="shared" si="10"/>
        <v>D(平局)</v>
      </c>
      <c r="M94" s="2" t="s">
        <v>105</v>
      </c>
      <c r="N94" s="2">
        <f t="shared" si="11"/>
        <v>1</v>
      </c>
      <c r="O94" s="2" t="s">
        <v>145</v>
      </c>
      <c r="P94" s="2">
        <v>58</v>
      </c>
    </row>
    <row r="95" ht="23" customHeight="1" spans="1:16">
      <c r="A95" s="6" t="s">
        <v>140</v>
      </c>
      <c r="B95" s="2" t="s">
        <v>15</v>
      </c>
      <c r="C95" s="2" t="s">
        <v>23</v>
      </c>
      <c r="D95" s="2">
        <v>2</v>
      </c>
      <c r="E95" s="6" t="s">
        <v>499</v>
      </c>
      <c r="F95" s="2" t="str">
        <f t="shared" si="6"/>
        <v>B</v>
      </c>
      <c r="G95" s="2">
        <v>5</v>
      </c>
      <c r="H95" s="2" t="str">
        <f t="shared" si="7"/>
        <v>A</v>
      </c>
      <c r="I95" s="2">
        <v>5</v>
      </c>
      <c r="J95" s="2">
        <f t="shared" si="8"/>
        <v>0</v>
      </c>
      <c r="K95" s="2" t="str">
        <f t="shared" si="9"/>
        <v>C</v>
      </c>
      <c r="L95" s="2" t="str">
        <f t="shared" si="10"/>
        <v>D(平局)</v>
      </c>
      <c r="M95" s="2" t="s">
        <v>105</v>
      </c>
      <c r="N95" s="2">
        <f t="shared" si="11"/>
        <v>1</v>
      </c>
      <c r="O95" s="2" t="s">
        <v>22</v>
      </c>
      <c r="P95" s="2">
        <v>59</v>
      </c>
    </row>
    <row r="96" ht="23" customHeight="1" spans="1:16">
      <c r="A96" s="6" t="s">
        <v>140</v>
      </c>
      <c r="B96" s="2" t="s">
        <v>15</v>
      </c>
      <c r="C96" s="2" t="s">
        <v>17</v>
      </c>
      <c r="D96" s="2">
        <v>3</v>
      </c>
      <c r="E96" s="6" t="s">
        <v>500</v>
      </c>
      <c r="F96" s="2" t="str">
        <f t="shared" si="6"/>
        <v>A</v>
      </c>
      <c r="G96" s="2">
        <v>5</v>
      </c>
      <c r="H96" s="2" t="str">
        <f t="shared" si="7"/>
        <v>B</v>
      </c>
      <c r="I96" s="2">
        <v>5</v>
      </c>
      <c r="J96" s="2">
        <f t="shared" si="8"/>
        <v>0</v>
      </c>
      <c r="K96" s="2" t="str">
        <f t="shared" si="9"/>
        <v>C</v>
      </c>
      <c r="L96" s="2" t="str">
        <f t="shared" si="10"/>
        <v>D(平局)</v>
      </c>
      <c r="M96" s="2" t="s">
        <v>105</v>
      </c>
      <c r="N96" s="2">
        <f t="shared" si="11"/>
        <v>1</v>
      </c>
      <c r="O96" s="2" t="s">
        <v>145</v>
      </c>
      <c r="P96" s="2">
        <v>58</v>
      </c>
    </row>
    <row r="97" ht="23" customHeight="1" spans="1:16">
      <c r="A97" s="6" t="s">
        <v>140</v>
      </c>
      <c r="B97" s="2" t="s">
        <v>15</v>
      </c>
      <c r="C97" s="2" t="s">
        <v>23</v>
      </c>
      <c r="D97" s="2">
        <v>3</v>
      </c>
      <c r="E97" s="6" t="s">
        <v>500</v>
      </c>
      <c r="F97" s="2" t="str">
        <f t="shared" si="6"/>
        <v>B</v>
      </c>
      <c r="G97" s="2">
        <v>5</v>
      </c>
      <c r="H97" s="2" t="str">
        <f t="shared" si="7"/>
        <v>A</v>
      </c>
      <c r="I97" s="2">
        <v>4</v>
      </c>
      <c r="J97" s="2">
        <f t="shared" si="8"/>
        <v>1</v>
      </c>
      <c r="K97" s="2" t="str">
        <f t="shared" si="9"/>
        <v>A</v>
      </c>
      <c r="L97" s="2" t="str">
        <f t="shared" si="10"/>
        <v>B</v>
      </c>
      <c r="M97" s="2" t="s">
        <v>105</v>
      </c>
      <c r="N97" s="2">
        <f t="shared" si="11"/>
        <v>0</v>
      </c>
      <c r="O97" s="2" t="s">
        <v>22</v>
      </c>
      <c r="P97" s="2">
        <v>59</v>
      </c>
    </row>
    <row r="98" ht="23" customHeight="1" spans="1:16">
      <c r="A98" s="6" t="s">
        <v>140</v>
      </c>
      <c r="B98" s="2" t="s">
        <v>15</v>
      </c>
      <c r="C98" s="2" t="s">
        <v>17</v>
      </c>
      <c r="D98" s="2">
        <v>4</v>
      </c>
      <c r="E98" s="6" t="s">
        <v>501</v>
      </c>
      <c r="F98" s="2" t="str">
        <f t="shared" si="6"/>
        <v>A</v>
      </c>
      <c r="G98" s="2">
        <v>5</v>
      </c>
      <c r="H98" s="2" t="str">
        <f t="shared" si="7"/>
        <v>B</v>
      </c>
      <c r="I98" s="2">
        <v>5</v>
      </c>
      <c r="J98" s="2">
        <f t="shared" si="8"/>
        <v>0</v>
      </c>
      <c r="K98" s="2" t="str">
        <f t="shared" si="9"/>
        <v>C</v>
      </c>
      <c r="L98" s="2" t="str">
        <f t="shared" si="10"/>
        <v>D(平局)</v>
      </c>
      <c r="M98" s="2" t="s">
        <v>105</v>
      </c>
      <c r="N98" s="2">
        <f t="shared" si="11"/>
        <v>1</v>
      </c>
      <c r="O98" s="2" t="s">
        <v>145</v>
      </c>
      <c r="P98" s="2">
        <v>58</v>
      </c>
    </row>
    <row r="99" ht="23" customHeight="1" spans="1:16">
      <c r="A99" s="6" t="s">
        <v>140</v>
      </c>
      <c r="B99" s="2" t="s">
        <v>15</v>
      </c>
      <c r="C99" s="2" t="s">
        <v>23</v>
      </c>
      <c r="D99" s="2">
        <v>4</v>
      </c>
      <c r="E99" s="6" t="s">
        <v>501</v>
      </c>
      <c r="F99" s="2" t="str">
        <f t="shared" si="6"/>
        <v>B</v>
      </c>
      <c r="G99" s="2">
        <v>5</v>
      </c>
      <c r="H99" s="2" t="str">
        <f t="shared" si="7"/>
        <v>A</v>
      </c>
      <c r="I99" s="2">
        <v>4</v>
      </c>
      <c r="J99" s="2">
        <f t="shared" si="8"/>
        <v>1</v>
      </c>
      <c r="K99" s="2" t="str">
        <f t="shared" si="9"/>
        <v>A</v>
      </c>
      <c r="L99" s="2" t="str">
        <f t="shared" si="10"/>
        <v>B</v>
      </c>
      <c r="M99" s="2" t="s">
        <v>105</v>
      </c>
      <c r="N99" s="2">
        <f t="shared" si="11"/>
        <v>0</v>
      </c>
      <c r="O99" s="2" t="s">
        <v>22</v>
      </c>
      <c r="P99" s="2">
        <v>59</v>
      </c>
    </row>
    <row r="100" ht="23" customHeight="1" spans="1:16">
      <c r="A100" s="6" t="s">
        <v>140</v>
      </c>
      <c r="B100" s="2" t="s">
        <v>15</v>
      </c>
      <c r="C100" s="2" t="s">
        <v>17</v>
      </c>
      <c r="D100" s="2">
        <v>5</v>
      </c>
      <c r="E100" s="6" t="s">
        <v>502</v>
      </c>
      <c r="F100" s="2" t="str">
        <f t="shared" si="6"/>
        <v>A</v>
      </c>
      <c r="G100" s="2">
        <v>5</v>
      </c>
      <c r="H100" s="2" t="str">
        <f t="shared" si="7"/>
        <v>B</v>
      </c>
      <c r="I100" s="2">
        <v>5</v>
      </c>
      <c r="J100" s="2">
        <f t="shared" si="8"/>
        <v>0</v>
      </c>
      <c r="K100" s="2" t="str">
        <f t="shared" si="9"/>
        <v>C</v>
      </c>
      <c r="L100" s="2" t="str">
        <f t="shared" si="10"/>
        <v>D(平局)</v>
      </c>
      <c r="M100" s="2" t="s">
        <v>105</v>
      </c>
      <c r="N100" s="2">
        <f t="shared" si="11"/>
        <v>1</v>
      </c>
      <c r="O100" s="2" t="s">
        <v>145</v>
      </c>
      <c r="P100" s="2">
        <v>58</v>
      </c>
    </row>
    <row r="101" ht="23" customHeight="1" spans="1:16">
      <c r="A101" s="6" t="s">
        <v>140</v>
      </c>
      <c r="B101" s="2" t="s">
        <v>15</v>
      </c>
      <c r="C101" s="2" t="s">
        <v>23</v>
      </c>
      <c r="D101" s="2">
        <v>5</v>
      </c>
      <c r="E101" s="6" t="s">
        <v>502</v>
      </c>
      <c r="F101" s="2" t="str">
        <f t="shared" si="6"/>
        <v>B</v>
      </c>
      <c r="G101" s="2">
        <v>5</v>
      </c>
      <c r="H101" s="2" t="str">
        <f t="shared" si="7"/>
        <v>A</v>
      </c>
      <c r="I101" s="2">
        <v>5</v>
      </c>
      <c r="J101" s="2">
        <f t="shared" si="8"/>
        <v>0</v>
      </c>
      <c r="K101" s="2" t="str">
        <f t="shared" si="9"/>
        <v>C</v>
      </c>
      <c r="L101" s="2" t="str">
        <f t="shared" si="10"/>
        <v>D(平局)</v>
      </c>
      <c r="M101" s="2" t="s">
        <v>105</v>
      </c>
      <c r="N101" s="2">
        <f t="shared" si="11"/>
        <v>1</v>
      </c>
      <c r="O101" s="2" t="s">
        <v>22</v>
      </c>
      <c r="P101" s="2">
        <v>59</v>
      </c>
    </row>
    <row r="102" ht="23" customHeight="1" spans="1:16">
      <c r="A102" s="6" t="s">
        <v>140</v>
      </c>
      <c r="B102" s="2" t="s">
        <v>37</v>
      </c>
      <c r="C102" s="2" t="s">
        <v>17</v>
      </c>
      <c r="D102" s="2">
        <v>1</v>
      </c>
      <c r="E102" s="6" t="s">
        <v>498</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22</v>
      </c>
      <c r="P102" s="2">
        <v>64</v>
      </c>
    </row>
    <row r="103" ht="23" customHeight="1" spans="1:16">
      <c r="A103" s="6" t="s">
        <v>140</v>
      </c>
      <c r="B103" s="2" t="s">
        <v>37</v>
      </c>
      <c r="C103" s="2" t="s">
        <v>23</v>
      </c>
      <c r="D103" s="2">
        <v>1</v>
      </c>
      <c r="E103" s="6" t="s">
        <v>498</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22</v>
      </c>
      <c r="P103" s="2">
        <v>65</v>
      </c>
    </row>
    <row r="104" ht="23" customHeight="1" spans="1:16">
      <c r="A104" s="6" t="s">
        <v>140</v>
      </c>
      <c r="B104" s="2" t="s">
        <v>37</v>
      </c>
      <c r="C104" s="2" t="s">
        <v>17</v>
      </c>
      <c r="D104" s="2">
        <v>2</v>
      </c>
      <c r="E104" s="6" t="s">
        <v>499</v>
      </c>
      <c r="F104" s="2" t="str">
        <f t="shared" si="6"/>
        <v>A</v>
      </c>
      <c r="G104" s="2">
        <v>5</v>
      </c>
      <c r="H104" s="2" t="str">
        <f t="shared" si="7"/>
        <v>C</v>
      </c>
      <c r="I104" s="2">
        <v>3</v>
      </c>
      <c r="J104" s="2">
        <f t="shared" si="8"/>
        <v>2</v>
      </c>
      <c r="K104" s="2" t="str">
        <f t="shared" si="9"/>
        <v>A</v>
      </c>
      <c r="L104" s="2" t="str">
        <f t="shared" si="10"/>
        <v>A</v>
      </c>
      <c r="M104" s="2" t="s">
        <v>22</v>
      </c>
      <c r="N104" s="2">
        <f t="shared" si="11"/>
        <v>1</v>
      </c>
      <c r="O104" s="2" t="s">
        <v>22</v>
      </c>
      <c r="P104" s="2">
        <v>64</v>
      </c>
    </row>
    <row r="105" ht="23" customHeight="1" spans="1:16">
      <c r="A105" s="6" t="s">
        <v>140</v>
      </c>
      <c r="B105" s="2" t="s">
        <v>37</v>
      </c>
      <c r="C105" s="2" t="s">
        <v>23</v>
      </c>
      <c r="D105" s="2">
        <v>2</v>
      </c>
      <c r="E105" s="6" t="s">
        <v>499</v>
      </c>
      <c r="F105" s="2" t="str">
        <f t="shared" si="6"/>
        <v>C</v>
      </c>
      <c r="G105" s="2">
        <v>4</v>
      </c>
      <c r="H105" s="2" t="str">
        <f t="shared" si="7"/>
        <v>A</v>
      </c>
      <c r="I105" s="2">
        <v>5</v>
      </c>
      <c r="J105" s="2">
        <f t="shared" si="8"/>
        <v>-1</v>
      </c>
      <c r="K105" s="2" t="str">
        <f t="shared" si="9"/>
        <v>B</v>
      </c>
      <c r="L105" s="2" t="str">
        <f t="shared" si="10"/>
        <v>A</v>
      </c>
      <c r="M105" s="2" t="s">
        <v>22</v>
      </c>
      <c r="N105" s="2">
        <f t="shared" si="11"/>
        <v>1</v>
      </c>
      <c r="O105" s="2" t="s">
        <v>22</v>
      </c>
      <c r="P105" s="2">
        <v>65</v>
      </c>
    </row>
    <row r="106" ht="23" customHeight="1" spans="1:16">
      <c r="A106" s="6" t="s">
        <v>140</v>
      </c>
      <c r="B106" s="2" t="s">
        <v>37</v>
      </c>
      <c r="C106" s="2" t="s">
        <v>17</v>
      </c>
      <c r="D106" s="2">
        <v>3</v>
      </c>
      <c r="E106" s="6" t="s">
        <v>500</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22</v>
      </c>
      <c r="P106" s="2">
        <v>64</v>
      </c>
    </row>
    <row r="107" ht="23" customHeight="1" spans="1:16">
      <c r="A107" s="6" t="s">
        <v>140</v>
      </c>
      <c r="B107" s="2" t="s">
        <v>37</v>
      </c>
      <c r="C107" s="2" t="s">
        <v>23</v>
      </c>
      <c r="D107" s="2">
        <v>3</v>
      </c>
      <c r="E107" s="6" t="s">
        <v>500</v>
      </c>
      <c r="F107" s="2" t="str">
        <f t="shared" si="6"/>
        <v>C</v>
      </c>
      <c r="G107" s="2">
        <v>5</v>
      </c>
      <c r="H107" s="2" t="str">
        <f t="shared" si="7"/>
        <v>A</v>
      </c>
      <c r="I107" s="2">
        <v>4</v>
      </c>
      <c r="J107" s="2">
        <f t="shared" si="8"/>
        <v>1</v>
      </c>
      <c r="K107" s="2" t="str">
        <f t="shared" si="9"/>
        <v>A</v>
      </c>
      <c r="L107" s="2" t="str">
        <f t="shared" si="10"/>
        <v>C</v>
      </c>
      <c r="M107" s="2" t="s">
        <v>22</v>
      </c>
      <c r="N107" s="2">
        <f t="shared" si="11"/>
        <v>0</v>
      </c>
      <c r="O107" s="2" t="s">
        <v>22</v>
      </c>
      <c r="P107" s="2">
        <v>65</v>
      </c>
    </row>
    <row r="108" ht="23" customHeight="1" spans="1:16">
      <c r="A108" s="6" t="s">
        <v>140</v>
      </c>
      <c r="B108" s="2" t="s">
        <v>37</v>
      </c>
      <c r="C108" s="2" t="s">
        <v>17</v>
      </c>
      <c r="D108" s="2">
        <v>4</v>
      </c>
      <c r="E108" s="6" t="s">
        <v>501</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22</v>
      </c>
      <c r="P108" s="2">
        <v>64</v>
      </c>
    </row>
    <row r="109" ht="23" customHeight="1" spans="1:16">
      <c r="A109" s="6" t="s">
        <v>140</v>
      </c>
      <c r="B109" s="2" t="s">
        <v>37</v>
      </c>
      <c r="C109" s="2" t="s">
        <v>23</v>
      </c>
      <c r="D109" s="2">
        <v>4</v>
      </c>
      <c r="E109" s="6" t="s">
        <v>501</v>
      </c>
      <c r="F109" s="2" t="str">
        <f t="shared" si="6"/>
        <v>C</v>
      </c>
      <c r="G109" s="2">
        <v>5</v>
      </c>
      <c r="H109" s="2" t="str">
        <f t="shared" si="7"/>
        <v>A</v>
      </c>
      <c r="I109" s="2">
        <v>4</v>
      </c>
      <c r="J109" s="2">
        <f t="shared" si="8"/>
        <v>1</v>
      </c>
      <c r="K109" s="2" t="str">
        <f t="shared" si="9"/>
        <v>A</v>
      </c>
      <c r="L109" s="2" t="str">
        <f t="shared" si="10"/>
        <v>C</v>
      </c>
      <c r="M109" s="2" t="s">
        <v>22</v>
      </c>
      <c r="N109" s="2">
        <f t="shared" si="11"/>
        <v>0</v>
      </c>
      <c r="O109" s="2" t="s">
        <v>22</v>
      </c>
      <c r="P109" s="2">
        <v>65</v>
      </c>
    </row>
    <row r="110" ht="23" customHeight="1" spans="1:16">
      <c r="A110" s="6" t="s">
        <v>140</v>
      </c>
      <c r="B110" s="2" t="s">
        <v>37</v>
      </c>
      <c r="C110" s="2" t="s">
        <v>17</v>
      </c>
      <c r="D110" s="2">
        <v>5</v>
      </c>
      <c r="E110" s="6" t="s">
        <v>502</v>
      </c>
      <c r="F110" s="2" t="str">
        <f t="shared" si="6"/>
        <v>A</v>
      </c>
      <c r="G110" s="2">
        <v>5</v>
      </c>
      <c r="H110" s="2" t="str">
        <f t="shared" si="7"/>
        <v>C</v>
      </c>
      <c r="I110" s="2">
        <v>5</v>
      </c>
      <c r="J110" s="2">
        <f t="shared" si="8"/>
        <v>0</v>
      </c>
      <c r="K110" s="2" t="str">
        <f t="shared" si="9"/>
        <v>C</v>
      </c>
      <c r="L110" s="2" t="str">
        <f t="shared" si="10"/>
        <v>D(平局)</v>
      </c>
      <c r="M110" s="2" t="s">
        <v>22</v>
      </c>
      <c r="N110" s="2">
        <f t="shared" si="11"/>
        <v>0</v>
      </c>
      <c r="O110" s="2" t="s">
        <v>22</v>
      </c>
      <c r="P110" s="2">
        <v>64</v>
      </c>
    </row>
    <row r="111" ht="23" customHeight="1" spans="1:16">
      <c r="A111" s="6" t="s">
        <v>140</v>
      </c>
      <c r="B111" s="2" t="s">
        <v>37</v>
      </c>
      <c r="C111" s="2" t="s">
        <v>23</v>
      </c>
      <c r="D111" s="2">
        <v>5</v>
      </c>
      <c r="E111" s="6" t="s">
        <v>502</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22</v>
      </c>
      <c r="P111" s="2">
        <v>65</v>
      </c>
    </row>
    <row r="112" ht="23" customHeight="1" spans="1:16">
      <c r="A112" s="6" t="s">
        <v>140</v>
      </c>
      <c r="B112" s="2" t="s">
        <v>50</v>
      </c>
      <c r="C112" s="2" t="s">
        <v>17</v>
      </c>
      <c r="D112" s="2">
        <v>1</v>
      </c>
      <c r="E112" s="6" t="s">
        <v>498</v>
      </c>
      <c r="F112" s="2" t="str">
        <f t="shared" si="6"/>
        <v>B</v>
      </c>
      <c r="G112" s="2">
        <v>5</v>
      </c>
      <c r="H112" s="2" t="str">
        <f t="shared" si="7"/>
        <v>C</v>
      </c>
      <c r="I112" s="2">
        <v>5</v>
      </c>
      <c r="J112" s="2">
        <f t="shared" si="8"/>
        <v>0</v>
      </c>
      <c r="K112" s="2" t="str">
        <f t="shared" si="9"/>
        <v>C</v>
      </c>
      <c r="L112" s="2" t="str">
        <f t="shared" si="10"/>
        <v>D(平局)</v>
      </c>
      <c r="M112" s="2" t="s">
        <v>26</v>
      </c>
      <c r="N112" s="2">
        <f t="shared" si="11"/>
        <v>0</v>
      </c>
      <c r="O112" s="2" t="s">
        <v>22</v>
      </c>
      <c r="P112" s="2">
        <v>70</v>
      </c>
    </row>
    <row r="113" ht="23" customHeight="1" spans="1:16">
      <c r="A113" s="6" t="s">
        <v>140</v>
      </c>
      <c r="B113" s="2" t="s">
        <v>50</v>
      </c>
      <c r="C113" s="2" t="s">
        <v>23</v>
      </c>
      <c r="D113" s="2">
        <v>1</v>
      </c>
      <c r="E113" s="6" t="s">
        <v>498</v>
      </c>
      <c r="F113" s="2" t="str">
        <f t="shared" si="6"/>
        <v>C</v>
      </c>
      <c r="G113" s="2">
        <v>5</v>
      </c>
      <c r="H113" s="2" t="str">
        <f t="shared" si="7"/>
        <v>B</v>
      </c>
      <c r="I113" s="2">
        <v>5</v>
      </c>
      <c r="J113" s="2">
        <f t="shared" si="8"/>
        <v>0</v>
      </c>
      <c r="K113" s="2" t="str">
        <f t="shared" si="9"/>
        <v>C</v>
      </c>
      <c r="L113" s="2" t="str">
        <f t="shared" si="10"/>
        <v>D(平局)</v>
      </c>
      <c r="M113" s="2" t="s">
        <v>26</v>
      </c>
      <c r="N113" s="2">
        <f t="shared" si="11"/>
        <v>0</v>
      </c>
      <c r="O113" s="2" t="s">
        <v>26</v>
      </c>
      <c r="P113" s="2">
        <v>71</v>
      </c>
    </row>
    <row r="114" ht="23" customHeight="1" spans="1:16">
      <c r="A114" s="6" t="s">
        <v>140</v>
      </c>
      <c r="B114" s="2" t="s">
        <v>50</v>
      </c>
      <c r="C114" s="2" t="s">
        <v>17</v>
      </c>
      <c r="D114" s="2">
        <v>2</v>
      </c>
      <c r="E114" s="6" t="s">
        <v>499</v>
      </c>
      <c r="F114" s="2" t="str">
        <f t="shared" si="6"/>
        <v>B</v>
      </c>
      <c r="G114" s="2">
        <v>5</v>
      </c>
      <c r="H114" s="2" t="str">
        <f t="shared" si="7"/>
        <v>C</v>
      </c>
      <c r="I114" s="2">
        <v>4</v>
      </c>
      <c r="J114" s="2">
        <f t="shared" si="8"/>
        <v>1</v>
      </c>
      <c r="K114" s="2" t="str">
        <f t="shared" si="9"/>
        <v>A</v>
      </c>
      <c r="L114" s="2" t="str">
        <f t="shared" si="10"/>
        <v>B</v>
      </c>
      <c r="M114" s="2" t="s">
        <v>26</v>
      </c>
      <c r="N114" s="2">
        <f t="shared" si="11"/>
        <v>1</v>
      </c>
      <c r="O114" s="2" t="s">
        <v>22</v>
      </c>
      <c r="P114" s="2">
        <v>70</v>
      </c>
    </row>
    <row r="115" ht="23" customHeight="1" spans="1:16">
      <c r="A115" s="6" t="s">
        <v>140</v>
      </c>
      <c r="B115" s="2" t="s">
        <v>50</v>
      </c>
      <c r="C115" s="2" t="s">
        <v>23</v>
      </c>
      <c r="D115" s="2">
        <v>2</v>
      </c>
      <c r="E115" s="6" t="s">
        <v>499</v>
      </c>
      <c r="F115" s="2" t="str">
        <f t="shared" si="6"/>
        <v>C</v>
      </c>
      <c r="G115" s="2">
        <v>4</v>
      </c>
      <c r="H115" s="2" t="str">
        <f t="shared" si="7"/>
        <v>B</v>
      </c>
      <c r="I115" s="2">
        <v>5</v>
      </c>
      <c r="J115" s="2">
        <f t="shared" si="8"/>
        <v>-1</v>
      </c>
      <c r="K115" s="2" t="str">
        <f t="shared" si="9"/>
        <v>B</v>
      </c>
      <c r="L115" s="2" t="str">
        <f t="shared" si="10"/>
        <v>B</v>
      </c>
      <c r="M115" s="2" t="s">
        <v>26</v>
      </c>
      <c r="N115" s="2">
        <f t="shared" si="11"/>
        <v>1</v>
      </c>
      <c r="O115" s="2" t="s">
        <v>26</v>
      </c>
      <c r="P115" s="2">
        <v>71</v>
      </c>
    </row>
    <row r="116" ht="23" customHeight="1" spans="1:16">
      <c r="A116" s="6" t="s">
        <v>140</v>
      </c>
      <c r="B116" s="2" t="s">
        <v>50</v>
      </c>
      <c r="C116" s="2" t="s">
        <v>17</v>
      </c>
      <c r="D116" s="2">
        <v>3</v>
      </c>
      <c r="E116" s="6" t="s">
        <v>500</v>
      </c>
      <c r="F116" s="2" t="str">
        <f t="shared" si="6"/>
        <v>B</v>
      </c>
      <c r="G116" s="2">
        <v>5</v>
      </c>
      <c r="H116" s="2" t="str">
        <f t="shared" si="7"/>
        <v>C</v>
      </c>
      <c r="I116" s="2">
        <v>5</v>
      </c>
      <c r="J116" s="2">
        <f t="shared" si="8"/>
        <v>0</v>
      </c>
      <c r="K116" s="2" t="str">
        <f t="shared" si="9"/>
        <v>C</v>
      </c>
      <c r="L116" s="2" t="str">
        <f t="shared" si="10"/>
        <v>D(平局)</v>
      </c>
      <c r="M116" s="2" t="s">
        <v>26</v>
      </c>
      <c r="N116" s="2">
        <f t="shared" si="11"/>
        <v>0</v>
      </c>
      <c r="O116" s="2" t="s">
        <v>22</v>
      </c>
      <c r="P116" s="2">
        <v>70</v>
      </c>
    </row>
    <row r="117" ht="23" customHeight="1" spans="1:16">
      <c r="A117" s="6" t="s">
        <v>140</v>
      </c>
      <c r="B117" s="2" t="s">
        <v>50</v>
      </c>
      <c r="C117" s="2" t="s">
        <v>23</v>
      </c>
      <c r="D117" s="2">
        <v>3</v>
      </c>
      <c r="E117" s="6" t="s">
        <v>500</v>
      </c>
      <c r="F117" s="2" t="str">
        <f t="shared" si="6"/>
        <v>C</v>
      </c>
      <c r="G117" s="2">
        <v>5</v>
      </c>
      <c r="H117" s="2" t="str">
        <f t="shared" si="7"/>
        <v>B</v>
      </c>
      <c r="I117" s="2">
        <v>5</v>
      </c>
      <c r="J117" s="2">
        <f t="shared" si="8"/>
        <v>0</v>
      </c>
      <c r="K117" s="2" t="str">
        <f t="shared" si="9"/>
        <v>C</v>
      </c>
      <c r="L117" s="2" t="str">
        <f t="shared" si="10"/>
        <v>D(平局)</v>
      </c>
      <c r="M117" s="2" t="s">
        <v>26</v>
      </c>
      <c r="N117" s="2">
        <f t="shared" si="11"/>
        <v>0</v>
      </c>
      <c r="O117" s="2" t="s">
        <v>26</v>
      </c>
      <c r="P117" s="2">
        <v>71</v>
      </c>
    </row>
    <row r="118" ht="23" customHeight="1" spans="1:16">
      <c r="A118" s="6" t="s">
        <v>140</v>
      </c>
      <c r="B118" s="2" t="s">
        <v>50</v>
      </c>
      <c r="C118" s="2" t="s">
        <v>17</v>
      </c>
      <c r="D118" s="2">
        <v>4</v>
      </c>
      <c r="E118" s="6" t="s">
        <v>501</v>
      </c>
      <c r="F118" s="2" t="str">
        <f t="shared" si="6"/>
        <v>B</v>
      </c>
      <c r="G118" s="2">
        <v>5</v>
      </c>
      <c r="H118" s="2" t="str">
        <f t="shared" si="7"/>
        <v>C</v>
      </c>
      <c r="I118" s="2">
        <v>5</v>
      </c>
      <c r="J118" s="2">
        <f t="shared" si="8"/>
        <v>0</v>
      </c>
      <c r="K118" s="2" t="str">
        <f t="shared" si="9"/>
        <v>C</v>
      </c>
      <c r="L118" s="2" t="str">
        <f t="shared" si="10"/>
        <v>D(平局)</v>
      </c>
      <c r="M118" s="2" t="s">
        <v>26</v>
      </c>
      <c r="N118" s="2">
        <f t="shared" si="11"/>
        <v>0</v>
      </c>
      <c r="O118" s="2" t="s">
        <v>22</v>
      </c>
      <c r="P118" s="2">
        <v>70</v>
      </c>
    </row>
    <row r="119" ht="23" customHeight="1" spans="1:16">
      <c r="A119" s="6" t="s">
        <v>140</v>
      </c>
      <c r="B119" s="2" t="s">
        <v>50</v>
      </c>
      <c r="C119" s="2" t="s">
        <v>23</v>
      </c>
      <c r="D119" s="2">
        <v>4</v>
      </c>
      <c r="E119" s="6" t="s">
        <v>501</v>
      </c>
      <c r="F119" s="2" t="str">
        <f t="shared" si="6"/>
        <v>C</v>
      </c>
      <c r="G119" s="2">
        <v>5</v>
      </c>
      <c r="H119" s="2" t="str">
        <f t="shared" si="7"/>
        <v>B</v>
      </c>
      <c r="I119" s="2">
        <v>5</v>
      </c>
      <c r="J119" s="2">
        <f t="shared" si="8"/>
        <v>0</v>
      </c>
      <c r="K119" s="2" t="str">
        <f t="shared" si="9"/>
        <v>C</v>
      </c>
      <c r="L119" s="2" t="str">
        <f t="shared" si="10"/>
        <v>D(平局)</v>
      </c>
      <c r="M119" s="2" t="s">
        <v>26</v>
      </c>
      <c r="N119" s="2">
        <f t="shared" si="11"/>
        <v>0</v>
      </c>
      <c r="O119" s="2" t="s">
        <v>26</v>
      </c>
      <c r="P119" s="2">
        <v>71</v>
      </c>
    </row>
    <row r="120" ht="23" customHeight="1" spans="1:16">
      <c r="A120" s="6" t="s">
        <v>140</v>
      </c>
      <c r="B120" s="2" t="s">
        <v>50</v>
      </c>
      <c r="C120" s="2" t="s">
        <v>17</v>
      </c>
      <c r="D120" s="2">
        <v>5</v>
      </c>
      <c r="E120" s="6" t="s">
        <v>502</v>
      </c>
      <c r="F120" s="2" t="str">
        <f t="shared" si="6"/>
        <v>B</v>
      </c>
      <c r="G120" s="2">
        <v>5</v>
      </c>
      <c r="H120" s="2" t="str">
        <f t="shared" si="7"/>
        <v>C</v>
      </c>
      <c r="I120" s="2">
        <v>5</v>
      </c>
      <c r="J120" s="2">
        <f t="shared" si="8"/>
        <v>0</v>
      </c>
      <c r="K120" s="2" t="str">
        <f t="shared" si="9"/>
        <v>C</v>
      </c>
      <c r="L120" s="2" t="str">
        <f t="shared" si="10"/>
        <v>D(平局)</v>
      </c>
      <c r="M120" s="2" t="s">
        <v>26</v>
      </c>
      <c r="N120" s="2">
        <f t="shared" si="11"/>
        <v>0</v>
      </c>
      <c r="O120" s="2" t="s">
        <v>22</v>
      </c>
      <c r="P120" s="2">
        <v>70</v>
      </c>
    </row>
    <row r="121" ht="23" customHeight="1" spans="1:16">
      <c r="A121" s="6" t="s">
        <v>140</v>
      </c>
      <c r="B121" s="2" t="s">
        <v>50</v>
      </c>
      <c r="C121" s="2" t="s">
        <v>23</v>
      </c>
      <c r="D121" s="2">
        <v>5</v>
      </c>
      <c r="E121" s="6" t="s">
        <v>502</v>
      </c>
      <c r="F121" s="2" t="str">
        <f t="shared" si="6"/>
        <v>C</v>
      </c>
      <c r="G121" s="2">
        <v>5</v>
      </c>
      <c r="H121" s="2" t="str">
        <f t="shared" si="7"/>
        <v>B</v>
      </c>
      <c r="I121" s="2">
        <v>5</v>
      </c>
      <c r="J121" s="2">
        <f t="shared" si="8"/>
        <v>0</v>
      </c>
      <c r="K121" s="2" t="str">
        <f t="shared" si="9"/>
        <v>C</v>
      </c>
      <c r="L121" s="2" t="str">
        <f t="shared" si="10"/>
        <v>D(平局)</v>
      </c>
      <c r="M121" s="2" t="s">
        <v>26</v>
      </c>
      <c r="N121" s="2">
        <f t="shared" si="11"/>
        <v>0</v>
      </c>
      <c r="O121" s="2" t="s">
        <v>26</v>
      </c>
      <c r="P121" s="2">
        <v>71</v>
      </c>
    </row>
    <row r="122" ht="23" customHeight="1" spans="1:16">
      <c r="A122" s="6" t="s">
        <v>180</v>
      </c>
      <c r="B122" s="2" t="s">
        <v>15</v>
      </c>
      <c r="C122" s="2" t="s">
        <v>17</v>
      </c>
      <c r="D122" s="2">
        <v>1</v>
      </c>
      <c r="E122" s="6" t="s">
        <v>498</v>
      </c>
      <c r="F122" s="2" t="str">
        <f t="shared" si="6"/>
        <v>A</v>
      </c>
      <c r="G122" s="2">
        <v>5</v>
      </c>
      <c r="H122" s="2" t="str">
        <f t="shared" si="7"/>
        <v>B</v>
      </c>
      <c r="I122" s="2">
        <v>5</v>
      </c>
      <c r="J122" s="2">
        <f t="shared" si="8"/>
        <v>0</v>
      </c>
      <c r="K122" s="2" t="str">
        <f t="shared" si="9"/>
        <v>C</v>
      </c>
      <c r="L122" s="2" t="str">
        <f t="shared" si="10"/>
        <v>D(平局)</v>
      </c>
      <c r="M122" s="2" t="s">
        <v>26</v>
      </c>
      <c r="N122" s="2">
        <f t="shared" si="11"/>
        <v>0</v>
      </c>
      <c r="O122" s="2" t="s">
        <v>26</v>
      </c>
      <c r="P122" s="2">
        <v>76</v>
      </c>
    </row>
    <row r="123" ht="23" customHeight="1" spans="1:16">
      <c r="A123" s="6" t="s">
        <v>180</v>
      </c>
      <c r="B123" s="2" t="s">
        <v>15</v>
      </c>
      <c r="C123" s="2" t="s">
        <v>23</v>
      </c>
      <c r="D123" s="2">
        <v>1</v>
      </c>
      <c r="E123" s="6" t="s">
        <v>498</v>
      </c>
      <c r="F123" s="2" t="str">
        <f t="shared" si="6"/>
        <v>B</v>
      </c>
      <c r="G123" s="2">
        <v>4</v>
      </c>
      <c r="H123" s="2" t="str">
        <f t="shared" si="7"/>
        <v>A</v>
      </c>
      <c r="I123" s="2">
        <v>4</v>
      </c>
      <c r="J123" s="2">
        <f t="shared" si="8"/>
        <v>0</v>
      </c>
      <c r="K123" s="2" t="str">
        <f t="shared" si="9"/>
        <v>C</v>
      </c>
      <c r="L123" s="2" t="str">
        <f t="shared" si="10"/>
        <v>D(平局)</v>
      </c>
      <c r="M123" s="2" t="s">
        <v>26</v>
      </c>
      <c r="N123" s="2">
        <f t="shared" si="11"/>
        <v>0</v>
      </c>
      <c r="O123" s="2" t="s">
        <v>22</v>
      </c>
      <c r="P123" s="2">
        <v>77</v>
      </c>
    </row>
    <row r="124" ht="23" customHeight="1" spans="1:16">
      <c r="A124" s="6" t="s">
        <v>180</v>
      </c>
      <c r="B124" s="2" t="s">
        <v>15</v>
      </c>
      <c r="C124" s="2" t="s">
        <v>17</v>
      </c>
      <c r="D124" s="2">
        <v>2</v>
      </c>
      <c r="E124" s="6" t="s">
        <v>499</v>
      </c>
      <c r="F124" s="2" t="str">
        <f t="shared" si="6"/>
        <v>A</v>
      </c>
      <c r="G124" s="2">
        <v>3</v>
      </c>
      <c r="H124" s="2" t="str">
        <f t="shared" si="7"/>
        <v>B</v>
      </c>
      <c r="I124" s="2">
        <v>4</v>
      </c>
      <c r="J124" s="2">
        <f t="shared" si="8"/>
        <v>-1</v>
      </c>
      <c r="K124" s="2" t="str">
        <f t="shared" si="9"/>
        <v>B</v>
      </c>
      <c r="L124" s="2" t="str">
        <f t="shared" si="10"/>
        <v>B</v>
      </c>
      <c r="M124" s="2" t="s">
        <v>26</v>
      </c>
      <c r="N124" s="2">
        <f t="shared" si="11"/>
        <v>1</v>
      </c>
      <c r="O124" s="2" t="s">
        <v>26</v>
      </c>
      <c r="P124" s="2">
        <v>76</v>
      </c>
    </row>
    <row r="125" ht="23" customHeight="1" spans="1:16">
      <c r="A125" s="6" t="s">
        <v>180</v>
      </c>
      <c r="B125" s="2" t="s">
        <v>15</v>
      </c>
      <c r="C125" s="2" t="s">
        <v>23</v>
      </c>
      <c r="D125" s="2">
        <v>2</v>
      </c>
      <c r="E125" s="6" t="s">
        <v>499</v>
      </c>
      <c r="F125" s="2" t="str">
        <f t="shared" si="6"/>
        <v>B</v>
      </c>
      <c r="G125" s="2">
        <v>4</v>
      </c>
      <c r="H125" s="2" t="str">
        <f t="shared" si="7"/>
        <v>A</v>
      </c>
      <c r="I125" s="2">
        <v>3</v>
      </c>
      <c r="J125" s="2">
        <f t="shared" si="8"/>
        <v>1</v>
      </c>
      <c r="K125" s="2" t="str">
        <f t="shared" si="9"/>
        <v>A</v>
      </c>
      <c r="L125" s="2" t="str">
        <f t="shared" si="10"/>
        <v>B</v>
      </c>
      <c r="M125" s="2" t="s">
        <v>26</v>
      </c>
      <c r="N125" s="2">
        <f t="shared" si="11"/>
        <v>1</v>
      </c>
      <c r="O125" s="2" t="s">
        <v>22</v>
      </c>
      <c r="P125" s="2">
        <v>77</v>
      </c>
    </row>
    <row r="126" ht="23" customHeight="1" spans="1:16">
      <c r="A126" s="6" t="s">
        <v>180</v>
      </c>
      <c r="B126" s="2" t="s">
        <v>15</v>
      </c>
      <c r="C126" s="2" t="s">
        <v>17</v>
      </c>
      <c r="D126" s="2">
        <v>3</v>
      </c>
      <c r="E126" s="6" t="s">
        <v>500</v>
      </c>
      <c r="F126" s="2" t="str">
        <f t="shared" si="6"/>
        <v>A</v>
      </c>
      <c r="G126" s="2">
        <v>4</v>
      </c>
      <c r="H126" s="2" t="str">
        <f t="shared" si="7"/>
        <v>B</v>
      </c>
      <c r="I126" s="2">
        <v>4</v>
      </c>
      <c r="J126" s="2">
        <f t="shared" si="8"/>
        <v>0</v>
      </c>
      <c r="K126" s="2" t="str">
        <f t="shared" si="9"/>
        <v>C</v>
      </c>
      <c r="L126" s="2" t="str">
        <f t="shared" si="10"/>
        <v>D(平局)</v>
      </c>
      <c r="M126" s="2" t="s">
        <v>26</v>
      </c>
      <c r="N126" s="2">
        <f t="shared" si="11"/>
        <v>0</v>
      </c>
      <c r="O126" s="2" t="s">
        <v>26</v>
      </c>
      <c r="P126" s="2">
        <v>76</v>
      </c>
    </row>
    <row r="127" ht="23" customHeight="1" spans="1:16">
      <c r="A127" s="6" t="s">
        <v>180</v>
      </c>
      <c r="B127" s="2" t="s">
        <v>15</v>
      </c>
      <c r="C127" s="2" t="s">
        <v>23</v>
      </c>
      <c r="D127" s="2">
        <v>3</v>
      </c>
      <c r="E127" s="6" t="s">
        <v>500</v>
      </c>
      <c r="F127" s="2" t="str">
        <f t="shared" si="6"/>
        <v>B</v>
      </c>
      <c r="G127" s="2">
        <v>4</v>
      </c>
      <c r="H127" s="2" t="str">
        <f t="shared" si="7"/>
        <v>A</v>
      </c>
      <c r="I127" s="2">
        <v>3</v>
      </c>
      <c r="J127" s="2">
        <f t="shared" si="8"/>
        <v>1</v>
      </c>
      <c r="K127" s="2" t="str">
        <f t="shared" si="9"/>
        <v>A</v>
      </c>
      <c r="L127" s="2" t="str">
        <f t="shared" si="10"/>
        <v>B</v>
      </c>
      <c r="M127" s="2" t="s">
        <v>26</v>
      </c>
      <c r="N127" s="2">
        <f t="shared" si="11"/>
        <v>1</v>
      </c>
      <c r="O127" s="2" t="s">
        <v>22</v>
      </c>
      <c r="P127" s="2">
        <v>77</v>
      </c>
    </row>
    <row r="128" ht="23" customHeight="1" spans="1:16">
      <c r="A128" s="6" t="s">
        <v>180</v>
      </c>
      <c r="B128" s="2" t="s">
        <v>15</v>
      </c>
      <c r="C128" s="2" t="s">
        <v>17</v>
      </c>
      <c r="D128" s="2">
        <v>4</v>
      </c>
      <c r="E128" s="6" t="s">
        <v>501</v>
      </c>
      <c r="F128" s="2" t="str">
        <f t="shared" si="6"/>
        <v>A</v>
      </c>
      <c r="G128" s="2">
        <v>5</v>
      </c>
      <c r="H128" s="2" t="str">
        <f t="shared" si="7"/>
        <v>B</v>
      </c>
      <c r="I128" s="2">
        <v>5</v>
      </c>
      <c r="J128" s="2">
        <f t="shared" si="8"/>
        <v>0</v>
      </c>
      <c r="K128" s="2" t="str">
        <f t="shared" si="9"/>
        <v>C</v>
      </c>
      <c r="L128" s="2" t="str">
        <f t="shared" si="10"/>
        <v>D(平局)</v>
      </c>
      <c r="M128" s="2" t="s">
        <v>26</v>
      </c>
      <c r="N128" s="2">
        <f t="shared" si="11"/>
        <v>0</v>
      </c>
      <c r="O128" s="2" t="s">
        <v>26</v>
      </c>
      <c r="P128" s="2">
        <v>76</v>
      </c>
    </row>
    <row r="129" ht="23" customHeight="1" spans="1:16">
      <c r="A129" s="6" t="s">
        <v>180</v>
      </c>
      <c r="B129" s="2" t="s">
        <v>15</v>
      </c>
      <c r="C129" s="2" t="s">
        <v>23</v>
      </c>
      <c r="D129" s="2">
        <v>4</v>
      </c>
      <c r="E129" s="6" t="s">
        <v>501</v>
      </c>
      <c r="F129" s="2" t="str">
        <f t="shared" si="6"/>
        <v>B</v>
      </c>
      <c r="G129" s="2">
        <v>4</v>
      </c>
      <c r="H129" s="2" t="str">
        <f t="shared" si="7"/>
        <v>A</v>
      </c>
      <c r="I129" s="2">
        <v>4</v>
      </c>
      <c r="J129" s="2">
        <f t="shared" si="8"/>
        <v>0</v>
      </c>
      <c r="K129" s="2" t="str">
        <f t="shared" si="9"/>
        <v>C</v>
      </c>
      <c r="L129" s="2" t="str">
        <f t="shared" si="10"/>
        <v>D(平局)</v>
      </c>
      <c r="M129" s="2" t="s">
        <v>26</v>
      </c>
      <c r="N129" s="2">
        <f t="shared" si="11"/>
        <v>0</v>
      </c>
      <c r="O129" s="2" t="s">
        <v>22</v>
      </c>
      <c r="P129" s="2">
        <v>77</v>
      </c>
    </row>
    <row r="130" ht="23" customHeight="1" spans="1:16">
      <c r="A130" s="6" t="s">
        <v>180</v>
      </c>
      <c r="B130" s="2" t="s">
        <v>15</v>
      </c>
      <c r="C130" s="2" t="s">
        <v>17</v>
      </c>
      <c r="D130" s="2">
        <v>5</v>
      </c>
      <c r="E130" s="6" t="s">
        <v>502</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26</v>
      </c>
      <c r="N130" s="2">
        <f t="shared" ref="N130:N193" si="17">--(L130=M130)</f>
        <v>0</v>
      </c>
      <c r="O130" s="2" t="s">
        <v>26</v>
      </c>
      <c r="P130" s="2">
        <v>76</v>
      </c>
    </row>
    <row r="131" ht="23" customHeight="1" spans="1:16">
      <c r="A131" s="6" t="s">
        <v>180</v>
      </c>
      <c r="B131" s="2" t="s">
        <v>15</v>
      </c>
      <c r="C131" s="2" t="s">
        <v>23</v>
      </c>
      <c r="D131" s="2">
        <v>5</v>
      </c>
      <c r="E131" s="6" t="s">
        <v>502</v>
      </c>
      <c r="F131" s="2" t="str">
        <f t="shared" si="12"/>
        <v>B</v>
      </c>
      <c r="G131" s="2">
        <v>5</v>
      </c>
      <c r="H131" s="2" t="str">
        <f t="shared" si="13"/>
        <v>A</v>
      </c>
      <c r="I131" s="2">
        <v>5</v>
      </c>
      <c r="J131" s="2">
        <f t="shared" si="14"/>
        <v>0</v>
      </c>
      <c r="K131" s="2" t="str">
        <f t="shared" si="15"/>
        <v>C</v>
      </c>
      <c r="L131" s="2" t="str">
        <f t="shared" si="16"/>
        <v>D(平局)</v>
      </c>
      <c r="M131" s="2" t="s">
        <v>26</v>
      </c>
      <c r="N131" s="2">
        <f t="shared" si="17"/>
        <v>0</v>
      </c>
      <c r="O131" s="2" t="s">
        <v>22</v>
      </c>
      <c r="P131" s="2">
        <v>77</v>
      </c>
    </row>
    <row r="132" ht="23" customHeight="1" spans="1:16">
      <c r="A132" s="6" t="s">
        <v>180</v>
      </c>
      <c r="B132" s="2" t="s">
        <v>37</v>
      </c>
      <c r="C132" s="2" t="s">
        <v>17</v>
      </c>
      <c r="D132" s="2">
        <v>1</v>
      </c>
      <c r="E132" s="6" t="s">
        <v>498</v>
      </c>
      <c r="F132" s="2" t="str">
        <f t="shared" si="12"/>
        <v>A</v>
      </c>
      <c r="G132" s="2">
        <v>5</v>
      </c>
      <c r="H132" s="2" t="str">
        <f t="shared" si="13"/>
        <v>C</v>
      </c>
      <c r="I132" s="2">
        <v>5</v>
      </c>
      <c r="J132" s="2">
        <f t="shared" si="14"/>
        <v>0</v>
      </c>
      <c r="K132" s="2" t="str">
        <f t="shared" si="15"/>
        <v>C</v>
      </c>
      <c r="L132" s="2" t="str">
        <f t="shared" si="16"/>
        <v>D(平局)</v>
      </c>
      <c r="M132" s="2" t="s">
        <v>22</v>
      </c>
      <c r="N132" s="2">
        <f t="shared" si="17"/>
        <v>0</v>
      </c>
      <c r="O132" s="2" t="s">
        <v>22</v>
      </c>
      <c r="P132" s="2">
        <v>82</v>
      </c>
    </row>
    <row r="133" ht="23" customHeight="1" spans="1:16">
      <c r="A133" s="6" t="s">
        <v>180</v>
      </c>
      <c r="B133" s="2" t="s">
        <v>37</v>
      </c>
      <c r="C133" s="2" t="s">
        <v>23</v>
      </c>
      <c r="D133" s="2">
        <v>1</v>
      </c>
      <c r="E133" s="6" t="s">
        <v>498</v>
      </c>
      <c r="F133" s="2" t="str">
        <f t="shared" si="12"/>
        <v>C</v>
      </c>
      <c r="G133" s="2">
        <v>4</v>
      </c>
      <c r="H133" s="2" t="str">
        <f t="shared" si="13"/>
        <v>A</v>
      </c>
      <c r="I133" s="2">
        <v>4</v>
      </c>
      <c r="J133" s="2">
        <f t="shared" si="14"/>
        <v>0</v>
      </c>
      <c r="K133" s="2" t="str">
        <f t="shared" si="15"/>
        <v>C</v>
      </c>
      <c r="L133" s="2" t="str">
        <f t="shared" si="16"/>
        <v>D(平局)</v>
      </c>
      <c r="M133" s="2" t="s">
        <v>22</v>
      </c>
      <c r="N133" s="2">
        <f t="shared" si="17"/>
        <v>0</v>
      </c>
      <c r="O133" s="2" t="s">
        <v>22</v>
      </c>
      <c r="P133" s="2">
        <v>83</v>
      </c>
    </row>
    <row r="134" ht="23" customHeight="1" spans="1:16">
      <c r="A134" s="6" t="s">
        <v>180</v>
      </c>
      <c r="B134" s="2" t="s">
        <v>37</v>
      </c>
      <c r="C134" s="2" t="s">
        <v>17</v>
      </c>
      <c r="D134" s="2">
        <v>2</v>
      </c>
      <c r="E134" s="6" t="s">
        <v>499</v>
      </c>
      <c r="F134" s="2" t="str">
        <f t="shared" si="12"/>
        <v>A</v>
      </c>
      <c r="G134" s="2">
        <v>4</v>
      </c>
      <c r="H134" s="2" t="str">
        <f t="shared" si="13"/>
        <v>C</v>
      </c>
      <c r="I134" s="2">
        <v>3</v>
      </c>
      <c r="J134" s="2">
        <f t="shared" si="14"/>
        <v>1</v>
      </c>
      <c r="K134" s="2" t="str">
        <f t="shared" si="15"/>
        <v>A</v>
      </c>
      <c r="L134" s="2" t="str">
        <f t="shared" si="16"/>
        <v>A</v>
      </c>
      <c r="M134" s="2" t="s">
        <v>22</v>
      </c>
      <c r="N134" s="2">
        <f t="shared" si="17"/>
        <v>1</v>
      </c>
      <c r="O134" s="2" t="s">
        <v>22</v>
      </c>
      <c r="P134" s="2">
        <v>82</v>
      </c>
    </row>
    <row r="135" ht="23" customHeight="1" spans="1:16">
      <c r="A135" s="6" t="s">
        <v>180</v>
      </c>
      <c r="B135" s="2" t="s">
        <v>37</v>
      </c>
      <c r="C135" s="2" t="s">
        <v>23</v>
      </c>
      <c r="D135" s="2">
        <v>2</v>
      </c>
      <c r="E135" s="6" t="s">
        <v>499</v>
      </c>
      <c r="F135" s="2" t="str">
        <f t="shared" si="12"/>
        <v>C</v>
      </c>
      <c r="G135" s="2">
        <v>3</v>
      </c>
      <c r="H135" s="2" t="str">
        <f t="shared" si="13"/>
        <v>A</v>
      </c>
      <c r="I135" s="2">
        <v>4</v>
      </c>
      <c r="J135" s="2">
        <f t="shared" si="14"/>
        <v>-1</v>
      </c>
      <c r="K135" s="2" t="str">
        <f t="shared" si="15"/>
        <v>B</v>
      </c>
      <c r="L135" s="2" t="str">
        <f t="shared" si="16"/>
        <v>A</v>
      </c>
      <c r="M135" s="2" t="s">
        <v>22</v>
      </c>
      <c r="N135" s="2">
        <f t="shared" si="17"/>
        <v>1</v>
      </c>
      <c r="O135" s="2" t="s">
        <v>22</v>
      </c>
      <c r="P135" s="2">
        <v>83</v>
      </c>
    </row>
    <row r="136" ht="23" customHeight="1" spans="1:16">
      <c r="A136" s="6" t="s">
        <v>180</v>
      </c>
      <c r="B136" s="2" t="s">
        <v>37</v>
      </c>
      <c r="C136" s="2" t="s">
        <v>17</v>
      </c>
      <c r="D136" s="2">
        <v>3</v>
      </c>
      <c r="E136" s="6" t="s">
        <v>500</v>
      </c>
      <c r="F136" s="2" t="str">
        <f t="shared" si="12"/>
        <v>A</v>
      </c>
      <c r="G136" s="2">
        <v>4</v>
      </c>
      <c r="H136" s="2" t="str">
        <f t="shared" si="13"/>
        <v>C</v>
      </c>
      <c r="I136" s="2">
        <v>5</v>
      </c>
      <c r="J136" s="2">
        <f t="shared" si="14"/>
        <v>-1</v>
      </c>
      <c r="K136" s="2" t="str">
        <f t="shared" si="15"/>
        <v>B</v>
      </c>
      <c r="L136" s="2" t="str">
        <f t="shared" si="16"/>
        <v>C</v>
      </c>
      <c r="M136" s="2" t="s">
        <v>22</v>
      </c>
      <c r="N136" s="2">
        <f t="shared" si="17"/>
        <v>0</v>
      </c>
      <c r="O136" s="2" t="s">
        <v>22</v>
      </c>
      <c r="P136" s="2">
        <v>82</v>
      </c>
    </row>
    <row r="137" ht="23" customHeight="1" spans="1:16">
      <c r="A137" s="6" t="s">
        <v>180</v>
      </c>
      <c r="B137" s="2" t="s">
        <v>37</v>
      </c>
      <c r="C137" s="2" t="s">
        <v>23</v>
      </c>
      <c r="D137" s="2">
        <v>3</v>
      </c>
      <c r="E137" s="6" t="s">
        <v>500</v>
      </c>
      <c r="F137" s="2" t="str">
        <f t="shared" si="12"/>
        <v>C</v>
      </c>
      <c r="G137" s="2">
        <v>5</v>
      </c>
      <c r="H137" s="2" t="str">
        <f t="shared" si="13"/>
        <v>A</v>
      </c>
      <c r="I137" s="2">
        <v>4</v>
      </c>
      <c r="J137" s="2">
        <f t="shared" si="14"/>
        <v>1</v>
      </c>
      <c r="K137" s="2" t="str">
        <f t="shared" si="15"/>
        <v>A</v>
      </c>
      <c r="L137" s="2" t="str">
        <f t="shared" si="16"/>
        <v>C</v>
      </c>
      <c r="M137" s="2" t="s">
        <v>22</v>
      </c>
      <c r="N137" s="2">
        <f t="shared" si="17"/>
        <v>0</v>
      </c>
      <c r="O137" s="2" t="s">
        <v>22</v>
      </c>
      <c r="P137" s="2">
        <v>83</v>
      </c>
    </row>
    <row r="138" ht="23" customHeight="1" spans="1:16">
      <c r="A138" s="6" t="s">
        <v>180</v>
      </c>
      <c r="B138" s="2" t="s">
        <v>37</v>
      </c>
      <c r="C138" s="2" t="s">
        <v>17</v>
      </c>
      <c r="D138" s="2">
        <v>4</v>
      </c>
      <c r="E138" s="6" t="s">
        <v>501</v>
      </c>
      <c r="F138" s="2" t="str">
        <f t="shared" si="12"/>
        <v>A</v>
      </c>
      <c r="G138" s="2">
        <v>5</v>
      </c>
      <c r="H138" s="2" t="str">
        <f t="shared" si="13"/>
        <v>C</v>
      </c>
      <c r="I138" s="2">
        <v>5</v>
      </c>
      <c r="J138" s="2">
        <f t="shared" si="14"/>
        <v>0</v>
      </c>
      <c r="K138" s="2" t="str">
        <f t="shared" si="15"/>
        <v>C</v>
      </c>
      <c r="L138" s="2" t="str">
        <f t="shared" si="16"/>
        <v>D(平局)</v>
      </c>
      <c r="M138" s="2" t="s">
        <v>22</v>
      </c>
      <c r="N138" s="2">
        <f t="shared" si="17"/>
        <v>0</v>
      </c>
      <c r="O138" s="2" t="s">
        <v>22</v>
      </c>
      <c r="P138" s="2">
        <v>82</v>
      </c>
    </row>
    <row r="139" ht="23" customHeight="1" spans="1:16">
      <c r="A139" s="6" t="s">
        <v>180</v>
      </c>
      <c r="B139" s="2" t="s">
        <v>37</v>
      </c>
      <c r="C139" s="2" t="s">
        <v>23</v>
      </c>
      <c r="D139" s="2">
        <v>4</v>
      </c>
      <c r="E139" s="6" t="s">
        <v>501</v>
      </c>
      <c r="F139" s="2" t="str">
        <f t="shared" si="12"/>
        <v>C</v>
      </c>
      <c r="G139" s="2">
        <v>5</v>
      </c>
      <c r="H139" s="2" t="str">
        <f t="shared" si="13"/>
        <v>A</v>
      </c>
      <c r="I139" s="2">
        <v>4</v>
      </c>
      <c r="J139" s="2">
        <f t="shared" si="14"/>
        <v>1</v>
      </c>
      <c r="K139" s="2" t="str">
        <f t="shared" si="15"/>
        <v>A</v>
      </c>
      <c r="L139" s="2" t="str">
        <f t="shared" si="16"/>
        <v>C</v>
      </c>
      <c r="M139" s="2" t="s">
        <v>22</v>
      </c>
      <c r="N139" s="2">
        <f t="shared" si="17"/>
        <v>0</v>
      </c>
      <c r="O139" s="2" t="s">
        <v>22</v>
      </c>
      <c r="P139" s="2">
        <v>83</v>
      </c>
    </row>
    <row r="140" ht="23" customHeight="1" spans="1:16">
      <c r="A140" s="6" t="s">
        <v>180</v>
      </c>
      <c r="B140" s="2" t="s">
        <v>37</v>
      </c>
      <c r="C140" s="2" t="s">
        <v>17</v>
      </c>
      <c r="D140" s="2">
        <v>5</v>
      </c>
      <c r="E140" s="6" t="s">
        <v>502</v>
      </c>
      <c r="F140" s="2" t="str">
        <f t="shared" si="12"/>
        <v>A</v>
      </c>
      <c r="G140" s="2">
        <v>5</v>
      </c>
      <c r="H140" s="2" t="str">
        <f t="shared" si="13"/>
        <v>C</v>
      </c>
      <c r="I140" s="2">
        <v>3</v>
      </c>
      <c r="J140" s="2">
        <f t="shared" si="14"/>
        <v>2</v>
      </c>
      <c r="K140" s="2" t="str">
        <f t="shared" si="15"/>
        <v>A</v>
      </c>
      <c r="L140" s="2" t="str">
        <f t="shared" si="16"/>
        <v>A</v>
      </c>
      <c r="M140" s="2" t="s">
        <v>22</v>
      </c>
      <c r="N140" s="2">
        <f t="shared" si="17"/>
        <v>1</v>
      </c>
      <c r="O140" s="2" t="s">
        <v>22</v>
      </c>
      <c r="P140" s="2">
        <v>82</v>
      </c>
    </row>
    <row r="141" ht="23" customHeight="1" spans="1:16">
      <c r="A141" s="6" t="s">
        <v>180</v>
      </c>
      <c r="B141" s="2" t="s">
        <v>37</v>
      </c>
      <c r="C141" s="2" t="s">
        <v>23</v>
      </c>
      <c r="D141" s="2">
        <v>5</v>
      </c>
      <c r="E141" s="6" t="s">
        <v>502</v>
      </c>
      <c r="F141" s="2" t="str">
        <f t="shared" si="12"/>
        <v>C</v>
      </c>
      <c r="G141" s="2">
        <v>5</v>
      </c>
      <c r="H141" s="2" t="str">
        <f t="shared" si="13"/>
        <v>A</v>
      </c>
      <c r="I141" s="2">
        <v>5</v>
      </c>
      <c r="J141" s="2">
        <f t="shared" si="14"/>
        <v>0</v>
      </c>
      <c r="K141" s="2" t="str">
        <f t="shared" si="15"/>
        <v>C</v>
      </c>
      <c r="L141" s="2" t="str">
        <f t="shared" si="16"/>
        <v>D(平局)</v>
      </c>
      <c r="M141" s="2" t="s">
        <v>22</v>
      </c>
      <c r="N141" s="2">
        <f t="shared" si="17"/>
        <v>0</v>
      </c>
      <c r="O141" s="2" t="s">
        <v>22</v>
      </c>
      <c r="P141" s="2">
        <v>83</v>
      </c>
    </row>
    <row r="142" ht="23" customHeight="1" spans="1:16">
      <c r="A142" s="6" t="s">
        <v>180</v>
      </c>
      <c r="B142" s="2" t="s">
        <v>50</v>
      </c>
      <c r="C142" s="2" t="s">
        <v>17</v>
      </c>
      <c r="D142" s="2">
        <v>1</v>
      </c>
      <c r="E142" s="6" t="s">
        <v>498</v>
      </c>
      <c r="F142" s="2" t="str">
        <f t="shared" si="12"/>
        <v>B</v>
      </c>
      <c r="G142" s="2">
        <v>4</v>
      </c>
      <c r="H142" s="2" t="str">
        <f t="shared" si="13"/>
        <v>C</v>
      </c>
      <c r="I142" s="2">
        <v>4</v>
      </c>
      <c r="J142" s="2">
        <f t="shared" si="14"/>
        <v>0</v>
      </c>
      <c r="K142" s="2" t="str">
        <f t="shared" si="15"/>
        <v>C</v>
      </c>
      <c r="L142" s="2" t="str">
        <f t="shared" si="16"/>
        <v>D(平局)</v>
      </c>
      <c r="M142" s="2" t="s">
        <v>26</v>
      </c>
      <c r="N142" s="2">
        <f t="shared" si="17"/>
        <v>0</v>
      </c>
      <c r="O142" s="2" t="s">
        <v>22</v>
      </c>
      <c r="P142" s="2">
        <v>88</v>
      </c>
    </row>
    <row r="143" ht="23" customHeight="1" spans="1:16">
      <c r="A143" s="6" t="s">
        <v>180</v>
      </c>
      <c r="B143" s="2" t="s">
        <v>50</v>
      </c>
      <c r="C143" s="2" t="s">
        <v>23</v>
      </c>
      <c r="D143" s="2">
        <v>1</v>
      </c>
      <c r="E143" s="6" t="s">
        <v>498</v>
      </c>
      <c r="F143" s="2" t="str">
        <f t="shared" si="12"/>
        <v>C</v>
      </c>
      <c r="G143" s="2">
        <v>4</v>
      </c>
      <c r="H143" s="2" t="str">
        <f t="shared" si="13"/>
        <v>B</v>
      </c>
      <c r="I143" s="2">
        <v>5</v>
      </c>
      <c r="J143" s="2">
        <f t="shared" si="14"/>
        <v>-1</v>
      </c>
      <c r="K143" s="2" t="str">
        <f t="shared" si="15"/>
        <v>B</v>
      </c>
      <c r="L143" s="2" t="str">
        <f t="shared" si="16"/>
        <v>B</v>
      </c>
      <c r="M143" s="2" t="s">
        <v>26</v>
      </c>
      <c r="N143" s="2">
        <f t="shared" si="17"/>
        <v>1</v>
      </c>
      <c r="O143" s="2" t="s">
        <v>26</v>
      </c>
      <c r="P143" s="2">
        <v>89</v>
      </c>
    </row>
    <row r="144" ht="23" customHeight="1" spans="1:16">
      <c r="A144" s="6" t="s">
        <v>180</v>
      </c>
      <c r="B144" s="2" t="s">
        <v>50</v>
      </c>
      <c r="C144" s="2" t="s">
        <v>17</v>
      </c>
      <c r="D144" s="2">
        <v>2</v>
      </c>
      <c r="E144" s="6" t="s">
        <v>499</v>
      </c>
      <c r="F144" s="2" t="str">
        <f t="shared" si="12"/>
        <v>B</v>
      </c>
      <c r="G144" s="2">
        <v>4</v>
      </c>
      <c r="H144" s="2" t="str">
        <f t="shared" si="13"/>
        <v>C</v>
      </c>
      <c r="I144" s="2">
        <v>3</v>
      </c>
      <c r="J144" s="2">
        <f t="shared" si="14"/>
        <v>1</v>
      </c>
      <c r="K144" s="2" t="str">
        <f t="shared" si="15"/>
        <v>A</v>
      </c>
      <c r="L144" s="2" t="str">
        <f t="shared" si="16"/>
        <v>B</v>
      </c>
      <c r="M144" s="2" t="s">
        <v>26</v>
      </c>
      <c r="N144" s="2">
        <f t="shared" si="17"/>
        <v>1</v>
      </c>
      <c r="O144" s="2" t="s">
        <v>22</v>
      </c>
      <c r="P144" s="2">
        <v>88</v>
      </c>
    </row>
    <row r="145" ht="23" customHeight="1" spans="1:16">
      <c r="A145" s="6" t="s">
        <v>180</v>
      </c>
      <c r="B145" s="2" t="s">
        <v>50</v>
      </c>
      <c r="C145" s="2" t="s">
        <v>23</v>
      </c>
      <c r="D145" s="2">
        <v>2</v>
      </c>
      <c r="E145" s="6" t="s">
        <v>499</v>
      </c>
      <c r="F145" s="2" t="str">
        <f t="shared" si="12"/>
        <v>C</v>
      </c>
      <c r="G145" s="2">
        <v>3</v>
      </c>
      <c r="H145" s="2" t="str">
        <f t="shared" si="13"/>
        <v>B</v>
      </c>
      <c r="I145" s="2">
        <v>5</v>
      </c>
      <c r="J145" s="2">
        <f t="shared" si="14"/>
        <v>-2</v>
      </c>
      <c r="K145" s="2" t="str">
        <f t="shared" si="15"/>
        <v>B</v>
      </c>
      <c r="L145" s="2" t="str">
        <f t="shared" si="16"/>
        <v>B</v>
      </c>
      <c r="M145" s="2" t="s">
        <v>26</v>
      </c>
      <c r="N145" s="2">
        <f t="shared" si="17"/>
        <v>1</v>
      </c>
      <c r="O145" s="2" t="s">
        <v>26</v>
      </c>
      <c r="P145" s="2">
        <v>89</v>
      </c>
    </row>
    <row r="146" ht="23" customHeight="1" spans="1:16">
      <c r="A146" s="6" t="s">
        <v>180</v>
      </c>
      <c r="B146" s="2" t="s">
        <v>50</v>
      </c>
      <c r="C146" s="2" t="s">
        <v>17</v>
      </c>
      <c r="D146" s="2">
        <v>3</v>
      </c>
      <c r="E146" s="6" t="s">
        <v>500</v>
      </c>
      <c r="F146" s="2" t="str">
        <f t="shared" si="12"/>
        <v>B</v>
      </c>
      <c r="G146" s="2">
        <v>4</v>
      </c>
      <c r="H146" s="2" t="str">
        <f t="shared" si="13"/>
        <v>C</v>
      </c>
      <c r="I146" s="2">
        <v>3</v>
      </c>
      <c r="J146" s="2">
        <f t="shared" si="14"/>
        <v>1</v>
      </c>
      <c r="K146" s="2" t="str">
        <f t="shared" si="15"/>
        <v>A</v>
      </c>
      <c r="L146" s="2" t="str">
        <f t="shared" si="16"/>
        <v>B</v>
      </c>
      <c r="M146" s="2" t="s">
        <v>26</v>
      </c>
      <c r="N146" s="2">
        <f t="shared" si="17"/>
        <v>1</v>
      </c>
      <c r="O146" s="2" t="s">
        <v>22</v>
      </c>
      <c r="P146" s="2">
        <v>88</v>
      </c>
    </row>
    <row r="147" ht="23" customHeight="1" spans="1:16">
      <c r="A147" s="6" t="s">
        <v>180</v>
      </c>
      <c r="B147" s="2" t="s">
        <v>50</v>
      </c>
      <c r="C147" s="2" t="s">
        <v>23</v>
      </c>
      <c r="D147" s="2">
        <v>3</v>
      </c>
      <c r="E147" s="6" t="s">
        <v>500</v>
      </c>
      <c r="F147" s="2" t="str">
        <f t="shared" si="12"/>
        <v>C</v>
      </c>
      <c r="G147" s="2">
        <v>4</v>
      </c>
      <c r="H147" s="2" t="str">
        <f t="shared" si="13"/>
        <v>B</v>
      </c>
      <c r="I147" s="2">
        <v>5</v>
      </c>
      <c r="J147" s="2">
        <f t="shared" si="14"/>
        <v>-1</v>
      </c>
      <c r="K147" s="2" t="str">
        <f t="shared" si="15"/>
        <v>B</v>
      </c>
      <c r="L147" s="2" t="str">
        <f t="shared" si="16"/>
        <v>B</v>
      </c>
      <c r="M147" s="2" t="s">
        <v>26</v>
      </c>
      <c r="N147" s="2">
        <f t="shared" si="17"/>
        <v>1</v>
      </c>
      <c r="O147" s="2" t="s">
        <v>26</v>
      </c>
      <c r="P147" s="2">
        <v>89</v>
      </c>
    </row>
    <row r="148" ht="23" customHeight="1" spans="1:16">
      <c r="A148" s="6" t="s">
        <v>180</v>
      </c>
      <c r="B148" s="2" t="s">
        <v>50</v>
      </c>
      <c r="C148" s="2" t="s">
        <v>17</v>
      </c>
      <c r="D148" s="2">
        <v>4</v>
      </c>
      <c r="E148" s="6" t="s">
        <v>501</v>
      </c>
      <c r="F148" s="2" t="str">
        <f t="shared" si="12"/>
        <v>B</v>
      </c>
      <c r="G148" s="2">
        <v>4</v>
      </c>
      <c r="H148" s="2" t="str">
        <f t="shared" si="13"/>
        <v>C</v>
      </c>
      <c r="I148" s="2">
        <v>5</v>
      </c>
      <c r="J148" s="2">
        <f t="shared" si="14"/>
        <v>-1</v>
      </c>
      <c r="K148" s="2" t="str">
        <f t="shared" si="15"/>
        <v>B</v>
      </c>
      <c r="L148" s="2" t="str">
        <f t="shared" si="16"/>
        <v>C</v>
      </c>
      <c r="M148" s="2" t="s">
        <v>26</v>
      </c>
      <c r="N148" s="2">
        <f t="shared" si="17"/>
        <v>0</v>
      </c>
      <c r="O148" s="2" t="s">
        <v>22</v>
      </c>
      <c r="P148" s="2">
        <v>88</v>
      </c>
    </row>
    <row r="149" ht="23" customHeight="1" spans="1:16">
      <c r="A149" s="6" t="s">
        <v>180</v>
      </c>
      <c r="B149" s="2" t="s">
        <v>50</v>
      </c>
      <c r="C149" s="2" t="s">
        <v>23</v>
      </c>
      <c r="D149" s="2">
        <v>4</v>
      </c>
      <c r="E149" s="6" t="s">
        <v>501</v>
      </c>
      <c r="F149" s="2" t="str">
        <f t="shared" si="12"/>
        <v>C</v>
      </c>
      <c r="G149" s="2">
        <v>4</v>
      </c>
      <c r="H149" s="2" t="str">
        <f t="shared" si="13"/>
        <v>B</v>
      </c>
      <c r="I149" s="2">
        <v>5</v>
      </c>
      <c r="J149" s="2">
        <f t="shared" si="14"/>
        <v>-1</v>
      </c>
      <c r="K149" s="2" t="str">
        <f t="shared" si="15"/>
        <v>B</v>
      </c>
      <c r="L149" s="2" t="str">
        <f t="shared" si="16"/>
        <v>B</v>
      </c>
      <c r="M149" s="2" t="s">
        <v>26</v>
      </c>
      <c r="N149" s="2">
        <f t="shared" si="17"/>
        <v>1</v>
      </c>
      <c r="O149" s="2" t="s">
        <v>26</v>
      </c>
      <c r="P149" s="2">
        <v>89</v>
      </c>
    </row>
    <row r="150" ht="23" customHeight="1" spans="1:16">
      <c r="A150" s="6" t="s">
        <v>180</v>
      </c>
      <c r="B150" s="2" t="s">
        <v>50</v>
      </c>
      <c r="C150" s="2" t="s">
        <v>17</v>
      </c>
      <c r="D150" s="2">
        <v>5</v>
      </c>
      <c r="E150" s="6" t="s">
        <v>502</v>
      </c>
      <c r="F150" s="2" t="str">
        <f t="shared" si="12"/>
        <v>B</v>
      </c>
      <c r="G150" s="2">
        <v>5</v>
      </c>
      <c r="H150" s="2" t="str">
        <f t="shared" si="13"/>
        <v>C</v>
      </c>
      <c r="I150" s="2">
        <v>2</v>
      </c>
      <c r="J150" s="2">
        <f t="shared" si="14"/>
        <v>3</v>
      </c>
      <c r="K150" s="2" t="str">
        <f t="shared" si="15"/>
        <v>A</v>
      </c>
      <c r="L150" s="2" t="str">
        <f t="shared" si="16"/>
        <v>B</v>
      </c>
      <c r="M150" s="2" t="s">
        <v>26</v>
      </c>
      <c r="N150" s="2">
        <f t="shared" si="17"/>
        <v>1</v>
      </c>
      <c r="O150" s="2" t="s">
        <v>22</v>
      </c>
      <c r="P150" s="2">
        <v>88</v>
      </c>
    </row>
    <row r="151" ht="23" customHeight="1" spans="1:16">
      <c r="A151" s="6" t="s">
        <v>180</v>
      </c>
      <c r="B151" s="2" t="s">
        <v>50</v>
      </c>
      <c r="C151" s="2" t="s">
        <v>23</v>
      </c>
      <c r="D151" s="2">
        <v>5</v>
      </c>
      <c r="E151" s="6" t="s">
        <v>502</v>
      </c>
      <c r="F151" s="2" t="str">
        <f t="shared" si="12"/>
        <v>C</v>
      </c>
      <c r="G151" s="2">
        <v>5</v>
      </c>
      <c r="H151" s="2" t="str">
        <f t="shared" si="13"/>
        <v>B</v>
      </c>
      <c r="I151" s="2">
        <v>5</v>
      </c>
      <c r="J151" s="2">
        <f t="shared" si="14"/>
        <v>0</v>
      </c>
      <c r="K151" s="2" t="str">
        <f t="shared" si="15"/>
        <v>C</v>
      </c>
      <c r="L151" s="2" t="str">
        <f t="shared" si="16"/>
        <v>D(平局)</v>
      </c>
      <c r="M151" s="2" t="s">
        <v>26</v>
      </c>
      <c r="N151" s="2">
        <f t="shared" si="17"/>
        <v>0</v>
      </c>
      <c r="O151" s="2" t="s">
        <v>26</v>
      </c>
      <c r="P151" s="2">
        <v>89</v>
      </c>
    </row>
    <row r="152" ht="23" customHeight="1" spans="1:16">
      <c r="A152" s="6" t="s">
        <v>218</v>
      </c>
      <c r="B152" s="2" t="s">
        <v>15</v>
      </c>
      <c r="C152" s="2" t="s">
        <v>17</v>
      </c>
      <c r="D152" s="2">
        <v>1</v>
      </c>
      <c r="E152" s="6" t="s">
        <v>498</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22</v>
      </c>
      <c r="P152" s="2">
        <v>94</v>
      </c>
    </row>
    <row r="153" ht="23" customHeight="1" spans="1:16">
      <c r="A153" s="6" t="s">
        <v>218</v>
      </c>
      <c r="B153" s="2" t="s">
        <v>15</v>
      </c>
      <c r="C153" s="2" t="s">
        <v>23</v>
      </c>
      <c r="D153" s="2">
        <v>1</v>
      </c>
      <c r="E153" s="6" t="s">
        <v>498</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26</v>
      </c>
      <c r="P153" s="2">
        <v>95</v>
      </c>
    </row>
    <row r="154" ht="23" customHeight="1" spans="1:16">
      <c r="A154" s="6" t="s">
        <v>218</v>
      </c>
      <c r="B154" s="2" t="s">
        <v>15</v>
      </c>
      <c r="C154" s="2" t="s">
        <v>17</v>
      </c>
      <c r="D154" s="2">
        <v>2</v>
      </c>
      <c r="E154" s="6" t="s">
        <v>499</v>
      </c>
      <c r="F154" s="2" t="str">
        <f t="shared" si="12"/>
        <v>A</v>
      </c>
      <c r="G154" s="2">
        <v>4</v>
      </c>
      <c r="H154" s="2" t="str">
        <f t="shared" si="13"/>
        <v>B</v>
      </c>
      <c r="I154" s="2">
        <v>3</v>
      </c>
      <c r="J154" s="2">
        <f t="shared" si="14"/>
        <v>1</v>
      </c>
      <c r="K154" s="2" t="str">
        <f t="shared" si="15"/>
        <v>A</v>
      </c>
      <c r="L154" s="2" t="str">
        <f t="shared" si="16"/>
        <v>A</v>
      </c>
      <c r="M154" s="2" t="s">
        <v>22</v>
      </c>
      <c r="N154" s="2">
        <f t="shared" si="17"/>
        <v>1</v>
      </c>
      <c r="O154" s="2" t="s">
        <v>22</v>
      </c>
      <c r="P154" s="2">
        <v>94</v>
      </c>
    </row>
    <row r="155" ht="23" customHeight="1" spans="1:16">
      <c r="A155" s="6" t="s">
        <v>218</v>
      </c>
      <c r="B155" s="2" t="s">
        <v>15</v>
      </c>
      <c r="C155" s="2" t="s">
        <v>23</v>
      </c>
      <c r="D155" s="2">
        <v>2</v>
      </c>
      <c r="E155" s="6" t="s">
        <v>499</v>
      </c>
      <c r="F155" s="2" t="str">
        <f t="shared" si="12"/>
        <v>B</v>
      </c>
      <c r="G155" s="2">
        <v>3</v>
      </c>
      <c r="H155" s="2" t="str">
        <f t="shared" si="13"/>
        <v>A</v>
      </c>
      <c r="I155" s="2">
        <v>4</v>
      </c>
      <c r="J155" s="2">
        <f t="shared" si="14"/>
        <v>-1</v>
      </c>
      <c r="K155" s="2" t="str">
        <f t="shared" si="15"/>
        <v>B</v>
      </c>
      <c r="L155" s="2" t="str">
        <f t="shared" si="16"/>
        <v>A</v>
      </c>
      <c r="M155" s="2" t="s">
        <v>22</v>
      </c>
      <c r="N155" s="2">
        <f t="shared" si="17"/>
        <v>1</v>
      </c>
      <c r="O155" s="2" t="s">
        <v>26</v>
      </c>
      <c r="P155" s="2">
        <v>95</v>
      </c>
    </row>
    <row r="156" ht="23" customHeight="1" spans="1:16">
      <c r="A156" s="6" t="s">
        <v>218</v>
      </c>
      <c r="B156" s="2" t="s">
        <v>15</v>
      </c>
      <c r="C156" s="2" t="s">
        <v>17</v>
      </c>
      <c r="D156" s="2">
        <v>3</v>
      </c>
      <c r="E156" s="6" t="s">
        <v>500</v>
      </c>
      <c r="F156" s="2" t="str">
        <f t="shared" si="12"/>
        <v>A</v>
      </c>
      <c r="G156" s="2">
        <v>4</v>
      </c>
      <c r="H156" s="2" t="str">
        <f t="shared" si="13"/>
        <v>B</v>
      </c>
      <c r="I156" s="2">
        <v>4</v>
      </c>
      <c r="J156" s="2">
        <f t="shared" si="14"/>
        <v>0</v>
      </c>
      <c r="K156" s="2" t="str">
        <f t="shared" si="15"/>
        <v>C</v>
      </c>
      <c r="L156" s="2" t="str">
        <f t="shared" si="16"/>
        <v>D(平局)</v>
      </c>
      <c r="M156" s="2" t="s">
        <v>22</v>
      </c>
      <c r="N156" s="2">
        <f t="shared" si="17"/>
        <v>0</v>
      </c>
      <c r="O156" s="2" t="s">
        <v>22</v>
      </c>
      <c r="P156" s="2">
        <v>94</v>
      </c>
    </row>
    <row r="157" ht="23" customHeight="1" spans="1:16">
      <c r="A157" s="6" t="s">
        <v>218</v>
      </c>
      <c r="B157" s="2" t="s">
        <v>15</v>
      </c>
      <c r="C157" s="2" t="s">
        <v>23</v>
      </c>
      <c r="D157" s="2">
        <v>3</v>
      </c>
      <c r="E157" s="6" t="s">
        <v>500</v>
      </c>
      <c r="F157" s="2" t="str">
        <f t="shared" si="12"/>
        <v>B</v>
      </c>
      <c r="G157" s="2">
        <v>4</v>
      </c>
      <c r="H157" s="2" t="str">
        <f t="shared" si="13"/>
        <v>A</v>
      </c>
      <c r="I157" s="2">
        <v>4</v>
      </c>
      <c r="J157" s="2">
        <f t="shared" si="14"/>
        <v>0</v>
      </c>
      <c r="K157" s="2" t="str">
        <f t="shared" si="15"/>
        <v>C</v>
      </c>
      <c r="L157" s="2" t="str">
        <f t="shared" si="16"/>
        <v>D(平局)</v>
      </c>
      <c r="M157" s="2" t="s">
        <v>22</v>
      </c>
      <c r="N157" s="2">
        <f t="shared" si="17"/>
        <v>0</v>
      </c>
      <c r="O157" s="2" t="s">
        <v>26</v>
      </c>
      <c r="P157" s="2">
        <v>95</v>
      </c>
    </row>
    <row r="158" ht="23" customHeight="1" spans="1:16">
      <c r="A158" s="6" t="s">
        <v>218</v>
      </c>
      <c r="B158" s="2" t="s">
        <v>15</v>
      </c>
      <c r="C158" s="2" t="s">
        <v>17</v>
      </c>
      <c r="D158" s="2">
        <v>4</v>
      </c>
      <c r="E158" s="6" t="s">
        <v>501</v>
      </c>
      <c r="F158" s="2" t="str">
        <f t="shared" si="12"/>
        <v>A</v>
      </c>
      <c r="G158" s="2">
        <v>5</v>
      </c>
      <c r="H158" s="2" t="str">
        <f t="shared" si="13"/>
        <v>B</v>
      </c>
      <c r="I158" s="2">
        <v>4</v>
      </c>
      <c r="J158" s="2">
        <f t="shared" si="14"/>
        <v>1</v>
      </c>
      <c r="K158" s="2" t="str">
        <f t="shared" si="15"/>
        <v>A</v>
      </c>
      <c r="L158" s="2" t="str">
        <f t="shared" si="16"/>
        <v>A</v>
      </c>
      <c r="M158" s="2" t="s">
        <v>22</v>
      </c>
      <c r="N158" s="2">
        <f t="shared" si="17"/>
        <v>1</v>
      </c>
      <c r="O158" s="2" t="s">
        <v>22</v>
      </c>
      <c r="P158" s="2">
        <v>94</v>
      </c>
    </row>
    <row r="159" ht="23" customHeight="1" spans="1:16">
      <c r="A159" s="6" t="s">
        <v>218</v>
      </c>
      <c r="B159" s="2" t="s">
        <v>15</v>
      </c>
      <c r="C159" s="2" t="s">
        <v>23</v>
      </c>
      <c r="D159" s="2">
        <v>4</v>
      </c>
      <c r="E159" s="6" t="s">
        <v>501</v>
      </c>
      <c r="F159" s="2" t="str">
        <f t="shared" si="12"/>
        <v>B</v>
      </c>
      <c r="G159" s="2">
        <v>4</v>
      </c>
      <c r="H159" s="2" t="str">
        <f t="shared" si="13"/>
        <v>A</v>
      </c>
      <c r="I159" s="2">
        <v>4</v>
      </c>
      <c r="J159" s="2">
        <f t="shared" si="14"/>
        <v>0</v>
      </c>
      <c r="K159" s="2" t="str">
        <f t="shared" si="15"/>
        <v>C</v>
      </c>
      <c r="L159" s="2" t="str">
        <f t="shared" si="16"/>
        <v>D(平局)</v>
      </c>
      <c r="M159" s="2" t="s">
        <v>22</v>
      </c>
      <c r="N159" s="2">
        <f t="shared" si="17"/>
        <v>0</v>
      </c>
      <c r="O159" s="2" t="s">
        <v>26</v>
      </c>
      <c r="P159" s="2">
        <v>95</v>
      </c>
    </row>
    <row r="160" ht="23" customHeight="1" spans="1:16">
      <c r="A160" s="6" t="s">
        <v>218</v>
      </c>
      <c r="B160" s="2" t="s">
        <v>15</v>
      </c>
      <c r="C160" s="2" t="s">
        <v>17</v>
      </c>
      <c r="D160" s="2">
        <v>5</v>
      </c>
      <c r="E160" s="6" t="s">
        <v>502</v>
      </c>
      <c r="F160" s="2" t="str">
        <f t="shared" si="12"/>
        <v>A</v>
      </c>
      <c r="G160" s="2">
        <v>5</v>
      </c>
      <c r="H160" s="2" t="str">
        <f t="shared" si="13"/>
        <v>B</v>
      </c>
      <c r="I160" s="2">
        <v>5</v>
      </c>
      <c r="J160" s="2">
        <f t="shared" si="14"/>
        <v>0</v>
      </c>
      <c r="K160" s="2" t="str">
        <f t="shared" si="15"/>
        <v>C</v>
      </c>
      <c r="L160" s="2" t="str">
        <f t="shared" si="16"/>
        <v>D(平局)</v>
      </c>
      <c r="M160" s="2" t="s">
        <v>22</v>
      </c>
      <c r="N160" s="2">
        <f t="shared" si="17"/>
        <v>0</v>
      </c>
      <c r="O160" s="2" t="s">
        <v>22</v>
      </c>
      <c r="P160" s="2">
        <v>94</v>
      </c>
    </row>
    <row r="161" ht="23" customHeight="1" spans="1:16">
      <c r="A161" s="6" t="s">
        <v>218</v>
      </c>
      <c r="B161" s="2" t="s">
        <v>15</v>
      </c>
      <c r="C161" s="2" t="s">
        <v>23</v>
      </c>
      <c r="D161" s="2">
        <v>5</v>
      </c>
      <c r="E161" s="6" t="s">
        <v>502</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26</v>
      </c>
      <c r="P161" s="2">
        <v>95</v>
      </c>
    </row>
    <row r="162" ht="23" customHeight="1" spans="1:16">
      <c r="A162" s="6" t="s">
        <v>218</v>
      </c>
      <c r="B162" s="2" t="s">
        <v>37</v>
      </c>
      <c r="C162" s="2" t="s">
        <v>17</v>
      </c>
      <c r="D162" s="2">
        <v>1</v>
      </c>
      <c r="E162" s="6" t="s">
        <v>498</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218</v>
      </c>
      <c r="B163" s="2" t="s">
        <v>37</v>
      </c>
      <c r="C163" s="2" t="s">
        <v>23</v>
      </c>
      <c r="D163" s="2">
        <v>1</v>
      </c>
      <c r="E163" s="6" t="s">
        <v>498</v>
      </c>
      <c r="F163" s="2" t="str">
        <f t="shared" si="12"/>
        <v>C</v>
      </c>
      <c r="G163" s="2">
        <v>5</v>
      </c>
      <c r="H163" s="2" t="str">
        <f t="shared" si="13"/>
        <v>A</v>
      </c>
      <c r="I163" s="2">
        <v>5</v>
      </c>
      <c r="J163" s="2">
        <f t="shared" si="14"/>
        <v>0</v>
      </c>
      <c r="K163" s="2" t="str">
        <f t="shared" si="15"/>
        <v>C</v>
      </c>
      <c r="L163" s="2" t="str">
        <f t="shared" si="16"/>
        <v>D(平局)</v>
      </c>
      <c r="M163" s="2" t="s">
        <v>22</v>
      </c>
      <c r="N163" s="2">
        <f t="shared" si="17"/>
        <v>0</v>
      </c>
      <c r="O163" s="2" t="s">
        <v>26</v>
      </c>
      <c r="P163" s="2">
        <v>101</v>
      </c>
    </row>
    <row r="164" ht="23" customHeight="1" spans="1:16">
      <c r="A164" s="6" t="s">
        <v>218</v>
      </c>
      <c r="B164" s="2" t="s">
        <v>37</v>
      </c>
      <c r="C164" s="2" t="s">
        <v>17</v>
      </c>
      <c r="D164" s="2">
        <v>2</v>
      </c>
      <c r="E164" s="6" t="s">
        <v>499</v>
      </c>
      <c r="F164" s="2" t="str">
        <f t="shared" si="12"/>
        <v>A</v>
      </c>
      <c r="G164" s="2">
        <v>4</v>
      </c>
      <c r="H164" s="2" t="str">
        <f t="shared" si="13"/>
        <v>C</v>
      </c>
      <c r="I164" s="2">
        <v>3</v>
      </c>
      <c r="J164" s="2">
        <f t="shared" si="14"/>
        <v>1</v>
      </c>
      <c r="K164" s="2" t="str">
        <f t="shared" si="15"/>
        <v>A</v>
      </c>
      <c r="L164" s="2" t="str">
        <f t="shared" si="16"/>
        <v>A</v>
      </c>
      <c r="M164" s="2" t="s">
        <v>22</v>
      </c>
      <c r="N164" s="2">
        <f t="shared" si="17"/>
        <v>1</v>
      </c>
      <c r="O164" s="2" t="s">
        <v>22</v>
      </c>
      <c r="P164" s="2">
        <v>100</v>
      </c>
    </row>
    <row r="165" ht="23" customHeight="1" spans="1:16">
      <c r="A165" s="6" t="s">
        <v>218</v>
      </c>
      <c r="B165" s="2" t="s">
        <v>37</v>
      </c>
      <c r="C165" s="2" t="s">
        <v>23</v>
      </c>
      <c r="D165" s="2">
        <v>2</v>
      </c>
      <c r="E165" s="6" t="s">
        <v>499</v>
      </c>
      <c r="F165" s="2" t="str">
        <f t="shared" si="12"/>
        <v>C</v>
      </c>
      <c r="G165" s="2">
        <v>3</v>
      </c>
      <c r="H165" s="2" t="str">
        <f t="shared" si="13"/>
        <v>A</v>
      </c>
      <c r="I165" s="2">
        <v>4</v>
      </c>
      <c r="J165" s="2">
        <f t="shared" si="14"/>
        <v>-1</v>
      </c>
      <c r="K165" s="2" t="str">
        <f t="shared" si="15"/>
        <v>B</v>
      </c>
      <c r="L165" s="2" t="str">
        <f t="shared" si="16"/>
        <v>A</v>
      </c>
      <c r="M165" s="2" t="s">
        <v>22</v>
      </c>
      <c r="N165" s="2">
        <f t="shared" si="17"/>
        <v>1</v>
      </c>
      <c r="O165" s="2" t="s">
        <v>26</v>
      </c>
      <c r="P165" s="2">
        <v>101</v>
      </c>
    </row>
    <row r="166" ht="23" customHeight="1" spans="1:16">
      <c r="A166" s="6" t="s">
        <v>218</v>
      </c>
      <c r="B166" s="2" t="s">
        <v>37</v>
      </c>
      <c r="C166" s="2" t="s">
        <v>17</v>
      </c>
      <c r="D166" s="2">
        <v>3</v>
      </c>
      <c r="E166" s="6" t="s">
        <v>500</v>
      </c>
      <c r="F166" s="2" t="str">
        <f t="shared" si="12"/>
        <v>A</v>
      </c>
      <c r="G166" s="2">
        <v>4</v>
      </c>
      <c r="H166" s="2" t="str">
        <f t="shared" si="13"/>
        <v>C</v>
      </c>
      <c r="I166" s="2">
        <v>4</v>
      </c>
      <c r="J166" s="2">
        <f t="shared" si="14"/>
        <v>0</v>
      </c>
      <c r="K166" s="2" t="str">
        <f t="shared" si="15"/>
        <v>C</v>
      </c>
      <c r="L166" s="2" t="str">
        <f t="shared" si="16"/>
        <v>D(平局)</v>
      </c>
      <c r="M166" s="2" t="s">
        <v>22</v>
      </c>
      <c r="N166" s="2">
        <f t="shared" si="17"/>
        <v>0</v>
      </c>
      <c r="O166" s="2" t="s">
        <v>22</v>
      </c>
      <c r="P166" s="2">
        <v>100</v>
      </c>
    </row>
    <row r="167" ht="23" customHeight="1" spans="1:16">
      <c r="A167" s="6" t="s">
        <v>218</v>
      </c>
      <c r="B167" s="2" t="s">
        <v>37</v>
      </c>
      <c r="C167" s="2" t="s">
        <v>23</v>
      </c>
      <c r="D167" s="2">
        <v>3</v>
      </c>
      <c r="E167" s="6" t="s">
        <v>500</v>
      </c>
      <c r="F167" s="2" t="str">
        <f t="shared" si="12"/>
        <v>C</v>
      </c>
      <c r="G167" s="2">
        <v>5</v>
      </c>
      <c r="H167" s="2" t="str">
        <f t="shared" si="13"/>
        <v>A</v>
      </c>
      <c r="I167" s="2">
        <v>5</v>
      </c>
      <c r="J167" s="2">
        <f t="shared" si="14"/>
        <v>0</v>
      </c>
      <c r="K167" s="2" t="str">
        <f t="shared" si="15"/>
        <v>C</v>
      </c>
      <c r="L167" s="2" t="str">
        <f t="shared" si="16"/>
        <v>D(平局)</v>
      </c>
      <c r="M167" s="2" t="s">
        <v>22</v>
      </c>
      <c r="N167" s="2">
        <f t="shared" si="17"/>
        <v>0</v>
      </c>
      <c r="O167" s="2" t="s">
        <v>26</v>
      </c>
      <c r="P167" s="2">
        <v>101</v>
      </c>
    </row>
    <row r="168" ht="23" customHeight="1" spans="1:16">
      <c r="A168" s="6" t="s">
        <v>218</v>
      </c>
      <c r="B168" s="2" t="s">
        <v>37</v>
      </c>
      <c r="C168" s="2" t="s">
        <v>17</v>
      </c>
      <c r="D168" s="2">
        <v>4</v>
      </c>
      <c r="E168" s="6" t="s">
        <v>501</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218</v>
      </c>
      <c r="B169" s="2" t="s">
        <v>37</v>
      </c>
      <c r="C169" s="2" t="s">
        <v>23</v>
      </c>
      <c r="D169" s="2">
        <v>4</v>
      </c>
      <c r="E169" s="6" t="s">
        <v>501</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26</v>
      </c>
      <c r="P169" s="2">
        <v>101</v>
      </c>
    </row>
    <row r="170" ht="23" customHeight="1" spans="1:16">
      <c r="A170" s="6" t="s">
        <v>218</v>
      </c>
      <c r="B170" s="2" t="s">
        <v>37</v>
      </c>
      <c r="C170" s="2" t="s">
        <v>17</v>
      </c>
      <c r="D170" s="2">
        <v>5</v>
      </c>
      <c r="E170" s="6" t="s">
        <v>502</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218</v>
      </c>
      <c r="B171" s="2" t="s">
        <v>37</v>
      </c>
      <c r="C171" s="2" t="s">
        <v>23</v>
      </c>
      <c r="D171" s="2">
        <v>5</v>
      </c>
      <c r="E171" s="6" t="s">
        <v>502</v>
      </c>
      <c r="F171" s="2" t="str">
        <f t="shared" si="12"/>
        <v>C</v>
      </c>
      <c r="G171" s="2">
        <v>5</v>
      </c>
      <c r="H171" s="2" t="str">
        <f t="shared" si="13"/>
        <v>A</v>
      </c>
      <c r="I171" s="2">
        <v>5</v>
      </c>
      <c r="J171" s="2">
        <f t="shared" si="14"/>
        <v>0</v>
      </c>
      <c r="K171" s="2" t="str">
        <f t="shared" si="15"/>
        <v>C</v>
      </c>
      <c r="L171" s="2" t="str">
        <f t="shared" si="16"/>
        <v>D(平局)</v>
      </c>
      <c r="M171" s="2" t="s">
        <v>22</v>
      </c>
      <c r="N171" s="2">
        <f t="shared" si="17"/>
        <v>0</v>
      </c>
      <c r="O171" s="2" t="s">
        <v>26</v>
      </c>
      <c r="P171" s="2">
        <v>101</v>
      </c>
    </row>
    <row r="172" ht="23" customHeight="1" spans="1:16">
      <c r="A172" s="6" t="s">
        <v>218</v>
      </c>
      <c r="B172" s="2" t="s">
        <v>50</v>
      </c>
      <c r="C172" s="2" t="s">
        <v>17</v>
      </c>
      <c r="D172" s="2">
        <v>1</v>
      </c>
      <c r="E172" s="6" t="s">
        <v>498</v>
      </c>
      <c r="F172" s="2" t="str">
        <f t="shared" si="12"/>
        <v>B</v>
      </c>
      <c r="G172" s="2">
        <v>5</v>
      </c>
      <c r="H172" s="2" t="str">
        <f t="shared" si="13"/>
        <v>C</v>
      </c>
      <c r="I172" s="2">
        <v>5</v>
      </c>
      <c r="J172" s="2">
        <f t="shared" si="14"/>
        <v>0</v>
      </c>
      <c r="K172" s="2" t="str">
        <f t="shared" si="15"/>
        <v>C</v>
      </c>
      <c r="L172" s="2" t="str">
        <f t="shared" si="16"/>
        <v>D(平局)</v>
      </c>
      <c r="M172" s="2" t="s">
        <v>26</v>
      </c>
      <c r="N172" s="2">
        <f t="shared" si="17"/>
        <v>0</v>
      </c>
      <c r="O172" s="2" t="s">
        <v>22</v>
      </c>
      <c r="P172" s="2">
        <v>106</v>
      </c>
    </row>
    <row r="173" ht="23" customHeight="1" spans="1:16">
      <c r="A173" s="6" t="s">
        <v>218</v>
      </c>
      <c r="B173" s="2" t="s">
        <v>50</v>
      </c>
      <c r="C173" s="2" t="s">
        <v>23</v>
      </c>
      <c r="D173" s="2">
        <v>1</v>
      </c>
      <c r="E173" s="6" t="s">
        <v>498</v>
      </c>
      <c r="F173" s="2" t="str">
        <f t="shared" si="12"/>
        <v>C</v>
      </c>
      <c r="G173" s="2">
        <v>5</v>
      </c>
      <c r="H173" s="2" t="str">
        <f t="shared" si="13"/>
        <v>B</v>
      </c>
      <c r="I173" s="2">
        <v>5</v>
      </c>
      <c r="J173" s="2">
        <f t="shared" si="14"/>
        <v>0</v>
      </c>
      <c r="K173" s="2" t="str">
        <f t="shared" si="15"/>
        <v>C</v>
      </c>
      <c r="L173" s="2" t="str">
        <f t="shared" si="16"/>
        <v>D(平局)</v>
      </c>
      <c r="M173" s="2" t="s">
        <v>26</v>
      </c>
      <c r="N173" s="2">
        <f t="shared" si="17"/>
        <v>0</v>
      </c>
      <c r="O173" s="2" t="s">
        <v>26</v>
      </c>
      <c r="P173" s="2">
        <v>107</v>
      </c>
    </row>
    <row r="174" ht="23" customHeight="1" spans="1:16">
      <c r="A174" s="6" t="s">
        <v>218</v>
      </c>
      <c r="B174" s="2" t="s">
        <v>50</v>
      </c>
      <c r="C174" s="2" t="s">
        <v>17</v>
      </c>
      <c r="D174" s="2">
        <v>2</v>
      </c>
      <c r="E174" s="6" t="s">
        <v>499</v>
      </c>
      <c r="F174" s="2" t="str">
        <f t="shared" si="12"/>
        <v>B</v>
      </c>
      <c r="G174" s="2">
        <v>4</v>
      </c>
      <c r="H174" s="2" t="str">
        <f t="shared" si="13"/>
        <v>C</v>
      </c>
      <c r="I174" s="2">
        <v>2</v>
      </c>
      <c r="J174" s="2">
        <f t="shared" si="14"/>
        <v>2</v>
      </c>
      <c r="K174" s="2" t="str">
        <f t="shared" si="15"/>
        <v>A</v>
      </c>
      <c r="L174" s="2" t="str">
        <f t="shared" si="16"/>
        <v>B</v>
      </c>
      <c r="M174" s="2" t="s">
        <v>26</v>
      </c>
      <c r="N174" s="2">
        <f t="shared" si="17"/>
        <v>1</v>
      </c>
      <c r="O174" s="2" t="s">
        <v>22</v>
      </c>
      <c r="P174" s="2">
        <v>106</v>
      </c>
    </row>
    <row r="175" ht="23" customHeight="1" spans="1:16">
      <c r="A175" s="6" t="s">
        <v>218</v>
      </c>
      <c r="B175" s="2" t="s">
        <v>50</v>
      </c>
      <c r="C175" s="2" t="s">
        <v>23</v>
      </c>
      <c r="D175" s="2">
        <v>2</v>
      </c>
      <c r="E175" s="6" t="s">
        <v>499</v>
      </c>
      <c r="F175" s="2" t="str">
        <f t="shared" si="12"/>
        <v>C</v>
      </c>
      <c r="G175" s="2">
        <v>2</v>
      </c>
      <c r="H175" s="2" t="str">
        <f t="shared" si="13"/>
        <v>B</v>
      </c>
      <c r="I175" s="2">
        <v>4</v>
      </c>
      <c r="J175" s="2">
        <f t="shared" si="14"/>
        <v>-2</v>
      </c>
      <c r="K175" s="2" t="str">
        <f t="shared" si="15"/>
        <v>B</v>
      </c>
      <c r="L175" s="2" t="str">
        <f t="shared" si="16"/>
        <v>B</v>
      </c>
      <c r="M175" s="2" t="s">
        <v>26</v>
      </c>
      <c r="N175" s="2">
        <f t="shared" si="17"/>
        <v>1</v>
      </c>
      <c r="O175" s="2" t="s">
        <v>26</v>
      </c>
      <c r="P175" s="2">
        <v>107</v>
      </c>
    </row>
    <row r="176" ht="23" customHeight="1" spans="1:16">
      <c r="A176" s="6" t="s">
        <v>218</v>
      </c>
      <c r="B176" s="2" t="s">
        <v>50</v>
      </c>
      <c r="C176" s="2" t="s">
        <v>17</v>
      </c>
      <c r="D176" s="2">
        <v>3</v>
      </c>
      <c r="E176" s="6" t="s">
        <v>500</v>
      </c>
      <c r="F176" s="2" t="str">
        <f t="shared" si="12"/>
        <v>B</v>
      </c>
      <c r="G176" s="2">
        <v>4</v>
      </c>
      <c r="H176" s="2" t="str">
        <f t="shared" si="13"/>
        <v>C</v>
      </c>
      <c r="I176" s="2">
        <v>4</v>
      </c>
      <c r="J176" s="2">
        <f t="shared" si="14"/>
        <v>0</v>
      </c>
      <c r="K176" s="2" t="str">
        <f t="shared" si="15"/>
        <v>C</v>
      </c>
      <c r="L176" s="2" t="str">
        <f t="shared" si="16"/>
        <v>D(平局)</v>
      </c>
      <c r="M176" s="2" t="s">
        <v>26</v>
      </c>
      <c r="N176" s="2">
        <f t="shared" si="17"/>
        <v>0</v>
      </c>
      <c r="O176" s="2" t="s">
        <v>22</v>
      </c>
      <c r="P176" s="2">
        <v>106</v>
      </c>
    </row>
    <row r="177" ht="23" customHeight="1" spans="1:16">
      <c r="A177" s="6" t="s">
        <v>218</v>
      </c>
      <c r="B177" s="2" t="s">
        <v>50</v>
      </c>
      <c r="C177" s="2" t="s">
        <v>23</v>
      </c>
      <c r="D177" s="2">
        <v>3</v>
      </c>
      <c r="E177" s="6" t="s">
        <v>500</v>
      </c>
      <c r="F177" s="2" t="str">
        <f t="shared" si="12"/>
        <v>C</v>
      </c>
      <c r="G177" s="2">
        <v>5</v>
      </c>
      <c r="H177" s="2" t="str">
        <f t="shared" si="13"/>
        <v>B</v>
      </c>
      <c r="I177" s="2">
        <v>5</v>
      </c>
      <c r="J177" s="2">
        <f t="shared" si="14"/>
        <v>0</v>
      </c>
      <c r="K177" s="2" t="str">
        <f t="shared" si="15"/>
        <v>C</v>
      </c>
      <c r="L177" s="2" t="str">
        <f t="shared" si="16"/>
        <v>D(平局)</v>
      </c>
      <c r="M177" s="2" t="s">
        <v>26</v>
      </c>
      <c r="N177" s="2">
        <f t="shared" si="17"/>
        <v>0</v>
      </c>
      <c r="O177" s="2" t="s">
        <v>26</v>
      </c>
      <c r="P177" s="2">
        <v>107</v>
      </c>
    </row>
    <row r="178" ht="23" customHeight="1" spans="1:16">
      <c r="A178" s="6" t="s">
        <v>218</v>
      </c>
      <c r="B178" s="2" t="s">
        <v>50</v>
      </c>
      <c r="C178" s="2" t="s">
        <v>17</v>
      </c>
      <c r="D178" s="2">
        <v>4</v>
      </c>
      <c r="E178" s="6" t="s">
        <v>501</v>
      </c>
      <c r="F178" s="2" t="str">
        <f t="shared" si="12"/>
        <v>B</v>
      </c>
      <c r="G178" s="2">
        <v>4</v>
      </c>
      <c r="H178" s="2" t="str">
        <f t="shared" si="13"/>
        <v>C</v>
      </c>
      <c r="I178" s="2">
        <v>5</v>
      </c>
      <c r="J178" s="2">
        <f t="shared" si="14"/>
        <v>-1</v>
      </c>
      <c r="K178" s="2" t="str">
        <f t="shared" si="15"/>
        <v>B</v>
      </c>
      <c r="L178" s="2" t="str">
        <f t="shared" si="16"/>
        <v>C</v>
      </c>
      <c r="M178" s="2" t="s">
        <v>26</v>
      </c>
      <c r="N178" s="2">
        <f t="shared" si="17"/>
        <v>0</v>
      </c>
      <c r="O178" s="2" t="s">
        <v>22</v>
      </c>
      <c r="P178" s="2">
        <v>106</v>
      </c>
    </row>
    <row r="179" ht="23" customHeight="1" spans="1:16">
      <c r="A179" s="6" t="s">
        <v>218</v>
      </c>
      <c r="B179" s="2" t="s">
        <v>50</v>
      </c>
      <c r="C179" s="2" t="s">
        <v>23</v>
      </c>
      <c r="D179" s="2">
        <v>4</v>
      </c>
      <c r="E179" s="6" t="s">
        <v>501</v>
      </c>
      <c r="F179" s="2" t="str">
        <f t="shared" si="12"/>
        <v>C</v>
      </c>
      <c r="G179" s="2">
        <v>5</v>
      </c>
      <c r="H179" s="2" t="str">
        <f t="shared" si="13"/>
        <v>B</v>
      </c>
      <c r="I179" s="2">
        <v>5</v>
      </c>
      <c r="J179" s="2">
        <f t="shared" si="14"/>
        <v>0</v>
      </c>
      <c r="K179" s="2" t="str">
        <f t="shared" si="15"/>
        <v>C</v>
      </c>
      <c r="L179" s="2" t="str">
        <f t="shared" si="16"/>
        <v>D(平局)</v>
      </c>
      <c r="M179" s="2" t="s">
        <v>26</v>
      </c>
      <c r="N179" s="2">
        <f t="shared" si="17"/>
        <v>0</v>
      </c>
      <c r="O179" s="2" t="s">
        <v>26</v>
      </c>
      <c r="P179" s="2">
        <v>107</v>
      </c>
    </row>
    <row r="180" ht="23" customHeight="1" spans="1:16">
      <c r="A180" s="6" t="s">
        <v>218</v>
      </c>
      <c r="B180" s="2" t="s">
        <v>50</v>
      </c>
      <c r="C180" s="2" t="s">
        <v>17</v>
      </c>
      <c r="D180" s="2">
        <v>5</v>
      </c>
      <c r="E180" s="6" t="s">
        <v>502</v>
      </c>
      <c r="F180" s="2" t="str">
        <f t="shared" si="12"/>
        <v>B</v>
      </c>
      <c r="G180" s="2">
        <v>5</v>
      </c>
      <c r="H180" s="2" t="str">
        <f t="shared" si="13"/>
        <v>C</v>
      </c>
      <c r="I180" s="2">
        <v>5</v>
      </c>
      <c r="J180" s="2">
        <f t="shared" si="14"/>
        <v>0</v>
      </c>
      <c r="K180" s="2" t="str">
        <f t="shared" si="15"/>
        <v>C</v>
      </c>
      <c r="L180" s="2" t="str">
        <f t="shared" si="16"/>
        <v>D(平局)</v>
      </c>
      <c r="M180" s="2" t="s">
        <v>26</v>
      </c>
      <c r="N180" s="2">
        <f t="shared" si="17"/>
        <v>0</v>
      </c>
      <c r="O180" s="2" t="s">
        <v>22</v>
      </c>
      <c r="P180" s="2">
        <v>106</v>
      </c>
    </row>
    <row r="181" ht="23" customHeight="1" spans="1:16">
      <c r="A181" s="6" t="s">
        <v>218</v>
      </c>
      <c r="B181" s="2" t="s">
        <v>50</v>
      </c>
      <c r="C181" s="2" t="s">
        <v>23</v>
      </c>
      <c r="D181" s="2">
        <v>5</v>
      </c>
      <c r="E181" s="6" t="s">
        <v>502</v>
      </c>
      <c r="F181" s="2" t="str">
        <f t="shared" si="12"/>
        <v>C</v>
      </c>
      <c r="G181" s="2">
        <v>5</v>
      </c>
      <c r="H181" s="2" t="str">
        <f t="shared" si="13"/>
        <v>B</v>
      </c>
      <c r="I181" s="2">
        <v>5</v>
      </c>
      <c r="J181" s="2">
        <f t="shared" si="14"/>
        <v>0</v>
      </c>
      <c r="K181" s="2" t="str">
        <f t="shared" si="15"/>
        <v>C</v>
      </c>
      <c r="L181" s="2" t="str">
        <f t="shared" si="16"/>
        <v>D(平局)</v>
      </c>
      <c r="M181" s="2" t="s">
        <v>26</v>
      </c>
      <c r="N181" s="2">
        <f t="shared" si="17"/>
        <v>0</v>
      </c>
      <c r="O181" s="2" t="s">
        <v>26</v>
      </c>
      <c r="P181" s="2">
        <v>107</v>
      </c>
    </row>
    <row r="182" ht="23" customHeight="1" spans="1:16">
      <c r="A182" s="6" t="s">
        <v>256</v>
      </c>
      <c r="B182" s="2" t="s">
        <v>15</v>
      </c>
      <c r="C182" s="2" t="s">
        <v>17</v>
      </c>
      <c r="D182" s="2">
        <v>1</v>
      </c>
      <c r="E182" s="6" t="s">
        <v>498</v>
      </c>
      <c r="F182" s="2" t="str">
        <f t="shared" si="12"/>
        <v>A</v>
      </c>
      <c r="G182" s="2">
        <v>5</v>
      </c>
      <c r="H182" s="2" t="str">
        <f t="shared" si="13"/>
        <v>B</v>
      </c>
      <c r="I182" s="2">
        <v>5</v>
      </c>
      <c r="J182" s="2">
        <f t="shared" si="14"/>
        <v>0</v>
      </c>
      <c r="K182" s="2" t="str">
        <f t="shared" si="15"/>
        <v>C</v>
      </c>
      <c r="L182" s="2" t="str">
        <f t="shared" si="16"/>
        <v>D(平局)</v>
      </c>
      <c r="M182" s="2" t="s">
        <v>22</v>
      </c>
      <c r="N182" s="2">
        <f t="shared" si="17"/>
        <v>0</v>
      </c>
      <c r="O182" s="2" t="s">
        <v>22</v>
      </c>
      <c r="P182" s="2">
        <v>112</v>
      </c>
    </row>
    <row r="183" ht="23" customHeight="1" spans="1:16">
      <c r="A183" s="6" t="s">
        <v>256</v>
      </c>
      <c r="B183" s="2" t="s">
        <v>15</v>
      </c>
      <c r="C183" s="2" t="s">
        <v>23</v>
      </c>
      <c r="D183" s="2">
        <v>1</v>
      </c>
      <c r="E183" s="6" t="s">
        <v>498</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26</v>
      </c>
      <c r="P183" s="2">
        <v>113</v>
      </c>
    </row>
    <row r="184" ht="23" customHeight="1" spans="1:16">
      <c r="A184" s="6" t="s">
        <v>256</v>
      </c>
      <c r="B184" s="2" t="s">
        <v>15</v>
      </c>
      <c r="C184" s="2" t="s">
        <v>17</v>
      </c>
      <c r="D184" s="2">
        <v>2</v>
      </c>
      <c r="E184" s="6" t="s">
        <v>499</v>
      </c>
      <c r="F184" s="2" t="str">
        <f t="shared" si="12"/>
        <v>A</v>
      </c>
      <c r="G184" s="2">
        <v>4</v>
      </c>
      <c r="H184" s="2" t="str">
        <f t="shared" si="13"/>
        <v>B</v>
      </c>
      <c r="I184" s="2">
        <v>3</v>
      </c>
      <c r="J184" s="2">
        <f t="shared" si="14"/>
        <v>1</v>
      </c>
      <c r="K184" s="2" t="str">
        <f t="shared" si="15"/>
        <v>A</v>
      </c>
      <c r="L184" s="2" t="str">
        <f t="shared" si="16"/>
        <v>A</v>
      </c>
      <c r="M184" s="2" t="s">
        <v>22</v>
      </c>
      <c r="N184" s="2">
        <f t="shared" si="17"/>
        <v>1</v>
      </c>
      <c r="O184" s="2" t="s">
        <v>22</v>
      </c>
      <c r="P184" s="2">
        <v>112</v>
      </c>
    </row>
    <row r="185" ht="23" customHeight="1" spans="1:16">
      <c r="A185" s="6" t="s">
        <v>256</v>
      </c>
      <c r="B185" s="2" t="s">
        <v>15</v>
      </c>
      <c r="C185" s="2" t="s">
        <v>23</v>
      </c>
      <c r="D185" s="2">
        <v>2</v>
      </c>
      <c r="E185" s="6" t="s">
        <v>499</v>
      </c>
      <c r="F185" s="2" t="str">
        <f t="shared" si="12"/>
        <v>B</v>
      </c>
      <c r="G185" s="2">
        <v>3</v>
      </c>
      <c r="H185" s="2" t="str">
        <f t="shared" si="13"/>
        <v>A</v>
      </c>
      <c r="I185" s="2">
        <v>4</v>
      </c>
      <c r="J185" s="2">
        <f t="shared" si="14"/>
        <v>-1</v>
      </c>
      <c r="K185" s="2" t="str">
        <f t="shared" si="15"/>
        <v>B</v>
      </c>
      <c r="L185" s="2" t="str">
        <f t="shared" si="16"/>
        <v>A</v>
      </c>
      <c r="M185" s="2" t="s">
        <v>22</v>
      </c>
      <c r="N185" s="2">
        <f t="shared" si="17"/>
        <v>1</v>
      </c>
      <c r="O185" s="2" t="s">
        <v>26</v>
      </c>
      <c r="P185" s="2">
        <v>113</v>
      </c>
    </row>
    <row r="186" ht="23" customHeight="1" spans="1:16">
      <c r="A186" s="6" t="s">
        <v>256</v>
      </c>
      <c r="B186" s="2" t="s">
        <v>15</v>
      </c>
      <c r="C186" s="2" t="s">
        <v>17</v>
      </c>
      <c r="D186" s="2">
        <v>3</v>
      </c>
      <c r="E186" s="6" t="s">
        <v>500</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256</v>
      </c>
      <c r="B187" s="2" t="s">
        <v>15</v>
      </c>
      <c r="C187" s="2" t="s">
        <v>23</v>
      </c>
      <c r="D187" s="2">
        <v>3</v>
      </c>
      <c r="E187" s="6" t="s">
        <v>500</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26</v>
      </c>
      <c r="P187" s="2">
        <v>113</v>
      </c>
    </row>
    <row r="188" ht="23" customHeight="1" spans="1:16">
      <c r="A188" s="6" t="s">
        <v>256</v>
      </c>
      <c r="B188" s="2" t="s">
        <v>15</v>
      </c>
      <c r="C188" s="2" t="s">
        <v>17</v>
      </c>
      <c r="D188" s="2">
        <v>4</v>
      </c>
      <c r="E188" s="6" t="s">
        <v>501</v>
      </c>
      <c r="F188" s="2" t="str">
        <f t="shared" si="12"/>
        <v>A</v>
      </c>
      <c r="G188" s="2">
        <v>5</v>
      </c>
      <c r="H188" s="2" t="str">
        <f t="shared" si="13"/>
        <v>B</v>
      </c>
      <c r="I188" s="2">
        <v>4</v>
      </c>
      <c r="J188" s="2">
        <f t="shared" si="14"/>
        <v>1</v>
      </c>
      <c r="K188" s="2" t="str">
        <f t="shared" si="15"/>
        <v>A</v>
      </c>
      <c r="L188" s="2" t="str">
        <f t="shared" si="16"/>
        <v>A</v>
      </c>
      <c r="M188" s="2" t="s">
        <v>22</v>
      </c>
      <c r="N188" s="2">
        <f t="shared" si="17"/>
        <v>1</v>
      </c>
      <c r="O188" s="2" t="s">
        <v>22</v>
      </c>
      <c r="P188" s="2">
        <v>112</v>
      </c>
    </row>
    <row r="189" ht="23" customHeight="1" spans="1:16">
      <c r="A189" s="6" t="s">
        <v>256</v>
      </c>
      <c r="B189" s="2" t="s">
        <v>15</v>
      </c>
      <c r="C189" s="2" t="s">
        <v>23</v>
      </c>
      <c r="D189" s="2">
        <v>4</v>
      </c>
      <c r="E189" s="6" t="s">
        <v>501</v>
      </c>
      <c r="F189" s="2" t="str">
        <f t="shared" si="12"/>
        <v>B</v>
      </c>
      <c r="G189" s="2">
        <v>4</v>
      </c>
      <c r="H189" s="2" t="str">
        <f t="shared" si="13"/>
        <v>A</v>
      </c>
      <c r="I189" s="2">
        <v>5</v>
      </c>
      <c r="J189" s="2">
        <f t="shared" si="14"/>
        <v>-1</v>
      </c>
      <c r="K189" s="2" t="str">
        <f t="shared" si="15"/>
        <v>B</v>
      </c>
      <c r="L189" s="2" t="str">
        <f t="shared" si="16"/>
        <v>A</v>
      </c>
      <c r="M189" s="2" t="s">
        <v>22</v>
      </c>
      <c r="N189" s="2">
        <f t="shared" si="17"/>
        <v>1</v>
      </c>
      <c r="O189" s="2" t="s">
        <v>26</v>
      </c>
      <c r="P189" s="2">
        <v>113</v>
      </c>
    </row>
    <row r="190" ht="23" customHeight="1" spans="1:16">
      <c r="A190" s="6" t="s">
        <v>256</v>
      </c>
      <c r="B190" s="2" t="s">
        <v>15</v>
      </c>
      <c r="C190" s="2" t="s">
        <v>17</v>
      </c>
      <c r="D190" s="2">
        <v>5</v>
      </c>
      <c r="E190" s="6" t="s">
        <v>502</v>
      </c>
      <c r="F190" s="2" t="str">
        <f t="shared" si="12"/>
        <v>A</v>
      </c>
      <c r="G190" s="2">
        <v>5</v>
      </c>
      <c r="H190" s="2" t="str">
        <f t="shared" si="13"/>
        <v>B</v>
      </c>
      <c r="I190" s="2">
        <v>5</v>
      </c>
      <c r="J190" s="2">
        <f t="shared" si="14"/>
        <v>0</v>
      </c>
      <c r="K190" s="2" t="str">
        <f t="shared" si="15"/>
        <v>C</v>
      </c>
      <c r="L190" s="2" t="str">
        <f t="shared" si="16"/>
        <v>D(平局)</v>
      </c>
      <c r="M190" s="2" t="s">
        <v>22</v>
      </c>
      <c r="N190" s="2">
        <f t="shared" si="17"/>
        <v>0</v>
      </c>
      <c r="O190" s="2" t="s">
        <v>22</v>
      </c>
      <c r="P190" s="2">
        <v>112</v>
      </c>
    </row>
    <row r="191" ht="23" customHeight="1" spans="1:16">
      <c r="A191" s="6" t="s">
        <v>256</v>
      </c>
      <c r="B191" s="2" t="s">
        <v>15</v>
      </c>
      <c r="C191" s="2" t="s">
        <v>23</v>
      </c>
      <c r="D191" s="2">
        <v>5</v>
      </c>
      <c r="E191" s="6" t="s">
        <v>502</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26</v>
      </c>
      <c r="P191" s="2">
        <v>113</v>
      </c>
    </row>
    <row r="192" ht="23" customHeight="1" spans="1:16">
      <c r="A192" s="6" t="s">
        <v>256</v>
      </c>
      <c r="B192" s="2" t="s">
        <v>37</v>
      </c>
      <c r="C192" s="2" t="s">
        <v>17</v>
      </c>
      <c r="D192" s="2">
        <v>1</v>
      </c>
      <c r="E192" s="6" t="s">
        <v>498</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256</v>
      </c>
      <c r="B193" s="2" t="s">
        <v>37</v>
      </c>
      <c r="C193" s="2" t="s">
        <v>23</v>
      </c>
      <c r="D193" s="2">
        <v>1</v>
      </c>
      <c r="E193" s="6" t="s">
        <v>498</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26</v>
      </c>
      <c r="P193" s="2">
        <v>119</v>
      </c>
    </row>
    <row r="194" ht="23" customHeight="1" spans="1:16">
      <c r="A194" s="6" t="s">
        <v>256</v>
      </c>
      <c r="B194" s="2" t="s">
        <v>37</v>
      </c>
      <c r="C194" s="2" t="s">
        <v>17</v>
      </c>
      <c r="D194" s="2">
        <v>2</v>
      </c>
      <c r="E194" s="6" t="s">
        <v>499</v>
      </c>
      <c r="F194" s="2" t="str">
        <f t="shared" ref="F194:F257" si="18">IF(C194="l2r",LEFT(B194,1),RIGHT(B194,1))</f>
        <v>A</v>
      </c>
      <c r="G194" s="2">
        <v>4</v>
      </c>
      <c r="H194" s="2" t="str">
        <f t="shared" ref="H194:H257" si="19">IF(C194="l2r",RIGHT(B194,1),LEFT(B194,1))</f>
        <v>C</v>
      </c>
      <c r="I194" s="2">
        <v>3</v>
      </c>
      <c r="J194" s="2">
        <f t="shared" ref="J194:J257" si="20">G194-I194</f>
        <v>1</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256</v>
      </c>
      <c r="B195" s="2" t="s">
        <v>37</v>
      </c>
      <c r="C195" s="2" t="s">
        <v>23</v>
      </c>
      <c r="D195" s="2">
        <v>2</v>
      </c>
      <c r="E195" s="6" t="s">
        <v>499</v>
      </c>
      <c r="F195" s="2" t="str">
        <f t="shared" si="18"/>
        <v>C</v>
      </c>
      <c r="G195" s="2">
        <v>3</v>
      </c>
      <c r="H195" s="2" t="str">
        <f t="shared" si="19"/>
        <v>A</v>
      </c>
      <c r="I195" s="2">
        <v>4</v>
      </c>
      <c r="J195" s="2">
        <f t="shared" si="20"/>
        <v>-1</v>
      </c>
      <c r="K195" s="2" t="str">
        <f t="shared" si="21"/>
        <v>B</v>
      </c>
      <c r="L195" s="2" t="str">
        <f t="shared" si="22"/>
        <v>A</v>
      </c>
      <c r="M195" s="2" t="s">
        <v>22</v>
      </c>
      <c r="N195" s="2">
        <f t="shared" si="23"/>
        <v>1</v>
      </c>
      <c r="O195" s="2" t="s">
        <v>26</v>
      </c>
      <c r="P195" s="2">
        <v>119</v>
      </c>
    </row>
    <row r="196" ht="23" customHeight="1" spans="1:16">
      <c r="A196" s="6" t="s">
        <v>256</v>
      </c>
      <c r="B196" s="2" t="s">
        <v>37</v>
      </c>
      <c r="C196" s="2" t="s">
        <v>17</v>
      </c>
      <c r="D196" s="2">
        <v>3</v>
      </c>
      <c r="E196" s="6" t="s">
        <v>500</v>
      </c>
      <c r="F196" s="2" t="str">
        <f t="shared" si="18"/>
        <v>A</v>
      </c>
      <c r="G196" s="2">
        <v>5</v>
      </c>
      <c r="H196" s="2" t="str">
        <f t="shared" si="19"/>
        <v>C</v>
      </c>
      <c r="I196" s="2">
        <v>4</v>
      </c>
      <c r="J196" s="2">
        <f t="shared" si="20"/>
        <v>1</v>
      </c>
      <c r="K196" s="2" t="str">
        <f t="shared" si="21"/>
        <v>A</v>
      </c>
      <c r="L196" s="2" t="str">
        <f t="shared" si="22"/>
        <v>A</v>
      </c>
      <c r="M196" s="2" t="s">
        <v>22</v>
      </c>
      <c r="N196" s="2">
        <f t="shared" si="23"/>
        <v>1</v>
      </c>
      <c r="O196" s="2" t="s">
        <v>22</v>
      </c>
      <c r="P196" s="2">
        <v>118</v>
      </c>
    </row>
    <row r="197" ht="23" customHeight="1" spans="1:16">
      <c r="A197" s="6" t="s">
        <v>256</v>
      </c>
      <c r="B197" s="2" t="s">
        <v>37</v>
      </c>
      <c r="C197" s="2" t="s">
        <v>23</v>
      </c>
      <c r="D197" s="2">
        <v>3</v>
      </c>
      <c r="E197" s="6" t="s">
        <v>500</v>
      </c>
      <c r="F197" s="2" t="str">
        <f t="shared" si="18"/>
        <v>C</v>
      </c>
      <c r="G197" s="2">
        <v>4</v>
      </c>
      <c r="H197" s="2" t="str">
        <f t="shared" si="19"/>
        <v>A</v>
      </c>
      <c r="I197" s="2">
        <v>5</v>
      </c>
      <c r="J197" s="2">
        <f t="shared" si="20"/>
        <v>-1</v>
      </c>
      <c r="K197" s="2" t="str">
        <f t="shared" si="21"/>
        <v>B</v>
      </c>
      <c r="L197" s="2" t="str">
        <f t="shared" si="22"/>
        <v>A</v>
      </c>
      <c r="M197" s="2" t="s">
        <v>22</v>
      </c>
      <c r="N197" s="2">
        <f t="shared" si="23"/>
        <v>1</v>
      </c>
      <c r="O197" s="2" t="s">
        <v>26</v>
      </c>
      <c r="P197" s="2">
        <v>119</v>
      </c>
    </row>
    <row r="198" ht="23" customHeight="1" spans="1:16">
      <c r="A198" s="6" t="s">
        <v>256</v>
      </c>
      <c r="B198" s="2" t="s">
        <v>37</v>
      </c>
      <c r="C198" s="2" t="s">
        <v>17</v>
      </c>
      <c r="D198" s="2">
        <v>4</v>
      </c>
      <c r="E198" s="6" t="s">
        <v>501</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256</v>
      </c>
      <c r="B199" s="2" t="s">
        <v>37</v>
      </c>
      <c r="C199" s="2" t="s">
        <v>23</v>
      </c>
      <c r="D199" s="2">
        <v>4</v>
      </c>
      <c r="E199" s="6" t="s">
        <v>501</v>
      </c>
      <c r="F199" s="2" t="str">
        <f t="shared" si="18"/>
        <v>C</v>
      </c>
      <c r="G199" s="2">
        <v>5</v>
      </c>
      <c r="H199" s="2" t="str">
        <f t="shared" si="19"/>
        <v>A</v>
      </c>
      <c r="I199" s="2">
        <v>4</v>
      </c>
      <c r="J199" s="2">
        <f t="shared" si="20"/>
        <v>1</v>
      </c>
      <c r="K199" s="2" t="str">
        <f t="shared" si="21"/>
        <v>A</v>
      </c>
      <c r="L199" s="2" t="str">
        <f t="shared" si="22"/>
        <v>C</v>
      </c>
      <c r="M199" s="2" t="s">
        <v>22</v>
      </c>
      <c r="N199" s="2">
        <f t="shared" si="23"/>
        <v>0</v>
      </c>
      <c r="O199" s="2" t="s">
        <v>26</v>
      </c>
      <c r="P199" s="2">
        <v>119</v>
      </c>
    </row>
    <row r="200" ht="23" customHeight="1" spans="1:16">
      <c r="A200" s="6" t="s">
        <v>256</v>
      </c>
      <c r="B200" s="2" t="s">
        <v>37</v>
      </c>
      <c r="C200" s="2" t="s">
        <v>17</v>
      </c>
      <c r="D200" s="2">
        <v>5</v>
      </c>
      <c r="E200" s="6" t="s">
        <v>502</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256</v>
      </c>
      <c r="B201" s="2" t="s">
        <v>37</v>
      </c>
      <c r="C201" s="2" t="s">
        <v>23</v>
      </c>
      <c r="D201" s="2">
        <v>5</v>
      </c>
      <c r="E201" s="6" t="s">
        <v>502</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26</v>
      </c>
      <c r="P201" s="2">
        <v>119</v>
      </c>
    </row>
    <row r="202" ht="23" customHeight="1" spans="1:16">
      <c r="A202" s="6" t="s">
        <v>256</v>
      </c>
      <c r="B202" s="2" t="s">
        <v>50</v>
      </c>
      <c r="C202" s="2" t="s">
        <v>17</v>
      </c>
      <c r="D202" s="2">
        <v>1</v>
      </c>
      <c r="E202" s="6" t="s">
        <v>498</v>
      </c>
      <c r="F202" s="2" t="str">
        <f t="shared" si="18"/>
        <v>B</v>
      </c>
      <c r="G202" s="2">
        <v>5</v>
      </c>
      <c r="H202" s="2" t="str">
        <f t="shared" si="19"/>
        <v>C</v>
      </c>
      <c r="I202" s="2">
        <v>5</v>
      </c>
      <c r="J202" s="2">
        <f t="shared" si="20"/>
        <v>0</v>
      </c>
      <c r="K202" s="2" t="str">
        <f t="shared" si="21"/>
        <v>C</v>
      </c>
      <c r="L202" s="2" t="str">
        <f t="shared" si="22"/>
        <v>D(平局)</v>
      </c>
      <c r="M202" s="2" t="s">
        <v>145</v>
      </c>
      <c r="N202" s="2">
        <f t="shared" si="23"/>
        <v>0</v>
      </c>
      <c r="O202" s="2" t="s">
        <v>26</v>
      </c>
      <c r="P202" s="2">
        <v>124</v>
      </c>
    </row>
    <row r="203" ht="23" customHeight="1" spans="1:16">
      <c r="A203" s="6" t="s">
        <v>256</v>
      </c>
      <c r="B203" s="2" t="s">
        <v>50</v>
      </c>
      <c r="C203" s="2" t="s">
        <v>23</v>
      </c>
      <c r="D203" s="2">
        <v>1</v>
      </c>
      <c r="E203" s="6" t="s">
        <v>498</v>
      </c>
      <c r="F203" s="2" t="str">
        <f t="shared" si="18"/>
        <v>C</v>
      </c>
      <c r="G203" s="2">
        <v>5</v>
      </c>
      <c r="H203" s="2" t="str">
        <f t="shared" si="19"/>
        <v>B</v>
      </c>
      <c r="I203" s="2">
        <v>5</v>
      </c>
      <c r="J203" s="2">
        <f t="shared" si="20"/>
        <v>0</v>
      </c>
      <c r="K203" s="2" t="str">
        <f t="shared" si="21"/>
        <v>C</v>
      </c>
      <c r="L203" s="2" t="str">
        <f t="shared" si="22"/>
        <v>D(平局)</v>
      </c>
      <c r="M203" s="2" t="s">
        <v>145</v>
      </c>
      <c r="N203" s="2">
        <f t="shared" si="23"/>
        <v>0</v>
      </c>
      <c r="O203" s="2" t="s">
        <v>22</v>
      </c>
      <c r="P203" s="2">
        <v>125</v>
      </c>
    </row>
    <row r="204" ht="23" customHeight="1" spans="1:16">
      <c r="A204" s="6" t="s">
        <v>256</v>
      </c>
      <c r="B204" s="2" t="s">
        <v>50</v>
      </c>
      <c r="C204" s="2" t="s">
        <v>17</v>
      </c>
      <c r="D204" s="2">
        <v>2</v>
      </c>
      <c r="E204" s="6" t="s">
        <v>499</v>
      </c>
      <c r="F204" s="2" t="str">
        <f t="shared" si="18"/>
        <v>B</v>
      </c>
      <c r="G204" s="2">
        <v>3</v>
      </c>
      <c r="H204" s="2" t="str">
        <f t="shared" si="19"/>
        <v>C</v>
      </c>
      <c r="I204" s="2">
        <v>4</v>
      </c>
      <c r="J204" s="2">
        <f t="shared" si="20"/>
        <v>-1</v>
      </c>
      <c r="K204" s="2" t="str">
        <f t="shared" si="21"/>
        <v>B</v>
      </c>
      <c r="L204" s="2" t="str">
        <f t="shared" si="22"/>
        <v>C</v>
      </c>
      <c r="M204" s="2" t="s">
        <v>145</v>
      </c>
      <c r="N204" s="2">
        <f t="shared" si="23"/>
        <v>1</v>
      </c>
      <c r="O204" s="2" t="s">
        <v>26</v>
      </c>
      <c r="P204" s="2">
        <v>124</v>
      </c>
    </row>
    <row r="205" ht="23" customHeight="1" spans="1:16">
      <c r="A205" s="6" t="s">
        <v>256</v>
      </c>
      <c r="B205" s="2" t="s">
        <v>50</v>
      </c>
      <c r="C205" s="2" t="s">
        <v>23</v>
      </c>
      <c r="D205" s="2">
        <v>2</v>
      </c>
      <c r="E205" s="6" t="s">
        <v>499</v>
      </c>
      <c r="F205" s="2" t="str">
        <f t="shared" si="18"/>
        <v>C</v>
      </c>
      <c r="G205" s="2">
        <v>4</v>
      </c>
      <c r="H205" s="2" t="str">
        <f t="shared" si="19"/>
        <v>B</v>
      </c>
      <c r="I205" s="2">
        <v>3</v>
      </c>
      <c r="J205" s="2">
        <f t="shared" si="20"/>
        <v>1</v>
      </c>
      <c r="K205" s="2" t="str">
        <f t="shared" si="21"/>
        <v>A</v>
      </c>
      <c r="L205" s="2" t="str">
        <f t="shared" si="22"/>
        <v>C</v>
      </c>
      <c r="M205" s="2" t="s">
        <v>145</v>
      </c>
      <c r="N205" s="2">
        <f t="shared" si="23"/>
        <v>1</v>
      </c>
      <c r="O205" s="2" t="s">
        <v>22</v>
      </c>
      <c r="P205" s="2">
        <v>125</v>
      </c>
    </row>
    <row r="206" ht="23" customHeight="1" spans="1:16">
      <c r="A206" s="6" t="s">
        <v>256</v>
      </c>
      <c r="B206" s="2" t="s">
        <v>50</v>
      </c>
      <c r="C206" s="2" t="s">
        <v>17</v>
      </c>
      <c r="D206" s="2">
        <v>3</v>
      </c>
      <c r="E206" s="6" t="s">
        <v>500</v>
      </c>
      <c r="F206" s="2" t="str">
        <f t="shared" si="18"/>
        <v>B</v>
      </c>
      <c r="G206" s="2">
        <v>5</v>
      </c>
      <c r="H206" s="2" t="str">
        <f t="shared" si="19"/>
        <v>C</v>
      </c>
      <c r="I206" s="2">
        <v>4</v>
      </c>
      <c r="J206" s="2">
        <f t="shared" si="20"/>
        <v>1</v>
      </c>
      <c r="K206" s="2" t="str">
        <f t="shared" si="21"/>
        <v>A</v>
      </c>
      <c r="L206" s="2" t="str">
        <f t="shared" si="22"/>
        <v>B</v>
      </c>
      <c r="M206" s="2" t="s">
        <v>145</v>
      </c>
      <c r="N206" s="2">
        <f t="shared" si="23"/>
        <v>0</v>
      </c>
      <c r="O206" s="2" t="s">
        <v>26</v>
      </c>
      <c r="P206" s="2">
        <v>124</v>
      </c>
    </row>
    <row r="207" ht="23" customHeight="1" spans="1:16">
      <c r="A207" s="6" t="s">
        <v>256</v>
      </c>
      <c r="B207" s="2" t="s">
        <v>50</v>
      </c>
      <c r="C207" s="2" t="s">
        <v>23</v>
      </c>
      <c r="D207" s="2">
        <v>3</v>
      </c>
      <c r="E207" s="6" t="s">
        <v>500</v>
      </c>
      <c r="F207" s="2" t="str">
        <f t="shared" si="18"/>
        <v>C</v>
      </c>
      <c r="G207" s="2">
        <v>4</v>
      </c>
      <c r="H207" s="2" t="str">
        <f t="shared" si="19"/>
        <v>B</v>
      </c>
      <c r="I207" s="2">
        <v>5</v>
      </c>
      <c r="J207" s="2">
        <f t="shared" si="20"/>
        <v>-1</v>
      </c>
      <c r="K207" s="2" t="str">
        <f t="shared" si="21"/>
        <v>B</v>
      </c>
      <c r="L207" s="2" t="str">
        <f t="shared" si="22"/>
        <v>B</v>
      </c>
      <c r="M207" s="2" t="s">
        <v>145</v>
      </c>
      <c r="N207" s="2">
        <f t="shared" si="23"/>
        <v>0</v>
      </c>
      <c r="O207" s="2" t="s">
        <v>22</v>
      </c>
      <c r="P207" s="2">
        <v>125</v>
      </c>
    </row>
    <row r="208" ht="23" customHeight="1" spans="1:16">
      <c r="A208" s="6" t="s">
        <v>256</v>
      </c>
      <c r="B208" s="2" t="s">
        <v>50</v>
      </c>
      <c r="C208" s="2" t="s">
        <v>17</v>
      </c>
      <c r="D208" s="2">
        <v>4</v>
      </c>
      <c r="E208" s="6" t="s">
        <v>501</v>
      </c>
      <c r="F208" s="2" t="str">
        <f t="shared" si="18"/>
        <v>B</v>
      </c>
      <c r="G208" s="2">
        <v>4</v>
      </c>
      <c r="H208" s="2" t="str">
        <f t="shared" si="19"/>
        <v>C</v>
      </c>
      <c r="I208" s="2">
        <v>5</v>
      </c>
      <c r="J208" s="2">
        <f t="shared" si="20"/>
        <v>-1</v>
      </c>
      <c r="K208" s="2" t="str">
        <f t="shared" si="21"/>
        <v>B</v>
      </c>
      <c r="L208" s="2" t="str">
        <f t="shared" si="22"/>
        <v>C</v>
      </c>
      <c r="M208" s="2" t="s">
        <v>145</v>
      </c>
      <c r="N208" s="2">
        <f t="shared" si="23"/>
        <v>1</v>
      </c>
      <c r="O208" s="2" t="s">
        <v>26</v>
      </c>
      <c r="P208" s="2">
        <v>124</v>
      </c>
    </row>
    <row r="209" ht="23" customHeight="1" spans="1:16">
      <c r="A209" s="6" t="s">
        <v>256</v>
      </c>
      <c r="B209" s="2" t="s">
        <v>50</v>
      </c>
      <c r="C209" s="2" t="s">
        <v>23</v>
      </c>
      <c r="D209" s="2">
        <v>4</v>
      </c>
      <c r="E209" s="6" t="s">
        <v>501</v>
      </c>
      <c r="F209" s="2" t="str">
        <f t="shared" si="18"/>
        <v>C</v>
      </c>
      <c r="G209" s="2">
        <v>5</v>
      </c>
      <c r="H209" s="2" t="str">
        <f t="shared" si="19"/>
        <v>B</v>
      </c>
      <c r="I209" s="2">
        <v>4</v>
      </c>
      <c r="J209" s="2">
        <f t="shared" si="20"/>
        <v>1</v>
      </c>
      <c r="K209" s="2" t="str">
        <f t="shared" si="21"/>
        <v>A</v>
      </c>
      <c r="L209" s="2" t="str">
        <f t="shared" si="22"/>
        <v>C</v>
      </c>
      <c r="M209" s="2" t="s">
        <v>145</v>
      </c>
      <c r="N209" s="2">
        <f t="shared" si="23"/>
        <v>1</v>
      </c>
      <c r="O209" s="2" t="s">
        <v>22</v>
      </c>
      <c r="P209" s="2">
        <v>125</v>
      </c>
    </row>
    <row r="210" ht="23" customHeight="1" spans="1:16">
      <c r="A210" s="6" t="s">
        <v>256</v>
      </c>
      <c r="B210" s="2" t="s">
        <v>50</v>
      </c>
      <c r="C210" s="2" t="s">
        <v>17</v>
      </c>
      <c r="D210" s="2">
        <v>5</v>
      </c>
      <c r="E210" s="6" t="s">
        <v>502</v>
      </c>
      <c r="F210" s="2" t="str">
        <f t="shared" si="18"/>
        <v>B</v>
      </c>
      <c r="G210" s="2">
        <v>5</v>
      </c>
      <c r="H210" s="2" t="str">
        <f t="shared" si="19"/>
        <v>C</v>
      </c>
      <c r="I210" s="2">
        <v>5</v>
      </c>
      <c r="J210" s="2">
        <f t="shared" si="20"/>
        <v>0</v>
      </c>
      <c r="K210" s="2" t="str">
        <f t="shared" si="21"/>
        <v>C</v>
      </c>
      <c r="L210" s="2" t="str">
        <f t="shared" si="22"/>
        <v>D(平局)</v>
      </c>
      <c r="M210" s="2" t="s">
        <v>145</v>
      </c>
      <c r="N210" s="2">
        <f t="shared" si="23"/>
        <v>0</v>
      </c>
      <c r="O210" s="2" t="s">
        <v>26</v>
      </c>
      <c r="P210" s="2">
        <v>124</v>
      </c>
    </row>
    <row r="211" ht="23" customHeight="1" spans="1:16">
      <c r="A211" s="6" t="s">
        <v>256</v>
      </c>
      <c r="B211" s="2" t="s">
        <v>50</v>
      </c>
      <c r="C211" s="2" t="s">
        <v>23</v>
      </c>
      <c r="D211" s="2">
        <v>5</v>
      </c>
      <c r="E211" s="6" t="s">
        <v>502</v>
      </c>
      <c r="F211" s="2" t="str">
        <f t="shared" si="18"/>
        <v>C</v>
      </c>
      <c r="G211" s="2">
        <v>5</v>
      </c>
      <c r="H211" s="2" t="str">
        <f t="shared" si="19"/>
        <v>B</v>
      </c>
      <c r="I211" s="2">
        <v>5</v>
      </c>
      <c r="J211" s="2">
        <f t="shared" si="20"/>
        <v>0</v>
      </c>
      <c r="K211" s="2" t="str">
        <f t="shared" si="21"/>
        <v>C</v>
      </c>
      <c r="L211" s="2" t="str">
        <f t="shared" si="22"/>
        <v>D(平局)</v>
      </c>
      <c r="M211" s="2" t="s">
        <v>145</v>
      </c>
      <c r="N211" s="2">
        <f t="shared" si="23"/>
        <v>0</v>
      </c>
      <c r="O211" s="2" t="s">
        <v>22</v>
      </c>
      <c r="P211" s="2">
        <v>125</v>
      </c>
    </row>
    <row r="212" ht="23" customHeight="1" spans="1:16">
      <c r="A212" s="6" t="s">
        <v>294</v>
      </c>
      <c r="B212" s="2" t="s">
        <v>15</v>
      </c>
      <c r="C212" s="2" t="s">
        <v>17</v>
      </c>
      <c r="D212" s="2">
        <v>1</v>
      </c>
      <c r="E212" s="6" t="s">
        <v>498</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145</v>
      </c>
      <c r="P212" s="2">
        <v>130</v>
      </c>
    </row>
    <row r="213" ht="23" customHeight="1" spans="1:16">
      <c r="A213" s="6" t="s">
        <v>294</v>
      </c>
      <c r="B213" s="2" t="s">
        <v>15</v>
      </c>
      <c r="C213" s="2" t="s">
        <v>23</v>
      </c>
      <c r="D213" s="2">
        <v>1</v>
      </c>
      <c r="E213" s="6" t="s">
        <v>498</v>
      </c>
      <c r="F213" s="2" t="str">
        <f t="shared" si="18"/>
        <v>B</v>
      </c>
      <c r="G213" s="2">
        <v>5</v>
      </c>
      <c r="H213" s="2" t="str">
        <f t="shared" si="19"/>
        <v>A</v>
      </c>
      <c r="I213" s="2">
        <v>4</v>
      </c>
      <c r="J213" s="2">
        <f t="shared" si="20"/>
        <v>1</v>
      </c>
      <c r="K213" s="2" t="str">
        <f t="shared" si="21"/>
        <v>A</v>
      </c>
      <c r="L213" s="2" t="str">
        <f t="shared" si="22"/>
        <v>B</v>
      </c>
      <c r="M213" s="2" t="s">
        <v>22</v>
      </c>
      <c r="N213" s="2">
        <f t="shared" si="23"/>
        <v>0</v>
      </c>
      <c r="O213" s="2" t="s">
        <v>22</v>
      </c>
      <c r="P213" s="2">
        <v>131</v>
      </c>
    </row>
    <row r="214" ht="23" customHeight="1" spans="1:16">
      <c r="A214" s="6" t="s">
        <v>294</v>
      </c>
      <c r="B214" s="2" t="s">
        <v>15</v>
      </c>
      <c r="C214" s="2" t="s">
        <v>17</v>
      </c>
      <c r="D214" s="2">
        <v>2</v>
      </c>
      <c r="E214" s="6" t="s">
        <v>499</v>
      </c>
      <c r="F214" s="2" t="str">
        <f t="shared" si="18"/>
        <v>A</v>
      </c>
      <c r="G214" s="2">
        <v>4</v>
      </c>
      <c r="H214" s="2" t="str">
        <f t="shared" si="19"/>
        <v>B</v>
      </c>
      <c r="I214" s="2">
        <v>3</v>
      </c>
      <c r="J214" s="2">
        <f t="shared" si="20"/>
        <v>1</v>
      </c>
      <c r="K214" s="2" t="str">
        <f t="shared" si="21"/>
        <v>A</v>
      </c>
      <c r="L214" s="2" t="str">
        <f t="shared" si="22"/>
        <v>A</v>
      </c>
      <c r="M214" s="2" t="s">
        <v>22</v>
      </c>
      <c r="N214" s="2">
        <f t="shared" si="23"/>
        <v>1</v>
      </c>
      <c r="O214" s="2" t="s">
        <v>145</v>
      </c>
      <c r="P214" s="2">
        <v>130</v>
      </c>
    </row>
    <row r="215" ht="23" customHeight="1" spans="1:16">
      <c r="A215" s="6" t="s">
        <v>294</v>
      </c>
      <c r="B215" s="2" t="s">
        <v>15</v>
      </c>
      <c r="C215" s="2" t="s">
        <v>23</v>
      </c>
      <c r="D215" s="2">
        <v>2</v>
      </c>
      <c r="E215" s="6" t="s">
        <v>499</v>
      </c>
      <c r="F215" s="2" t="str">
        <f t="shared" si="18"/>
        <v>B</v>
      </c>
      <c r="G215" s="2">
        <v>3</v>
      </c>
      <c r="H215" s="2" t="str">
        <f t="shared" si="19"/>
        <v>A</v>
      </c>
      <c r="I215" s="2">
        <v>4</v>
      </c>
      <c r="J215" s="2">
        <f t="shared" si="20"/>
        <v>-1</v>
      </c>
      <c r="K215" s="2" t="str">
        <f t="shared" si="21"/>
        <v>B</v>
      </c>
      <c r="L215" s="2" t="str">
        <f t="shared" si="22"/>
        <v>A</v>
      </c>
      <c r="M215" s="2" t="s">
        <v>22</v>
      </c>
      <c r="N215" s="2">
        <f t="shared" si="23"/>
        <v>1</v>
      </c>
      <c r="O215" s="2" t="s">
        <v>22</v>
      </c>
      <c r="P215" s="2">
        <v>131</v>
      </c>
    </row>
    <row r="216" ht="23" customHeight="1" spans="1:16">
      <c r="A216" s="6" t="s">
        <v>294</v>
      </c>
      <c r="B216" s="2" t="s">
        <v>15</v>
      </c>
      <c r="C216" s="2" t="s">
        <v>17</v>
      </c>
      <c r="D216" s="2">
        <v>3</v>
      </c>
      <c r="E216" s="6" t="s">
        <v>500</v>
      </c>
      <c r="F216" s="2" t="str">
        <f t="shared" si="18"/>
        <v>A</v>
      </c>
      <c r="G216" s="2">
        <v>4</v>
      </c>
      <c r="H216" s="2" t="str">
        <f t="shared" si="19"/>
        <v>B</v>
      </c>
      <c r="I216" s="2">
        <v>5</v>
      </c>
      <c r="J216" s="2">
        <f t="shared" si="20"/>
        <v>-1</v>
      </c>
      <c r="K216" s="2" t="str">
        <f t="shared" si="21"/>
        <v>B</v>
      </c>
      <c r="L216" s="2" t="str">
        <f t="shared" si="22"/>
        <v>B</v>
      </c>
      <c r="M216" s="2" t="s">
        <v>22</v>
      </c>
      <c r="N216" s="2">
        <f t="shared" si="23"/>
        <v>0</v>
      </c>
      <c r="O216" s="2" t="s">
        <v>145</v>
      </c>
      <c r="P216" s="2">
        <v>130</v>
      </c>
    </row>
    <row r="217" ht="23" customHeight="1" spans="1:16">
      <c r="A217" s="6" t="s">
        <v>294</v>
      </c>
      <c r="B217" s="2" t="s">
        <v>15</v>
      </c>
      <c r="C217" s="2" t="s">
        <v>23</v>
      </c>
      <c r="D217" s="2">
        <v>3</v>
      </c>
      <c r="E217" s="6" t="s">
        <v>500</v>
      </c>
      <c r="F217" s="2" t="str">
        <f t="shared" si="18"/>
        <v>B</v>
      </c>
      <c r="G217" s="2">
        <v>5</v>
      </c>
      <c r="H217" s="2" t="str">
        <f t="shared" si="19"/>
        <v>A</v>
      </c>
      <c r="I217" s="2">
        <v>4</v>
      </c>
      <c r="J217" s="2">
        <f t="shared" si="20"/>
        <v>1</v>
      </c>
      <c r="K217" s="2" t="str">
        <f t="shared" si="21"/>
        <v>A</v>
      </c>
      <c r="L217" s="2" t="str">
        <f t="shared" si="22"/>
        <v>B</v>
      </c>
      <c r="M217" s="2" t="s">
        <v>22</v>
      </c>
      <c r="N217" s="2">
        <f t="shared" si="23"/>
        <v>0</v>
      </c>
      <c r="O217" s="2" t="s">
        <v>22</v>
      </c>
      <c r="P217" s="2">
        <v>131</v>
      </c>
    </row>
    <row r="218" ht="23" customHeight="1" spans="1:16">
      <c r="A218" s="6" t="s">
        <v>294</v>
      </c>
      <c r="B218" s="2" t="s">
        <v>15</v>
      </c>
      <c r="C218" s="2" t="s">
        <v>17</v>
      </c>
      <c r="D218" s="2">
        <v>4</v>
      </c>
      <c r="E218" s="6" t="s">
        <v>501</v>
      </c>
      <c r="F218" s="2" t="str">
        <f t="shared" si="18"/>
        <v>A</v>
      </c>
      <c r="G218" s="2">
        <v>4</v>
      </c>
      <c r="H218" s="2" t="str">
        <f t="shared" si="19"/>
        <v>B</v>
      </c>
      <c r="I218" s="2">
        <v>5</v>
      </c>
      <c r="J218" s="2">
        <f t="shared" si="20"/>
        <v>-1</v>
      </c>
      <c r="K218" s="2" t="str">
        <f t="shared" si="21"/>
        <v>B</v>
      </c>
      <c r="L218" s="2" t="str">
        <f t="shared" si="22"/>
        <v>B</v>
      </c>
      <c r="M218" s="2" t="s">
        <v>22</v>
      </c>
      <c r="N218" s="2">
        <f t="shared" si="23"/>
        <v>0</v>
      </c>
      <c r="O218" s="2" t="s">
        <v>145</v>
      </c>
      <c r="P218" s="2">
        <v>130</v>
      </c>
    </row>
    <row r="219" ht="23" customHeight="1" spans="1:16">
      <c r="A219" s="6" t="s">
        <v>294</v>
      </c>
      <c r="B219" s="2" t="s">
        <v>15</v>
      </c>
      <c r="C219" s="2" t="s">
        <v>23</v>
      </c>
      <c r="D219" s="2">
        <v>4</v>
      </c>
      <c r="E219" s="6" t="s">
        <v>501</v>
      </c>
      <c r="F219" s="2" t="str">
        <f t="shared" si="18"/>
        <v>B</v>
      </c>
      <c r="G219" s="2">
        <v>5</v>
      </c>
      <c r="H219" s="2" t="str">
        <f t="shared" si="19"/>
        <v>A</v>
      </c>
      <c r="I219" s="2">
        <v>4</v>
      </c>
      <c r="J219" s="2">
        <f t="shared" si="20"/>
        <v>1</v>
      </c>
      <c r="K219" s="2" t="str">
        <f t="shared" si="21"/>
        <v>A</v>
      </c>
      <c r="L219" s="2" t="str">
        <f t="shared" si="22"/>
        <v>B</v>
      </c>
      <c r="M219" s="2" t="s">
        <v>22</v>
      </c>
      <c r="N219" s="2">
        <f t="shared" si="23"/>
        <v>0</v>
      </c>
      <c r="O219" s="2" t="s">
        <v>22</v>
      </c>
      <c r="P219" s="2">
        <v>131</v>
      </c>
    </row>
    <row r="220" ht="23" customHeight="1" spans="1:16">
      <c r="A220" s="6" t="s">
        <v>294</v>
      </c>
      <c r="B220" s="2" t="s">
        <v>15</v>
      </c>
      <c r="C220" s="2" t="s">
        <v>17</v>
      </c>
      <c r="D220" s="2">
        <v>5</v>
      </c>
      <c r="E220" s="6" t="s">
        <v>502</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145</v>
      </c>
      <c r="P220" s="2">
        <v>130</v>
      </c>
    </row>
    <row r="221" ht="23" customHeight="1" spans="1:16">
      <c r="A221" s="6" t="s">
        <v>294</v>
      </c>
      <c r="B221" s="2" t="s">
        <v>15</v>
      </c>
      <c r="C221" s="2" t="s">
        <v>23</v>
      </c>
      <c r="D221" s="2">
        <v>5</v>
      </c>
      <c r="E221" s="6" t="s">
        <v>502</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22</v>
      </c>
      <c r="P221" s="2">
        <v>131</v>
      </c>
    </row>
    <row r="222" ht="23" customHeight="1" spans="1:16">
      <c r="A222" s="6" t="s">
        <v>294</v>
      </c>
      <c r="B222" s="2" t="s">
        <v>37</v>
      </c>
      <c r="C222" s="2" t="s">
        <v>17</v>
      </c>
      <c r="D222" s="2">
        <v>1</v>
      </c>
      <c r="E222" s="6" t="s">
        <v>498</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294</v>
      </c>
      <c r="B223" s="2" t="s">
        <v>37</v>
      </c>
      <c r="C223" s="2" t="s">
        <v>23</v>
      </c>
      <c r="D223" s="2">
        <v>1</v>
      </c>
      <c r="E223" s="6" t="s">
        <v>498</v>
      </c>
      <c r="F223" s="2" t="str">
        <f t="shared" si="18"/>
        <v>C</v>
      </c>
      <c r="G223" s="2">
        <v>4</v>
      </c>
      <c r="H223" s="2" t="str">
        <f t="shared" si="19"/>
        <v>A</v>
      </c>
      <c r="I223" s="2">
        <v>5</v>
      </c>
      <c r="J223" s="2">
        <f t="shared" si="20"/>
        <v>-1</v>
      </c>
      <c r="K223" s="2" t="str">
        <f t="shared" si="21"/>
        <v>B</v>
      </c>
      <c r="L223" s="2" t="str">
        <f t="shared" si="22"/>
        <v>A</v>
      </c>
      <c r="M223" s="2" t="s">
        <v>22</v>
      </c>
      <c r="N223" s="2">
        <f t="shared" si="23"/>
        <v>1</v>
      </c>
      <c r="O223" s="2" t="s">
        <v>26</v>
      </c>
      <c r="P223" s="2">
        <v>137</v>
      </c>
    </row>
    <row r="224" ht="23" customHeight="1" spans="1:16">
      <c r="A224" s="6" t="s">
        <v>294</v>
      </c>
      <c r="B224" s="2" t="s">
        <v>37</v>
      </c>
      <c r="C224" s="2" t="s">
        <v>17</v>
      </c>
      <c r="D224" s="2">
        <v>2</v>
      </c>
      <c r="E224" s="6" t="s">
        <v>499</v>
      </c>
      <c r="F224" s="2" t="str">
        <f t="shared" si="18"/>
        <v>A</v>
      </c>
      <c r="G224" s="2">
        <v>4</v>
      </c>
      <c r="H224" s="2" t="str">
        <f t="shared" si="19"/>
        <v>C</v>
      </c>
      <c r="I224" s="2">
        <v>2</v>
      </c>
      <c r="J224" s="2">
        <f t="shared" si="20"/>
        <v>2</v>
      </c>
      <c r="K224" s="2" t="str">
        <f t="shared" si="21"/>
        <v>A</v>
      </c>
      <c r="L224" s="2" t="str">
        <f t="shared" si="22"/>
        <v>A</v>
      </c>
      <c r="M224" s="2" t="s">
        <v>22</v>
      </c>
      <c r="N224" s="2">
        <f t="shared" si="23"/>
        <v>1</v>
      </c>
      <c r="O224" s="2" t="s">
        <v>22</v>
      </c>
      <c r="P224" s="2">
        <v>136</v>
      </c>
    </row>
    <row r="225" ht="23" customHeight="1" spans="1:16">
      <c r="A225" s="6" t="s">
        <v>294</v>
      </c>
      <c r="B225" s="2" t="s">
        <v>37</v>
      </c>
      <c r="C225" s="2" t="s">
        <v>23</v>
      </c>
      <c r="D225" s="2">
        <v>2</v>
      </c>
      <c r="E225" s="6" t="s">
        <v>499</v>
      </c>
      <c r="F225" s="2" t="str">
        <f t="shared" si="18"/>
        <v>C</v>
      </c>
      <c r="G225" s="2">
        <v>2</v>
      </c>
      <c r="H225" s="2" t="str">
        <f t="shared" si="19"/>
        <v>A</v>
      </c>
      <c r="I225" s="2">
        <v>4</v>
      </c>
      <c r="J225" s="2">
        <f t="shared" si="20"/>
        <v>-2</v>
      </c>
      <c r="K225" s="2" t="str">
        <f t="shared" si="21"/>
        <v>B</v>
      </c>
      <c r="L225" s="2" t="str">
        <f t="shared" si="22"/>
        <v>A</v>
      </c>
      <c r="M225" s="2" t="s">
        <v>22</v>
      </c>
      <c r="N225" s="2">
        <f t="shared" si="23"/>
        <v>1</v>
      </c>
      <c r="O225" s="2" t="s">
        <v>26</v>
      </c>
      <c r="P225" s="2">
        <v>137</v>
      </c>
    </row>
    <row r="226" ht="23" customHeight="1" spans="1:16">
      <c r="A226" s="6" t="s">
        <v>294</v>
      </c>
      <c r="B226" s="2" t="s">
        <v>37</v>
      </c>
      <c r="C226" s="2" t="s">
        <v>17</v>
      </c>
      <c r="D226" s="2">
        <v>3</v>
      </c>
      <c r="E226" s="6" t="s">
        <v>500</v>
      </c>
      <c r="F226" s="2" t="str">
        <f t="shared" si="18"/>
        <v>A</v>
      </c>
      <c r="G226" s="2">
        <v>5</v>
      </c>
      <c r="H226" s="2" t="str">
        <f t="shared" si="19"/>
        <v>C</v>
      </c>
      <c r="I226" s="2">
        <v>3</v>
      </c>
      <c r="J226" s="2">
        <f t="shared" si="20"/>
        <v>2</v>
      </c>
      <c r="K226" s="2" t="str">
        <f t="shared" si="21"/>
        <v>A</v>
      </c>
      <c r="L226" s="2" t="str">
        <f t="shared" si="22"/>
        <v>A</v>
      </c>
      <c r="M226" s="2" t="s">
        <v>22</v>
      </c>
      <c r="N226" s="2">
        <f t="shared" si="23"/>
        <v>1</v>
      </c>
      <c r="O226" s="2" t="s">
        <v>22</v>
      </c>
      <c r="P226" s="2">
        <v>136</v>
      </c>
    </row>
    <row r="227" ht="23" customHeight="1" spans="1:16">
      <c r="A227" s="6" t="s">
        <v>294</v>
      </c>
      <c r="B227" s="2" t="s">
        <v>37</v>
      </c>
      <c r="C227" s="2" t="s">
        <v>23</v>
      </c>
      <c r="D227" s="2">
        <v>3</v>
      </c>
      <c r="E227" s="6" t="s">
        <v>500</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26</v>
      </c>
      <c r="P227" s="2">
        <v>137</v>
      </c>
    </row>
    <row r="228" ht="23" customHeight="1" spans="1:16">
      <c r="A228" s="6" t="s">
        <v>294</v>
      </c>
      <c r="B228" s="2" t="s">
        <v>37</v>
      </c>
      <c r="C228" s="2" t="s">
        <v>17</v>
      </c>
      <c r="D228" s="2">
        <v>4</v>
      </c>
      <c r="E228" s="6" t="s">
        <v>501</v>
      </c>
      <c r="F228" s="2" t="str">
        <f t="shared" si="18"/>
        <v>A</v>
      </c>
      <c r="G228" s="2">
        <v>4</v>
      </c>
      <c r="H228" s="2" t="str">
        <f t="shared" si="19"/>
        <v>C</v>
      </c>
      <c r="I228" s="2">
        <v>5</v>
      </c>
      <c r="J228" s="2">
        <f t="shared" si="20"/>
        <v>-1</v>
      </c>
      <c r="K228" s="2" t="str">
        <f t="shared" si="21"/>
        <v>B</v>
      </c>
      <c r="L228" s="2" t="str">
        <f t="shared" si="22"/>
        <v>C</v>
      </c>
      <c r="M228" s="2" t="s">
        <v>22</v>
      </c>
      <c r="N228" s="2">
        <f t="shared" si="23"/>
        <v>0</v>
      </c>
      <c r="O228" s="2" t="s">
        <v>22</v>
      </c>
      <c r="P228" s="2">
        <v>136</v>
      </c>
    </row>
    <row r="229" ht="23" customHeight="1" spans="1:16">
      <c r="A229" s="6" t="s">
        <v>294</v>
      </c>
      <c r="B229" s="2" t="s">
        <v>37</v>
      </c>
      <c r="C229" s="2" t="s">
        <v>23</v>
      </c>
      <c r="D229" s="2">
        <v>4</v>
      </c>
      <c r="E229" s="6" t="s">
        <v>501</v>
      </c>
      <c r="F229" s="2" t="str">
        <f t="shared" si="18"/>
        <v>C</v>
      </c>
      <c r="G229" s="2">
        <v>5</v>
      </c>
      <c r="H229" s="2" t="str">
        <f t="shared" si="19"/>
        <v>A</v>
      </c>
      <c r="I229" s="2">
        <v>4</v>
      </c>
      <c r="J229" s="2">
        <f t="shared" si="20"/>
        <v>1</v>
      </c>
      <c r="K229" s="2" t="str">
        <f t="shared" si="21"/>
        <v>A</v>
      </c>
      <c r="L229" s="2" t="str">
        <f t="shared" si="22"/>
        <v>C</v>
      </c>
      <c r="M229" s="2" t="s">
        <v>22</v>
      </c>
      <c r="N229" s="2">
        <f t="shared" si="23"/>
        <v>0</v>
      </c>
      <c r="O229" s="2" t="s">
        <v>26</v>
      </c>
      <c r="P229" s="2">
        <v>137</v>
      </c>
    </row>
    <row r="230" ht="23" customHeight="1" spans="1:16">
      <c r="A230" s="6" t="s">
        <v>294</v>
      </c>
      <c r="B230" s="2" t="s">
        <v>37</v>
      </c>
      <c r="C230" s="2" t="s">
        <v>17</v>
      </c>
      <c r="D230" s="2">
        <v>5</v>
      </c>
      <c r="E230" s="6" t="s">
        <v>502</v>
      </c>
      <c r="F230" s="2" t="str">
        <f t="shared" si="18"/>
        <v>A</v>
      </c>
      <c r="G230" s="2">
        <v>5</v>
      </c>
      <c r="H230" s="2" t="str">
        <f t="shared" si="19"/>
        <v>C</v>
      </c>
      <c r="I230" s="2">
        <v>5</v>
      </c>
      <c r="J230" s="2">
        <f t="shared" si="20"/>
        <v>0</v>
      </c>
      <c r="K230" s="2" t="str">
        <f t="shared" si="21"/>
        <v>C</v>
      </c>
      <c r="L230" s="2" t="str">
        <f t="shared" si="22"/>
        <v>D(平局)</v>
      </c>
      <c r="M230" s="2" t="s">
        <v>22</v>
      </c>
      <c r="N230" s="2">
        <f t="shared" si="23"/>
        <v>0</v>
      </c>
      <c r="O230" s="2" t="s">
        <v>22</v>
      </c>
      <c r="P230" s="2">
        <v>136</v>
      </c>
    </row>
    <row r="231" ht="23" customHeight="1" spans="1:16">
      <c r="A231" s="6" t="s">
        <v>294</v>
      </c>
      <c r="B231" s="2" t="s">
        <v>37</v>
      </c>
      <c r="C231" s="2" t="s">
        <v>23</v>
      </c>
      <c r="D231" s="2">
        <v>5</v>
      </c>
      <c r="E231" s="6" t="s">
        <v>502</v>
      </c>
      <c r="F231" s="2" t="str">
        <f t="shared" si="18"/>
        <v>C</v>
      </c>
      <c r="G231" s="2">
        <v>5</v>
      </c>
      <c r="H231" s="2" t="str">
        <f t="shared" si="19"/>
        <v>A</v>
      </c>
      <c r="I231" s="2">
        <v>5</v>
      </c>
      <c r="J231" s="2">
        <f t="shared" si="20"/>
        <v>0</v>
      </c>
      <c r="K231" s="2" t="str">
        <f t="shared" si="21"/>
        <v>C</v>
      </c>
      <c r="L231" s="2" t="str">
        <f t="shared" si="22"/>
        <v>D(平局)</v>
      </c>
      <c r="M231" s="2" t="s">
        <v>22</v>
      </c>
      <c r="N231" s="2">
        <f t="shared" si="23"/>
        <v>0</v>
      </c>
      <c r="O231" s="2" t="s">
        <v>26</v>
      </c>
      <c r="P231" s="2">
        <v>137</v>
      </c>
    </row>
    <row r="232" ht="23" customHeight="1" spans="1:16">
      <c r="A232" s="6" t="s">
        <v>294</v>
      </c>
      <c r="B232" s="2" t="s">
        <v>50</v>
      </c>
      <c r="C232" s="2" t="s">
        <v>17</v>
      </c>
      <c r="D232" s="2">
        <v>1</v>
      </c>
      <c r="E232" s="6" t="s">
        <v>498</v>
      </c>
      <c r="F232" s="2" t="str">
        <f t="shared" si="18"/>
        <v>B</v>
      </c>
      <c r="G232" s="2">
        <v>5</v>
      </c>
      <c r="H232" s="2" t="str">
        <f t="shared" si="19"/>
        <v>C</v>
      </c>
      <c r="I232" s="2">
        <v>4</v>
      </c>
      <c r="J232" s="2">
        <f t="shared" si="20"/>
        <v>1</v>
      </c>
      <c r="K232" s="2" t="str">
        <f t="shared" si="21"/>
        <v>A</v>
      </c>
      <c r="L232" s="2" t="str">
        <f t="shared" si="22"/>
        <v>B</v>
      </c>
      <c r="M232" s="2" t="s">
        <v>26</v>
      </c>
      <c r="N232" s="2">
        <f t="shared" si="23"/>
        <v>1</v>
      </c>
      <c r="O232" s="2" t="s">
        <v>22</v>
      </c>
      <c r="P232" s="2">
        <v>142</v>
      </c>
    </row>
    <row r="233" ht="23" customHeight="1" spans="1:16">
      <c r="A233" s="6" t="s">
        <v>294</v>
      </c>
      <c r="B233" s="2" t="s">
        <v>50</v>
      </c>
      <c r="C233" s="2" t="s">
        <v>23</v>
      </c>
      <c r="D233" s="2">
        <v>1</v>
      </c>
      <c r="E233" s="6" t="s">
        <v>498</v>
      </c>
      <c r="F233" s="2" t="str">
        <f t="shared" si="18"/>
        <v>C</v>
      </c>
      <c r="G233" s="2">
        <v>4</v>
      </c>
      <c r="H233" s="2" t="str">
        <f t="shared" si="19"/>
        <v>B</v>
      </c>
      <c r="I233" s="2">
        <v>5</v>
      </c>
      <c r="J233" s="2">
        <f t="shared" si="20"/>
        <v>-1</v>
      </c>
      <c r="K233" s="2" t="str">
        <f t="shared" si="21"/>
        <v>B</v>
      </c>
      <c r="L233" s="2" t="str">
        <f t="shared" si="22"/>
        <v>B</v>
      </c>
      <c r="M233" s="2" t="s">
        <v>26</v>
      </c>
      <c r="N233" s="2">
        <f t="shared" si="23"/>
        <v>1</v>
      </c>
      <c r="O233" s="2" t="s">
        <v>26</v>
      </c>
      <c r="P233" s="2">
        <v>143</v>
      </c>
    </row>
    <row r="234" ht="23" customHeight="1" spans="1:16">
      <c r="A234" s="6" t="s">
        <v>294</v>
      </c>
      <c r="B234" s="2" t="s">
        <v>50</v>
      </c>
      <c r="C234" s="2" t="s">
        <v>17</v>
      </c>
      <c r="D234" s="2">
        <v>2</v>
      </c>
      <c r="E234" s="6" t="s">
        <v>499</v>
      </c>
      <c r="F234" s="2" t="str">
        <f t="shared" si="18"/>
        <v>B</v>
      </c>
      <c r="G234" s="2">
        <v>4</v>
      </c>
      <c r="H234" s="2" t="str">
        <f t="shared" si="19"/>
        <v>C</v>
      </c>
      <c r="I234" s="2">
        <v>2</v>
      </c>
      <c r="J234" s="2">
        <f t="shared" si="20"/>
        <v>2</v>
      </c>
      <c r="K234" s="2" t="str">
        <f t="shared" si="21"/>
        <v>A</v>
      </c>
      <c r="L234" s="2" t="str">
        <f t="shared" si="22"/>
        <v>B</v>
      </c>
      <c r="M234" s="2" t="s">
        <v>26</v>
      </c>
      <c r="N234" s="2">
        <f t="shared" si="23"/>
        <v>1</v>
      </c>
      <c r="O234" s="2" t="s">
        <v>22</v>
      </c>
      <c r="P234" s="2">
        <v>142</v>
      </c>
    </row>
    <row r="235" ht="23" customHeight="1" spans="1:16">
      <c r="A235" s="6" t="s">
        <v>294</v>
      </c>
      <c r="B235" s="2" t="s">
        <v>50</v>
      </c>
      <c r="C235" s="2" t="s">
        <v>23</v>
      </c>
      <c r="D235" s="2">
        <v>2</v>
      </c>
      <c r="E235" s="6" t="s">
        <v>499</v>
      </c>
      <c r="F235" s="2" t="str">
        <f t="shared" si="18"/>
        <v>C</v>
      </c>
      <c r="G235" s="2">
        <v>2</v>
      </c>
      <c r="H235" s="2" t="str">
        <f t="shared" si="19"/>
        <v>B</v>
      </c>
      <c r="I235" s="2">
        <v>4</v>
      </c>
      <c r="J235" s="2">
        <f t="shared" si="20"/>
        <v>-2</v>
      </c>
      <c r="K235" s="2" t="str">
        <f t="shared" si="21"/>
        <v>B</v>
      </c>
      <c r="L235" s="2" t="str">
        <f t="shared" si="22"/>
        <v>B</v>
      </c>
      <c r="M235" s="2" t="s">
        <v>26</v>
      </c>
      <c r="N235" s="2">
        <f t="shared" si="23"/>
        <v>1</v>
      </c>
      <c r="O235" s="2" t="s">
        <v>26</v>
      </c>
      <c r="P235" s="2">
        <v>143</v>
      </c>
    </row>
    <row r="236" ht="23" customHeight="1" spans="1:16">
      <c r="A236" s="6" t="s">
        <v>294</v>
      </c>
      <c r="B236" s="2" t="s">
        <v>50</v>
      </c>
      <c r="C236" s="2" t="s">
        <v>17</v>
      </c>
      <c r="D236" s="2">
        <v>3</v>
      </c>
      <c r="E236" s="6" t="s">
        <v>500</v>
      </c>
      <c r="F236" s="2" t="str">
        <f t="shared" si="18"/>
        <v>B</v>
      </c>
      <c r="G236" s="2">
        <v>5</v>
      </c>
      <c r="H236" s="2" t="str">
        <f t="shared" si="19"/>
        <v>C</v>
      </c>
      <c r="I236" s="2">
        <v>3</v>
      </c>
      <c r="J236" s="2">
        <f t="shared" si="20"/>
        <v>2</v>
      </c>
      <c r="K236" s="2" t="str">
        <f t="shared" si="21"/>
        <v>A</v>
      </c>
      <c r="L236" s="2" t="str">
        <f t="shared" si="22"/>
        <v>B</v>
      </c>
      <c r="M236" s="2" t="s">
        <v>26</v>
      </c>
      <c r="N236" s="2">
        <f t="shared" si="23"/>
        <v>1</v>
      </c>
      <c r="O236" s="2" t="s">
        <v>22</v>
      </c>
      <c r="P236" s="2">
        <v>142</v>
      </c>
    </row>
    <row r="237" ht="23" customHeight="1" spans="1:16">
      <c r="A237" s="6" t="s">
        <v>294</v>
      </c>
      <c r="B237" s="2" t="s">
        <v>50</v>
      </c>
      <c r="C237" s="2" t="s">
        <v>23</v>
      </c>
      <c r="D237" s="2">
        <v>3</v>
      </c>
      <c r="E237" s="6" t="s">
        <v>500</v>
      </c>
      <c r="F237" s="2" t="str">
        <f t="shared" si="18"/>
        <v>C</v>
      </c>
      <c r="G237" s="2">
        <v>4</v>
      </c>
      <c r="H237" s="2" t="str">
        <f t="shared" si="19"/>
        <v>B</v>
      </c>
      <c r="I237" s="2">
        <v>5</v>
      </c>
      <c r="J237" s="2">
        <f t="shared" si="20"/>
        <v>-1</v>
      </c>
      <c r="K237" s="2" t="str">
        <f t="shared" si="21"/>
        <v>B</v>
      </c>
      <c r="L237" s="2" t="str">
        <f t="shared" si="22"/>
        <v>B</v>
      </c>
      <c r="M237" s="2" t="s">
        <v>26</v>
      </c>
      <c r="N237" s="2">
        <f t="shared" si="23"/>
        <v>1</v>
      </c>
      <c r="O237" s="2" t="s">
        <v>26</v>
      </c>
      <c r="P237" s="2">
        <v>143</v>
      </c>
    </row>
    <row r="238" ht="23" customHeight="1" spans="1:16">
      <c r="A238" s="6" t="s">
        <v>294</v>
      </c>
      <c r="B238" s="2" t="s">
        <v>50</v>
      </c>
      <c r="C238" s="2" t="s">
        <v>17</v>
      </c>
      <c r="D238" s="2">
        <v>4</v>
      </c>
      <c r="E238" s="6" t="s">
        <v>501</v>
      </c>
      <c r="F238" s="2" t="str">
        <f t="shared" si="18"/>
        <v>B</v>
      </c>
      <c r="G238" s="2">
        <v>5</v>
      </c>
      <c r="H238" s="2" t="str">
        <f t="shared" si="19"/>
        <v>C</v>
      </c>
      <c r="I238" s="2">
        <v>4</v>
      </c>
      <c r="J238" s="2">
        <f t="shared" si="20"/>
        <v>1</v>
      </c>
      <c r="K238" s="2" t="str">
        <f t="shared" si="21"/>
        <v>A</v>
      </c>
      <c r="L238" s="2" t="str">
        <f t="shared" si="22"/>
        <v>B</v>
      </c>
      <c r="M238" s="2" t="s">
        <v>26</v>
      </c>
      <c r="N238" s="2">
        <f t="shared" si="23"/>
        <v>1</v>
      </c>
      <c r="O238" s="2" t="s">
        <v>22</v>
      </c>
      <c r="P238" s="2">
        <v>142</v>
      </c>
    </row>
    <row r="239" ht="23" customHeight="1" spans="1:16">
      <c r="A239" s="6" t="s">
        <v>294</v>
      </c>
      <c r="B239" s="2" t="s">
        <v>50</v>
      </c>
      <c r="C239" s="2" t="s">
        <v>23</v>
      </c>
      <c r="D239" s="2">
        <v>4</v>
      </c>
      <c r="E239" s="6" t="s">
        <v>501</v>
      </c>
      <c r="F239" s="2" t="str">
        <f t="shared" si="18"/>
        <v>C</v>
      </c>
      <c r="G239" s="2">
        <v>4</v>
      </c>
      <c r="H239" s="2" t="str">
        <f t="shared" si="19"/>
        <v>B</v>
      </c>
      <c r="I239" s="2">
        <v>5</v>
      </c>
      <c r="J239" s="2">
        <f t="shared" si="20"/>
        <v>-1</v>
      </c>
      <c r="K239" s="2" t="str">
        <f t="shared" si="21"/>
        <v>B</v>
      </c>
      <c r="L239" s="2" t="str">
        <f t="shared" si="22"/>
        <v>B</v>
      </c>
      <c r="M239" s="2" t="s">
        <v>26</v>
      </c>
      <c r="N239" s="2">
        <f t="shared" si="23"/>
        <v>1</v>
      </c>
      <c r="O239" s="2" t="s">
        <v>26</v>
      </c>
      <c r="P239" s="2">
        <v>143</v>
      </c>
    </row>
    <row r="240" ht="23" customHeight="1" spans="1:16">
      <c r="A240" s="6" t="s">
        <v>294</v>
      </c>
      <c r="B240" s="2" t="s">
        <v>50</v>
      </c>
      <c r="C240" s="2" t="s">
        <v>17</v>
      </c>
      <c r="D240" s="2">
        <v>5</v>
      </c>
      <c r="E240" s="6" t="s">
        <v>502</v>
      </c>
      <c r="F240" s="2" t="str">
        <f t="shared" si="18"/>
        <v>B</v>
      </c>
      <c r="G240" s="2">
        <v>5</v>
      </c>
      <c r="H240" s="2" t="str">
        <f t="shared" si="19"/>
        <v>C</v>
      </c>
      <c r="I240" s="2">
        <v>5</v>
      </c>
      <c r="J240" s="2">
        <f t="shared" si="20"/>
        <v>0</v>
      </c>
      <c r="K240" s="2" t="str">
        <f t="shared" si="21"/>
        <v>C</v>
      </c>
      <c r="L240" s="2" t="str">
        <f t="shared" si="22"/>
        <v>D(平局)</v>
      </c>
      <c r="M240" s="2" t="s">
        <v>26</v>
      </c>
      <c r="N240" s="2">
        <f t="shared" si="23"/>
        <v>0</v>
      </c>
      <c r="O240" s="2" t="s">
        <v>22</v>
      </c>
      <c r="P240" s="2">
        <v>142</v>
      </c>
    </row>
    <row r="241" ht="23" customHeight="1" spans="1:16">
      <c r="A241" s="6" t="s">
        <v>294</v>
      </c>
      <c r="B241" s="2" t="s">
        <v>50</v>
      </c>
      <c r="C241" s="2" t="s">
        <v>23</v>
      </c>
      <c r="D241" s="2">
        <v>5</v>
      </c>
      <c r="E241" s="6" t="s">
        <v>502</v>
      </c>
      <c r="F241" s="2" t="str">
        <f t="shared" si="18"/>
        <v>C</v>
      </c>
      <c r="G241" s="2">
        <v>4</v>
      </c>
      <c r="H241" s="2" t="str">
        <f t="shared" si="19"/>
        <v>B</v>
      </c>
      <c r="I241" s="2">
        <v>5</v>
      </c>
      <c r="J241" s="2">
        <f t="shared" si="20"/>
        <v>-1</v>
      </c>
      <c r="K241" s="2" t="str">
        <f t="shared" si="21"/>
        <v>B</v>
      </c>
      <c r="L241" s="2" t="str">
        <f t="shared" si="22"/>
        <v>B</v>
      </c>
      <c r="M241" s="2" t="s">
        <v>26</v>
      </c>
      <c r="N241" s="2">
        <f t="shared" si="23"/>
        <v>1</v>
      </c>
      <c r="O241" s="2" t="s">
        <v>26</v>
      </c>
      <c r="P241" s="2">
        <v>143</v>
      </c>
    </row>
    <row r="242" ht="23" customHeight="1" spans="1:16">
      <c r="A242" s="6" t="s">
        <v>332</v>
      </c>
      <c r="B242" s="2" t="s">
        <v>15</v>
      </c>
      <c r="C242" s="2" t="s">
        <v>17</v>
      </c>
      <c r="D242" s="2">
        <v>1</v>
      </c>
      <c r="E242" s="6" t="s">
        <v>498</v>
      </c>
      <c r="F242" s="2" t="str">
        <f t="shared" si="18"/>
        <v>A</v>
      </c>
      <c r="G242" s="2">
        <v>4</v>
      </c>
      <c r="H242" s="2" t="str">
        <f t="shared" si="19"/>
        <v>B</v>
      </c>
      <c r="I242" s="2">
        <v>4</v>
      </c>
      <c r="J242" s="2">
        <f t="shared" si="20"/>
        <v>0</v>
      </c>
      <c r="K242" s="2" t="str">
        <f t="shared" si="21"/>
        <v>C</v>
      </c>
      <c r="L242" s="2" t="str">
        <f t="shared" si="22"/>
        <v>D(平局)</v>
      </c>
      <c r="M242" s="2" t="s">
        <v>105</v>
      </c>
      <c r="N242" s="2">
        <f t="shared" si="23"/>
        <v>1</v>
      </c>
      <c r="O242" s="2" t="s">
        <v>26</v>
      </c>
      <c r="P242" s="2">
        <v>148</v>
      </c>
    </row>
    <row r="243" ht="23" customHeight="1" spans="1:16">
      <c r="A243" s="6" t="s">
        <v>332</v>
      </c>
      <c r="B243" s="2" t="s">
        <v>15</v>
      </c>
      <c r="C243" s="2" t="s">
        <v>23</v>
      </c>
      <c r="D243" s="2">
        <v>1</v>
      </c>
      <c r="E243" s="6" t="s">
        <v>498</v>
      </c>
      <c r="F243" s="2" t="str">
        <f t="shared" si="18"/>
        <v>B</v>
      </c>
      <c r="G243" s="2">
        <v>5</v>
      </c>
      <c r="H243" s="2" t="str">
        <f t="shared" si="19"/>
        <v>A</v>
      </c>
      <c r="I243" s="2">
        <v>4</v>
      </c>
      <c r="J243" s="2">
        <f t="shared" si="20"/>
        <v>1</v>
      </c>
      <c r="K243" s="2" t="str">
        <f t="shared" si="21"/>
        <v>A</v>
      </c>
      <c r="L243" s="2" t="str">
        <f t="shared" si="22"/>
        <v>B</v>
      </c>
      <c r="M243" s="2" t="s">
        <v>105</v>
      </c>
      <c r="N243" s="2">
        <f t="shared" si="23"/>
        <v>0</v>
      </c>
      <c r="O243" s="2" t="s">
        <v>22</v>
      </c>
      <c r="P243" s="2">
        <v>149</v>
      </c>
    </row>
    <row r="244" ht="23" customHeight="1" spans="1:16">
      <c r="A244" s="6" t="s">
        <v>332</v>
      </c>
      <c r="B244" s="2" t="s">
        <v>15</v>
      </c>
      <c r="C244" s="2" t="s">
        <v>17</v>
      </c>
      <c r="D244" s="2">
        <v>2</v>
      </c>
      <c r="E244" s="6" t="s">
        <v>499</v>
      </c>
      <c r="F244" s="2" t="str">
        <f t="shared" si="18"/>
        <v>A</v>
      </c>
      <c r="G244" s="2">
        <v>3</v>
      </c>
      <c r="H244" s="2" t="str">
        <f t="shared" si="19"/>
        <v>B</v>
      </c>
      <c r="I244" s="2">
        <v>4</v>
      </c>
      <c r="J244" s="2">
        <f t="shared" si="20"/>
        <v>-1</v>
      </c>
      <c r="K244" s="2" t="str">
        <f t="shared" si="21"/>
        <v>B</v>
      </c>
      <c r="L244" s="2" t="str">
        <f t="shared" si="22"/>
        <v>B</v>
      </c>
      <c r="M244" s="2" t="s">
        <v>105</v>
      </c>
      <c r="N244" s="2">
        <f t="shared" si="23"/>
        <v>0</v>
      </c>
      <c r="O244" s="2" t="s">
        <v>26</v>
      </c>
      <c r="P244" s="2">
        <v>148</v>
      </c>
    </row>
    <row r="245" ht="23" customHeight="1" spans="1:16">
      <c r="A245" s="6" t="s">
        <v>332</v>
      </c>
      <c r="B245" s="2" t="s">
        <v>15</v>
      </c>
      <c r="C245" s="2" t="s">
        <v>23</v>
      </c>
      <c r="D245" s="2">
        <v>2</v>
      </c>
      <c r="E245" s="6" t="s">
        <v>499</v>
      </c>
      <c r="F245" s="2" t="str">
        <f t="shared" si="18"/>
        <v>B</v>
      </c>
      <c r="G245" s="2">
        <v>5</v>
      </c>
      <c r="H245" s="2" t="str">
        <f t="shared" si="19"/>
        <v>A</v>
      </c>
      <c r="I245" s="2">
        <v>4</v>
      </c>
      <c r="J245" s="2">
        <f t="shared" si="20"/>
        <v>1</v>
      </c>
      <c r="K245" s="2" t="str">
        <f t="shared" si="21"/>
        <v>A</v>
      </c>
      <c r="L245" s="2" t="str">
        <f t="shared" si="22"/>
        <v>B</v>
      </c>
      <c r="M245" s="2" t="s">
        <v>105</v>
      </c>
      <c r="N245" s="2">
        <f t="shared" si="23"/>
        <v>0</v>
      </c>
      <c r="O245" s="2" t="s">
        <v>22</v>
      </c>
      <c r="P245" s="2">
        <v>149</v>
      </c>
    </row>
    <row r="246" ht="23" customHeight="1" spans="1:16">
      <c r="A246" s="6" t="s">
        <v>332</v>
      </c>
      <c r="B246" s="2" t="s">
        <v>15</v>
      </c>
      <c r="C246" s="2" t="s">
        <v>17</v>
      </c>
      <c r="D246" s="2">
        <v>3</v>
      </c>
      <c r="E246" s="6" t="s">
        <v>500</v>
      </c>
      <c r="F246" s="2" t="str">
        <f t="shared" si="18"/>
        <v>A</v>
      </c>
      <c r="G246" s="2">
        <v>4</v>
      </c>
      <c r="H246" s="2" t="str">
        <f t="shared" si="19"/>
        <v>B</v>
      </c>
      <c r="I246" s="2">
        <v>4</v>
      </c>
      <c r="J246" s="2">
        <f t="shared" si="20"/>
        <v>0</v>
      </c>
      <c r="K246" s="2" t="str">
        <f t="shared" si="21"/>
        <v>C</v>
      </c>
      <c r="L246" s="2" t="str">
        <f t="shared" si="22"/>
        <v>D(平局)</v>
      </c>
      <c r="M246" s="2" t="s">
        <v>105</v>
      </c>
      <c r="N246" s="2">
        <f t="shared" si="23"/>
        <v>1</v>
      </c>
      <c r="O246" s="2" t="s">
        <v>26</v>
      </c>
      <c r="P246" s="2">
        <v>148</v>
      </c>
    </row>
    <row r="247" ht="23" customHeight="1" spans="1:16">
      <c r="A247" s="6" t="s">
        <v>332</v>
      </c>
      <c r="B247" s="2" t="s">
        <v>15</v>
      </c>
      <c r="C247" s="2" t="s">
        <v>23</v>
      </c>
      <c r="D247" s="2">
        <v>3</v>
      </c>
      <c r="E247" s="6" t="s">
        <v>500</v>
      </c>
      <c r="F247" s="2" t="str">
        <f t="shared" si="18"/>
        <v>B</v>
      </c>
      <c r="G247" s="2">
        <v>4</v>
      </c>
      <c r="H247" s="2" t="str">
        <f t="shared" si="19"/>
        <v>A</v>
      </c>
      <c r="I247" s="2">
        <v>5</v>
      </c>
      <c r="J247" s="2">
        <f t="shared" si="20"/>
        <v>-1</v>
      </c>
      <c r="K247" s="2" t="str">
        <f t="shared" si="21"/>
        <v>B</v>
      </c>
      <c r="L247" s="2" t="str">
        <f t="shared" si="22"/>
        <v>A</v>
      </c>
      <c r="M247" s="2" t="s">
        <v>105</v>
      </c>
      <c r="N247" s="2">
        <f t="shared" si="23"/>
        <v>0</v>
      </c>
      <c r="O247" s="2" t="s">
        <v>22</v>
      </c>
      <c r="P247" s="2">
        <v>149</v>
      </c>
    </row>
    <row r="248" ht="23" customHeight="1" spans="1:16">
      <c r="A248" s="6" t="s">
        <v>332</v>
      </c>
      <c r="B248" s="2" t="s">
        <v>15</v>
      </c>
      <c r="C248" s="2" t="s">
        <v>17</v>
      </c>
      <c r="D248" s="2">
        <v>4</v>
      </c>
      <c r="E248" s="6" t="s">
        <v>501</v>
      </c>
      <c r="F248" s="2" t="str">
        <f t="shared" si="18"/>
        <v>A</v>
      </c>
      <c r="G248" s="2">
        <v>4</v>
      </c>
      <c r="H248" s="2" t="str">
        <f t="shared" si="19"/>
        <v>B</v>
      </c>
      <c r="I248" s="2">
        <v>4</v>
      </c>
      <c r="J248" s="2">
        <f t="shared" si="20"/>
        <v>0</v>
      </c>
      <c r="K248" s="2" t="str">
        <f t="shared" si="21"/>
        <v>C</v>
      </c>
      <c r="L248" s="2" t="str">
        <f t="shared" si="22"/>
        <v>D(平局)</v>
      </c>
      <c r="M248" s="2" t="s">
        <v>105</v>
      </c>
      <c r="N248" s="2">
        <f t="shared" si="23"/>
        <v>1</v>
      </c>
      <c r="O248" s="2" t="s">
        <v>26</v>
      </c>
      <c r="P248" s="2">
        <v>148</v>
      </c>
    </row>
    <row r="249" ht="23" customHeight="1" spans="1:16">
      <c r="A249" s="6" t="s">
        <v>332</v>
      </c>
      <c r="B249" s="2" t="s">
        <v>15</v>
      </c>
      <c r="C249" s="2" t="s">
        <v>23</v>
      </c>
      <c r="D249" s="2">
        <v>4</v>
      </c>
      <c r="E249" s="6" t="s">
        <v>501</v>
      </c>
      <c r="F249" s="2" t="str">
        <f t="shared" si="18"/>
        <v>B</v>
      </c>
      <c r="G249" s="2">
        <v>4</v>
      </c>
      <c r="H249" s="2" t="str">
        <f t="shared" si="19"/>
        <v>A</v>
      </c>
      <c r="I249" s="2">
        <v>4</v>
      </c>
      <c r="J249" s="2">
        <f t="shared" si="20"/>
        <v>0</v>
      </c>
      <c r="K249" s="2" t="str">
        <f t="shared" si="21"/>
        <v>C</v>
      </c>
      <c r="L249" s="2" t="str">
        <f t="shared" si="22"/>
        <v>D(平局)</v>
      </c>
      <c r="M249" s="2" t="s">
        <v>105</v>
      </c>
      <c r="N249" s="2">
        <f t="shared" si="23"/>
        <v>1</v>
      </c>
      <c r="O249" s="2" t="s">
        <v>22</v>
      </c>
      <c r="P249" s="2">
        <v>149</v>
      </c>
    </row>
    <row r="250" ht="23" customHeight="1" spans="1:16">
      <c r="A250" s="6" t="s">
        <v>332</v>
      </c>
      <c r="B250" s="2" t="s">
        <v>15</v>
      </c>
      <c r="C250" s="2" t="s">
        <v>17</v>
      </c>
      <c r="D250" s="2">
        <v>5</v>
      </c>
      <c r="E250" s="6" t="s">
        <v>502</v>
      </c>
      <c r="F250" s="2" t="str">
        <f t="shared" si="18"/>
        <v>A</v>
      </c>
      <c r="G250" s="2">
        <v>5</v>
      </c>
      <c r="H250" s="2" t="str">
        <f t="shared" si="19"/>
        <v>B</v>
      </c>
      <c r="I250" s="2">
        <v>5</v>
      </c>
      <c r="J250" s="2">
        <f t="shared" si="20"/>
        <v>0</v>
      </c>
      <c r="K250" s="2" t="str">
        <f t="shared" si="21"/>
        <v>C</v>
      </c>
      <c r="L250" s="2" t="str">
        <f t="shared" si="22"/>
        <v>D(平局)</v>
      </c>
      <c r="M250" s="2" t="s">
        <v>105</v>
      </c>
      <c r="N250" s="2">
        <f t="shared" si="23"/>
        <v>1</v>
      </c>
      <c r="O250" s="2" t="s">
        <v>26</v>
      </c>
      <c r="P250" s="2">
        <v>148</v>
      </c>
    </row>
    <row r="251" ht="23" customHeight="1" spans="1:16">
      <c r="A251" s="6" t="s">
        <v>332</v>
      </c>
      <c r="B251" s="2" t="s">
        <v>15</v>
      </c>
      <c r="C251" s="2" t="s">
        <v>23</v>
      </c>
      <c r="D251" s="2">
        <v>5</v>
      </c>
      <c r="E251" s="6" t="s">
        <v>502</v>
      </c>
      <c r="F251" s="2" t="str">
        <f t="shared" si="18"/>
        <v>B</v>
      </c>
      <c r="G251" s="2">
        <v>5</v>
      </c>
      <c r="H251" s="2" t="str">
        <f t="shared" si="19"/>
        <v>A</v>
      </c>
      <c r="I251" s="2">
        <v>5</v>
      </c>
      <c r="J251" s="2">
        <f t="shared" si="20"/>
        <v>0</v>
      </c>
      <c r="K251" s="2" t="str">
        <f t="shared" si="21"/>
        <v>C</v>
      </c>
      <c r="L251" s="2" t="str">
        <f t="shared" si="22"/>
        <v>D(平局)</v>
      </c>
      <c r="M251" s="2" t="s">
        <v>105</v>
      </c>
      <c r="N251" s="2">
        <f t="shared" si="23"/>
        <v>1</v>
      </c>
      <c r="O251" s="2" t="s">
        <v>22</v>
      </c>
      <c r="P251" s="2">
        <v>149</v>
      </c>
    </row>
    <row r="252" ht="23" customHeight="1" spans="1:16">
      <c r="A252" s="6" t="s">
        <v>332</v>
      </c>
      <c r="B252" s="2" t="s">
        <v>37</v>
      </c>
      <c r="C252" s="2" t="s">
        <v>17</v>
      </c>
      <c r="D252" s="2">
        <v>1</v>
      </c>
      <c r="E252" s="6" t="s">
        <v>498</v>
      </c>
      <c r="F252" s="2" t="str">
        <f t="shared" si="18"/>
        <v>A</v>
      </c>
      <c r="G252" s="2">
        <v>4</v>
      </c>
      <c r="H252" s="2" t="str">
        <f t="shared" si="19"/>
        <v>C</v>
      </c>
      <c r="I252" s="2">
        <v>4</v>
      </c>
      <c r="J252" s="2">
        <f t="shared" si="20"/>
        <v>0</v>
      </c>
      <c r="K252" s="2" t="str">
        <f t="shared" si="21"/>
        <v>C</v>
      </c>
      <c r="L252" s="2" t="str">
        <f t="shared" si="22"/>
        <v>D(平局)</v>
      </c>
      <c r="M252" s="2" t="s">
        <v>22</v>
      </c>
      <c r="N252" s="2">
        <f t="shared" si="23"/>
        <v>0</v>
      </c>
      <c r="O252" s="2" t="s">
        <v>22</v>
      </c>
      <c r="P252" s="2">
        <v>154</v>
      </c>
    </row>
    <row r="253" ht="23" customHeight="1" spans="1:16">
      <c r="A253" s="6" t="s">
        <v>332</v>
      </c>
      <c r="B253" s="2" t="s">
        <v>37</v>
      </c>
      <c r="C253" s="2" t="s">
        <v>23</v>
      </c>
      <c r="D253" s="2">
        <v>1</v>
      </c>
      <c r="E253" s="6" t="s">
        <v>498</v>
      </c>
      <c r="F253" s="2" t="str">
        <f t="shared" si="18"/>
        <v>C</v>
      </c>
      <c r="G253" s="2">
        <v>4</v>
      </c>
      <c r="H253" s="2" t="str">
        <f t="shared" si="19"/>
        <v>A</v>
      </c>
      <c r="I253" s="2">
        <v>4</v>
      </c>
      <c r="J253" s="2">
        <f t="shared" si="20"/>
        <v>0</v>
      </c>
      <c r="K253" s="2" t="str">
        <f t="shared" si="21"/>
        <v>C</v>
      </c>
      <c r="L253" s="2" t="str">
        <f t="shared" si="22"/>
        <v>D(平局)</v>
      </c>
      <c r="M253" s="2" t="s">
        <v>22</v>
      </c>
      <c r="N253" s="2">
        <f t="shared" si="23"/>
        <v>0</v>
      </c>
      <c r="O253" s="2" t="s">
        <v>26</v>
      </c>
      <c r="P253" s="2">
        <v>155</v>
      </c>
    </row>
    <row r="254" ht="23" customHeight="1" spans="1:16">
      <c r="A254" s="6" t="s">
        <v>332</v>
      </c>
      <c r="B254" s="2" t="s">
        <v>37</v>
      </c>
      <c r="C254" s="2" t="s">
        <v>17</v>
      </c>
      <c r="D254" s="2">
        <v>2</v>
      </c>
      <c r="E254" s="6" t="s">
        <v>499</v>
      </c>
      <c r="F254" s="2" t="str">
        <f t="shared" si="18"/>
        <v>A</v>
      </c>
      <c r="G254" s="2">
        <v>3</v>
      </c>
      <c r="H254" s="2" t="str">
        <f t="shared" si="19"/>
        <v>C</v>
      </c>
      <c r="I254" s="2">
        <v>3</v>
      </c>
      <c r="J254" s="2">
        <f t="shared" si="20"/>
        <v>0</v>
      </c>
      <c r="K254" s="2" t="str">
        <f t="shared" si="21"/>
        <v>C</v>
      </c>
      <c r="L254" s="2" t="str">
        <f t="shared" si="22"/>
        <v>D(平局)</v>
      </c>
      <c r="M254" s="2" t="s">
        <v>22</v>
      </c>
      <c r="N254" s="2">
        <f t="shared" si="23"/>
        <v>0</v>
      </c>
      <c r="O254" s="2" t="s">
        <v>22</v>
      </c>
      <c r="P254" s="2">
        <v>154</v>
      </c>
    </row>
    <row r="255" ht="23" customHeight="1" spans="1:16">
      <c r="A255" s="6" t="s">
        <v>332</v>
      </c>
      <c r="B255" s="2" t="s">
        <v>37</v>
      </c>
      <c r="C255" s="2" t="s">
        <v>23</v>
      </c>
      <c r="D255" s="2">
        <v>2</v>
      </c>
      <c r="E255" s="6" t="s">
        <v>499</v>
      </c>
      <c r="F255" s="2" t="str">
        <f t="shared" si="18"/>
        <v>C</v>
      </c>
      <c r="G255" s="2">
        <v>3</v>
      </c>
      <c r="H255" s="2" t="str">
        <f t="shared" si="19"/>
        <v>A</v>
      </c>
      <c r="I255" s="2">
        <v>4</v>
      </c>
      <c r="J255" s="2">
        <f t="shared" si="20"/>
        <v>-1</v>
      </c>
      <c r="K255" s="2" t="str">
        <f t="shared" si="21"/>
        <v>B</v>
      </c>
      <c r="L255" s="2" t="str">
        <f t="shared" si="22"/>
        <v>A</v>
      </c>
      <c r="M255" s="2" t="s">
        <v>22</v>
      </c>
      <c r="N255" s="2">
        <f t="shared" si="23"/>
        <v>1</v>
      </c>
      <c r="O255" s="2" t="s">
        <v>26</v>
      </c>
      <c r="P255" s="2">
        <v>155</v>
      </c>
    </row>
    <row r="256" ht="23" customHeight="1" spans="1:16">
      <c r="A256" s="6" t="s">
        <v>332</v>
      </c>
      <c r="B256" s="2" t="s">
        <v>37</v>
      </c>
      <c r="C256" s="2" t="s">
        <v>17</v>
      </c>
      <c r="D256" s="2">
        <v>3</v>
      </c>
      <c r="E256" s="6" t="s">
        <v>500</v>
      </c>
      <c r="F256" s="2" t="str">
        <f t="shared" si="18"/>
        <v>A</v>
      </c>
      <c r="G256" s="2">
        <v>4</v>
      </c>
      <c r="H256" s="2" t="str">
        <f t="shared" si="19"/>
        <v>C</v>
      </c>
      <c r="I256" s="2">
        <v>3</v>
      </c>
      <c r="J256" s="2">
        <f t="shared" si="20"/>
        <v>1</v>
      </c>
      <c r="K256" s="2" t="str">
        <f t="shared" si="21"/>
        <v>A</v>
      </c>
      <c r="L256" s="2" t="str">
        <f t="shared" si="22"/>
        <v>A</v>
      </c>
      <c r="M256" s="2" t="s">
        <v>22</v>
      </c>
      <c r="N256" s="2">
        <f t="shared" si="23"/>
        <v>1</v>
      </c>
      <c r="O256" s="2" t="s">
        <v>22</v>
      </c>
      <c r="P256" s="2">
        <v>154</v>
      </c>
    </row>
    <row r="257" ht="23" customHeight="1" spans="1:16">
      <c r="A257" s="6" t="s">
        <v>332</v>
      </c>
      <c r="B257" s="2" t="s">
        <v>37</v>
      </c>
      <c r="C257" s="2" t="s">
        <v>23</v>
      </c>
      <c r="D257" s="2">
        <v>3</v>
      </c>
      <c r="E257" s="6" t="s">
        <v>500</v>
      </c>
      <c r="F257" s="2" t="str">
        <f t="shared" si="18"/>
        <v>C</v>
      </c>
      <c r="G257" s="2">
        <v>3</v>
      </c>
      <c r="H257" s="2" t="str">
        <f t="shared" si="19"/>
        <v>A</v>
      </c>
      <c r="I257" s="2">
        <v>4</v>
      </c>
      <c r="J257" s="2">
        <f t="shared" si="20"/>
        <v>-1</v>
      </c>
      <c r="K257" s="2" t="str">
        <f t="shared" si="21"/>
        <v>B</v>
      </c>
      <c r="L257" s="2" t="str">
        <f t="shared" si="22"/>
        <v>A</v>
      </c>
      <c r="M257" s="2" t="s">
        <v>22</v>
      </c>
      <c r="N257" s="2">
        <f t="shared" si="23"/>
        <v>1</v>
      </c>
      <c r="O257" s="2" t="s">
        <v>26</v>
      </c>
      <c r="P257" s="2">
        <v>155</v>
      </c>
    </row>
    <row r="258" ht="23" customHeight="1" spans="1:16">
      <c r="A258" s="6" t="s">
        <v>332</v>
      </c>
      <c r="B258" s="2" t="s">
        <v>37</v>
      </c>
      <c r="C258" s="2" t="s">
        <v>17</v>
      </c>
      <c r="D258" s="2">
        <v>4</v>
      </c>
      <c r="E258" s="6" t="s">
        <v>501</v>
      </c>
      <c r="F258" s="2" t="str">
        <f t="shared" ref="F258:F321" si="24">IF(C258="l2r",LEFT(B258,1),RIGHT(B258,1))</f>
        <v>A</v>
      </c>
      <c r="G258" s="2">
        <v>4</v>
      </c>
      <c r="H258" s="2" t="str">
        <f t="shared" ref="H258:H321" si="25">IF(C258="l2r",RIGHT(B258,1),LEFT(B258,1))</f>
        <v>C</v>
      </c>
      <c r="I258" s="2">
        <v>3</v>
      </c>
      <c r="J258" s="2">
        <f t="shared" ref="J258:J321" si="26">G258-I258</f>
        <v>1</v>
      </c>
      <c r="K258" s="2" t="str">
        <f t="shared" ref="K258:K321" si="27">IF(J258=0,"C",IF(J258&gt;0,"A","B"))</f>
        <v>A</v>
      </c>
      <c r="L258" s="2" t="str">
        <f t="shared" ref="L258:L321" si="28">IF(J258=0,"D(平局)",IF(J258&gt;0,F258,H258))</f>
        <v>A</v>
      </c>
      <c r="M258" s="2" t="s">
        <v>22</v>
      </c>
      <c r="N258" s="2">
        <f t="shared" ref="N258:N321" si="29">--(L258=M258)</f>
        <v>1</v>
      </c>
      <c r="O258" s="2" t="s">
        <v>22</v>
      </c>
      <c r="P258" s="2">
        <v>154</v>
      </c>
    </row>
    <row r="259" ht="23" customHeight="1" spans="1:16">
      <c r="A259" s="6" t="s">
        <v>332</v>
      </c>
      <c r="B259" s="2" t="s">
        <v>37</v>
      </c>
      <c r="C259" s="2" t="s">
        <v>23</v>
      </c>
      <c r="D259" s="2">
        <v>4</v>
      </c>
      <c r="E259" s="6" t="s">
        <v>501</v>
      </c>
      <c r="F259" s="2" t="str">
        <f t="shared" si="24"/>
        <v>C</v>
      </c>
      <c r="G259" s="2">
        <v>4</v>
      </c>
      <c r="H259" s="2" t="str">
        <f t="shared" si="25"/>
        <v>A</v>
      </c>
      <c r="I259" s="2">
        <v>4</v>
      </c>
      <c r="J259" s="2">
        <f t="shared" si="26"/>
        <v>0</v>
      </c>
      <c r="K259" s="2" t="str">
        <f t="shared" si="27"/>
        <v>C</v>
      </c>
      <c r="L259" s="2" t="str">
        <f t="shared" si="28"/>
        <v>D(平局)</v>
      </c>
      <c r="M259" s="2" t="s">
        <v>22</v>
      </c>
      <c r="N259" s="2">
        <f t="shared" si="29"/>
        <v>0</v>
      </c>
      <c r="O259" s="2" t="s">
        <v>26</v>
      </c>
      <c r="P259" s="2">
        <v>155</v>
      </c>
    </row>
    <row r="260" ht="23" customHeight="1" spans="1:16">
      <c r="A260" s="6" t="s">
        <v>332</v>
      </c>
      <c r="B260" s="2" t="s">
        <v>37</v>
      </c>
      <c r="C260" s="2" t="s">
        <v>17</v>
      </c>
      <c r="D260" s="2">
        <v>5</v>
      </c>
      <c r="E260" s="6" t="s">
        <v>502</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332</v>
      </c>
      <c r="B261" s="2" t="s">
        <v>37</v>
      </c>
      <c r="C261" s="2" t="s">
        <v>23</v>
      </c>
      <c r="D261" s="2">
        <v>5</v>
      </c>
      <c r="E261" s="6" t="s">
        <v>502</v>
      </c>
      <c r="F261" s="2" t="str">
        <f t="shared" si="24"/>
        <v>C</v>
      </c>
      <c r="G261" s="2">
        <v>5</v>
      </c>
      <c r="H261" s="2" t="str">
        <f t="shared" si="25"/>
        <v>A</v>
      </c>
      <c r="I261" s="2">
        <v>5</v>
      </c>
      <c r="J261" s="2">
        <f t="shared" si="26"/>
        <v>0</v>
      </c>
      <c r="K261" s="2" t="str">
        <f t="shared" si="27"/>
        <v>C</v>
      </c>
      <c r="L261" s="2" t="str">
        <f t="shared" si="28"/>
        <v>D(平局)</v>
      </c>
      <c r="M261" s="2" t="s">
        <v>22</v>
      </c>
      <c r="N261" s="2">
        <f t="shared" si="29"/>
        <v>0</v>
      </c>
      <c r="O261" s="2" t="s">
        <v>26</v>
      </c>
      <c r="P261" s="2">
        <v>155</v>
      </c>
    </row>
    <row r="262" ht="23" customHeight="1" spans="1:16">
      <c r="A262" s="6" t="s">
        <v>332</v>
      </c>
      <c r="B262" s="2" t="s">
        <v>50</v>
      </c>
      <c r="C262" s="2" t="s">
        <v>17</v>
      </c>
      <c r="D262" s="2">
        <v>1</v>
      </c>
      <c r="E262" s="6" t="s">
        <v>498</v>
      </c>
      <c r="F262" s="2" t="str">
        <f t="shared" si="24"/>
        <v>B</v>
      </c>
      <c r="G262" s="2">
        <v>5</v>
      </c>
      <c r="H262" s="2" t="str">
        <f t="shared" si="25"/>
        <v>C</v>
      </c>
      <c r="I262" s="2">
        <v>4</v>
      </c>
      <c r="J262" s="2">
        <f t="shared" si="26"/>
        <v>1</v>
      </c>
      <c r="K262" s="2" t="str">
        <f t="shared" si="27"/>
        <v>A</v>
      </c>
      <c r="L262" s="2" t="str">
        <f t="shared" si="28"/>
        <v>B</v>
      </c>
      <c r="M262" s="2" t="s">
        <v>26</v>
      </c>
      <c r="N262" s="2">
        <f t="shared" si="29"/>
        <v>1</v>
      </c>
      <c r="O262" s="2" t="s">
        <v>22</v>
      </c>
      <c r="P262" s="2">
        <v>160</v>
      </c>
    </row>
    <row r="263" ht="23" customHeight="1" spans="1:16">
      <c r="A263" s="6" t="s">
        <v>332</v>
      </c>
      <c r="B263" s="2" t="s">
        <v>50</v>
      </c>
      <c r="C263" s="2" t="s">
        <v>23</v>
      </c>
      <c r="D263" s="2">
        <v>1</v>
      </c>
      <c r="E263" s="6" t="s">
        <v>498</v>
      </c>
      <c r="F263" s="2" t="str">
        <f t="shared" si="24"/>
        <v>C</v>
      </c>
      <c r="G263" s="2">
        <v>4</v>
      </c>
      <c r="H263" s="2" t="str">
        <f t="shared" si="25"/>
        <v>B</v>
      </c>
      <c r="I263" s="2">
        <v>5</v>
      </c>
      <c r="J263" s="2">
        <f t="shared" si="26"/>
        <v>-1</v>
      </c>
      <c r="K263" s="2" t="str">
        <f t="shared" si="27"/>
        <v>B</v>
      </c>
      <c r="L263" s="2" t="str">
        <f t="shared" si="28"/>
        <v>B</v>
      </c>
      <c r="M263" s="2" t="s">
        <v>26</v>
      </c>
      <c r="N263" s="2">
        <f t="shared" si="29"/>
        <v>1</v>
      </c>
      <c r="O263" s="2" t="s">
        <v>26</v>
      </c>
      <c r="P263" s="2">
        <v>161</v>
      </c>
    </row>
    <row r="264" ht="23" customHeight="1" spans="1:16">
      <c r="A264" s="6" t="s">
        <v>332</v>
      </c>
      <c r="B264" s="2" t="s">
        <v>50</v>
      </c>
      <c r="C264" s="2" t="s">
        <v>17</v>
      </c>
      <c r="D264" s="2">
        <v>2</v>
      </c>
      <c r="E264" s="6" t="s">
        <v>499</v>
      </c>
      <c r="F264" s="2" t="str">
        <f t="shared" si="24"/>
        <v>B</v>
      </c>
      <c r="G264" s="2">
        <v>4</v>
      </c>
      <c r="H264" s="2" t="str">
        <f t="shared" si="25"/>
        <v>C</v>
      </c>
      <c r="I264" s="2">
        <v>3</v>
      </c>
      <c r="J264" s="2">
        <f t="shared" si="26"/>
        <v>1</v>
      </c>
      <c r="K264" s="2" t="str">
        <f t="shared" si="27"/>
        <v>A</v>
      </c>
      <c r="L264" s="2" t="str">
        <f t="shared" si="28"/>
        <v>B</v>
      </c>
      <c r="M264" s="2" t="s">
        <v>26</v>
      </c>
      <c r="N264" s="2">
        <f t="shared" si="29"/>
        <v>1</v>
      </c>
      <c r="O264" s="2" t="s">
        <v>22</v>
      </c>
      <c r="P264" s="2">
        <v>160</v>
      </c>
    </row>
    <row r="265" ht="23" customHeight="1" spans="1:16">
      <c r="A265" s="6" t="s">
        <v>332</v>
      </c>
      <c r="B265" s="2" t="s">
        <v>50</v>
      </c>
      <c r="C265" s="2" t="s">
        <v>23</v>
      </c>
      <c r="D265" s="2">
        <v>2</v>
      </c>
      <c r="E265" s="6" t="s">
        <v>499</v>
      </c>
      <c r="F265" s="2" t="str">
        <f t="shared" si="24"/>
        <v>C</v>
      </c>
      <c r="G265" s="2">
        <v>3</v>
      </c>
      <c r="H265" s="2" t="str">
        <f t="shared" si="25"/>
        <v>B</v>
      </c>
      <c r="I265" s="2">
        <v>4</v>
      </c>
      <c r="J265" s="2">
        <f t="shared" si="26"/>
        <v>-1</v>
      </c>
      <c r="K265" s="2" t="str">
        <f t="shared" si="27"/>
        <v>B</v>
      </c>
      <c r="L265" s="2" t="str">
        <f t="shared" si="28"/>
        <v>B</v>
      </c>
      <c r="M265" s="2" t="s">
        <v>26</v>
      </c>
      <c r="N265" s="2">
        <f t="shared" si="29"/>
        <v>1</v>
      </c>
      <c r="O265" s="2" t="s">
        <v>26</v>
      </c>
      <c r="P265" s="2">
        <v>161</v>
      </c>
    </row>
    <row r="266" ht="23" customHeight="1" spans="1:16">
      <c r="A266" s="6" t="s">
        <v>332</v>
      </c>
      <c r="B266" s="2" t="s">
        <v>50</v>
      </c>
      <c r="C266" s="2" t="s">
        <v>17</v>
      </c>
      <c r="D266" s="2">
        <v>3</v>
      </c>
      <c r="E266" s="6" t="s">
        <v>500</v>
      </c>
      <c r="F266" s="2" t="str">
        <f t="shared" si="24"/>
        <v>B</v>
      </c>
      <c r="G266" s="2">
        <v>4</v>
      </c>
      <c r="H266" s="2" t="str">
        <f t="shared" si="25"/>
        <v>C</v>
      </c>
      <c r="I266" s="2">
        <v>3</v>
      </c>
      <c r="J266" s="2">
        <f t="shared" si="26"/>
        <v>1</v>
      </c>
      <c r="K266" s="2" t="str">
        <f t="shared" si="27"/>
        <v>A</v>
      </c>
      <c r="L266" s="2" t="str">
        <f t="shared" si="28"/>
        <v>B</v>
      </c>
      <c r="M266" s="2" t="s">
        <v>26</v>
      </c>
      <c r="N266" s="2">
        <f t="shared" si="29"/>
        <v>1</v>
      </c>
      <c r="O266" s="2" t="s">
        <v>22</v>
      </c>
      <c r="P266" s="2">
        <v>160</v>
      </c>
    </row>
    <row r="267" ht="23" customHeight="1" spans="1:16">
      <c r="A267" s="6" t="s">
        <v>332</v>
      </c>
      <c r="B267" s="2" t="s">
        <v>50</v>
      </c>
      <c r="C267" s="2" t="s">
        <v>23</v>
      </c>
      <c r="D267" s="2">
        <v>3</v>
      </c>
      <c r="E267" s="6" t="s">
        <v>500</v>
      </c>
      <c r="F267" s="2" t="str">
        <f t="shared" si="24"/>
        <v>C</v>
      </c>
      <c r="G267" s="2">
        <v>3</v>
      </c>
      <c r="H267" s="2" t="str">
        <f t="shared" si="25"/>
        <v>B</v>
      </c>
      <c r="I267" s="2">
        <v>4</v>
      </c>
      <c r="J267" s="2">
        <f t="shared" si="26"/>
        <v>-1</v>
      </c>
      <c r="K267" s="2" t="str">
        <f t="shared" si="27"/>
        <v>B</v>
      </c>
      <c r="L267" s="2" t="str">
        <f t="shared" si="28"/>
        <v>B</v>
      </c>
      <c r="M267" s="2" t="s">
        <v>26</v>
      </c>
      <c r="N267" s="2">
        <f t="shared" si="29"/>
        <v>1</v>
      </c>
      <c r="O267" s="2" t="s">
        <v>26</v>
      </c>
      <c r="P267" s="2">
        <v>161</v>
      </c>
    </row>
    <row r="268" ht="23" customHeight="1" spans="1:16">
      <c r="A268" s="6" t="s">
        <v>332</v>
      </c>
      <c r="B268" s="2" t="s">
        <v>50</v>
      </c>
      <c r="C268" s="2" t="s">
        <v>17</v>
      </c>
      <c r="D268" s="2">
        <v>4</v>
      </c>
      <c r="E268" s="6" t="s">
        <v>501</v>
      </c>
      <c r="F268" s="2" t="str">
        <f t="shared" si="24"/>
        <v>B</v>
      </c>
      <c r="G268" s="2">
        <v>5</v>
      </c>
      <c r="H268" s="2" t="str">
        <f t="shared" si="25"/>
        <v>C</v>
      </c>
      <c r="I268" s="2">
        <v>4</v>
      </c>
      <c r="J268" s="2">
        <f t="shared" si="26"/>
        <v>1</v>
      </c>
      <c r="K268" s="2" t="str">
        <f t="shared" si="27"/>
        <v>A</v>
      </c>
      <c r="L268" s="2" t="str">
        <f t="shared" si="28"/>
        <v>B</v>
      </c>
      <c r="M268" s="2" t="s">
        <v>26</v>
      </c>
      <c r="N268" s="2">
        <f t="shared" si="29"/>
        <v>1</v>
      </c>
      <c r="O268" s="2" t="s">
        <v>22</v>
      </c>
      <c r="P268" s="2">
        <v>160</v>
      </c>
    </row>
    <row r="269" ht="23" customHeight="1" spans="1:16">
      <c r="A269" s="6" t="s">
        <v>332</v>
      </c>
      <c r="B269" s="2" t="s">
        <v>50</v>
      </c>
      <c r="C269" s="2" t="s">
        <v>23</v>
      </c>
      <c r="D269" s="2">
        <v>4</v>
      </c>
      <c r="E269" s="6" t="s">
        <v>501</v>
      </c>
      <c r="F269" s="2" t="str">
        <f t="shared" si="24"/>
        <v>C</v>
      </c>
      <c r="G269" s="2">
        <v>4</v>
      </c>
      <c r="H269" s="2" t="str">
        <f t="shared" si="25"/>
        <v>B</v>
      </c>
      <c r="I269" s="2">
        <v>5</v>
      </c>
      <c r="J269" s="2">
        <f t="shared" si="26"/>
        <v>-1</v>
      </c>
      <c r="K269" s="2" t="str">
        <f t="shared" si="27"/>
        <v>B</v>
      </c>
      <c r="L269" s="2" t="str">
        <f t="shared" si="28"/>
        <v>B</v>
      </c>
      <c r="M269" s="2" t="s">
        <v>26</v>
      </c>
      <c r="N269" s="2">
        <f t="shared" si="29"/>
        <v>1</v>
      </c>
      <c r="O269" s="2" t="s">
        <v>26</v>
      </c>
      <c r="P269" s="2">
        <v>161</v>
      </c>
    </row>
    <row r="270" ht="23" customHeight="1" spans="1:16">
      <c r="A270" s="6" t="s">
        <v>332</v>
      </c>
      <c r="B270" s="2" t="s">
        <v>50</v>
      </c>
      <c r="C270" s="2" t="s">
        <v>17</v>
      </c>
      <c r="D270" s="2">
        <v>5</v>
      </c>
      <c r="E270" s="6" t="s">
        <v>502</v>
      </c>
      <c r="F270" s="2" t="str">
        <f t="shared" si="24"/>
        <v>B</v>
      </c>
      <c r="G270" s="2">
        <v>5</v>
      </c>
      <c r="H270" s="2" t="str">
        <f t="shared" si="25"/>
        <v>C</v>
      </c>
      <c r="I270" s="2">
        <v>5</v>
      </c>
      <c r="J270" s="2">
        <f t="shared" si="26"/>
        <v>0</v>
      </c>
      <c r="K270" s="2" t="str">
        <f t="shared" si="27"/>
        <v>C</v>
      </c>
      <c r="L270" s="2" t="str">
        <f t="shared" si="28"/>
        <v>D(平局)</v>
      </c>
      <c r="M270" s="2" t="s">
        <v>26</v>
      </c>
      <c r="N270" s="2">
        <f t="shared" si="29"/>
        <v>0</v>
      </c>
      <c r="O270" s="2" t="s">
        <v>22</v>
      </c>
      <c r="P270" s="2">
        <v>160</v>
      </c>
    </row>
    <row r="271" ht="23" customHeight="1" spans="1:16">
      <c r="A271" s="6" t="s">
        <v>332</v>
      </c>
      <c r="B271" s="2" t="s">
        <v>50</v>
      </c>
      <c r="C271" s="2" t="s">
        <v>23</v>
      </c>
      <c r="D271" s="2">
        <v>5</v>
      </c>
      <c r="E271" s="6" t="s">
        <v>502</v>
      </c>
      <c r="F271" s="2" t="str">
        <f t="shared" si="24"/>
        <v>C</v>
      </c>
      <c r="G271" s="2">
        <v>5</v>
      </c>
      <c r="H271" s="2" t="str">
        <f t="shared" si="25"/>
        <v>B</v>
      </c>
      <c r="I271" s="2">
        <v>5</v>
      </c>
      <c r="J271" s="2">
        <f t="shared" si="26"/>
        <v>0</v>
      </c>
      <c r="K271" s="2" t="str">
        <f t="shared" si="27"/>
        <v>C</v>
      </c>
      <c r="L271" s="2" t="str">
        <f t="shared" si="28"/>
        <v>D(平局)</v>
      </c>
      <c r="M271" s="2" t="s">
        <v>26</v>
      </c>
      <c r="N271" s="2">
        <f t="shared" si="29"/>
        <v>0</v>
      </c>
      <c r="O271" s="2" t="s">
        <v>26</v>
      </c>
      <c r="P271" s="2">
        <v>161</v>
      </c>
    </row>
    <row r="272" ht="23" customHeight="1" spans="1:16">
      <c r="A272" s="6" t="s">
        <v>370</v>
      </c>
      <c r="B272" s="2" t="s">
        <v>15</v>
      </c>
      <c r="C272" s="2" t="s">
        <v>17</v>
      </c>
      <c r="D272" s="2">
        <v>1</v>
      </c>
      <c r="E272" s="6" t="s">
        <v>498</v>
      </c>
      <c r="F272" s="2" t="str">
        <f t="shared" si="24"/>
        <v>A</v>
      </c>
      <c r="G272" s="2">
        <v>4</v>
      </c>
      <c r="H272" s="2" t="str">
        <f t="shared" si="25"/>
        <v>B</v>
      </c>
      <c r="I272" s="2">
        <v>5</v>
      </c>
      <c r="J272" s="2">
        <f t="shared" si="26"/>
        <v>-1</v>
      </c>
      <c r="K272" s="2" t="str">
        <f t="shared" si="27"/>
        <v>B</v>
      </c>
      <c r="L272" s="2" t="str">
        <f t="shared" si="28"/>
        <v>B</v>
      </c>
      <c r="M272" s="2" t="s">
        <v>26</v>
      </c>
      <c r="N272" s="2">
        <f t="shared" si="29"/>
        <v>1</v>
      </c>
      <c r="O272" s="2" t="s">
        <v>26</v>
      </c>
      <c r="P272" s="2">
        <v>166</v>
      </c>
    </row>
    <row r="273" ht="23" customHeight="1" spans="1:16">
      <c r="A273" s="6" t="s">
        <v>370</v>
      </c>
      <c r="B273" s="2" t="s">
        <v>15</v>
      </c>
      <c r="C273" s="2" t="s">
        <v>23</v>
      </c>
      <c r="D273" s="2">
        <v>1</v>
      </c>
      <c r="E273" s="6" t="s">
        <v>498</v>
      </c>
      <c r="F273" s="2" t="str">
        <f t="shared" si="24"/>
        <v>B</v>
      </c>
      <c r="G273" s="2">
        <v>5</v>
      </c>
      <c r="H273" s="2" t="str">
        <f t="shared" si="25"/>
        <v>A</v>
      </c>
      <c r="I273" s="2">
        <v>4</v>
      </c>
      <c r="J273" s="2">
        <f t="shared" si="26"/>
        <v>1</v>
      </c>
      <c r="K273" s="2" t="str">
        <f t="shared" si="27"/>
        <v>A</v>
      </c>
      <c r="L273" s="2" t="str">
        <f t="shared" si="28"/>
        <v>B</v>
      </c>
      <c r="M273" s="2" t="s">
        <v>26</v>
      </c>
      <c r="N273" s="2">
        <f t="shared" si="29"/>
        <v>1</v>
      </c>
      <c r="O273" s="2" t="s">
        <v>22</v>
      </c>
      <c r="P273" s="2">
        <v>167</v>
      </c>
    </row>
    <row r="274" ht="23" customHeight="1" spans="1:16">
      <c r="A274" s="6" t="s">
        <v>370</v>
      </c>
      <c r="B274" s="2" t="s">
        <v>15</v>
      </c>
      <c r="C274" s="2" t="s">
        <v>17</v>
      </c>
      <c r="D274" s="2">
        <v>2</v>
      </c>
      <c r="E274" s="6" t="s">
        <v>499</v>
      </c>
      <c r="F274" s="2" t="str">
        <f t="shared" si="24"/>
        <v>A</v>
      </c>
      <c r="G274" s="2">
        <v>3</v>
      </c>
      <c r="H274" s="2" t="str">
        <f t="shared" si="25"/>
        <v>B</v>
      </c>
      <c r="I274" s="2">
        <v>4</v>
      </c>
      <c r="J274" s="2">
        <f t="shared" si="26"/>
        <v>-1</v>
      </c>
      <c r="K274" s="2" t="str">
        <f t="shared" si="27"/>
        <v>B</v>
      </c>
      <c r="L274" s="2" t="str">
        <f t="shared" si="28"/>
        <v>B</v>
      </c>
      <c r="M274" s="2" t="s">
        <v>26</v>
      </c>
      <c r="N274" s="2">
        <f t="shared" si="29"/>
        <v>1</v>
      </c>
      <c r="O274" s="2" t="s">
        <v>26</v>
      </c>
      <c r="P274" s="2">
        <v>166</v>
      </c>
    </row>
    <row r="275" ht="23" customHeight="1" spans="1:16">
      <c r="A275" s="6" t="s">
        <v>370</v>
      </c>
      <c r="B275" s="2" t="s">
        <v>15</v>
      </c>
      <c r="C275" s="2" t="s">
        <v>23</v>
      </c>
      <c r="D275" s="2">
        <v>2</v>
      </c>
      <c r="E275" s="6" t="s">
        <v>499</v>
      </c>
      <c r="F275" s="2" t="str">
        <f t="shared" si="24"/>
        <v>B</v>
      </c>
      <c r="G275" s="2">
        <v>4</v>
      </c>
      <c r="H275" s="2" t="str">
        <f t="shared" si="25"/>
        <v>A</v>
      </c>
      <c r="I275" s="2">
        <v>3</v>
      </c>
      <c r="J275" s="2">
        <f t="shared" si="26"/>
        <v>1</v>
      </c>
      <c r="K275" s="2" t="str">
        <f t="shared" si="27"/>
        <v>A</v>
      </c>
      <c r="L275" s="2" t="str">
        <f t="shared" si="28"/>
        <v>B</v>
      </c>
      <c r="M275" s="2" t="s">
        <v>26</v>
      </c>
      <c r="N275" s="2">
        <f t="shared" si="29"/>
        <v>1</v>
      </c>
      <c r="O275" s="2" t="s">
        <v>22</v>
      </c>
      <c r="P275" s="2">
        <v>167</v>
      </c>
    </row>
    <row r="276" ht="23" customHeight="1" spans="1:16">
      <c r="A276" s="6" t="s">
        <v>370</v>
      </c>
      <c r="B276" s="2" t="s">
        <v>15</v>
      </c>
      <c r="C276" s="2" t="s">
        <v>17</v>
      </c>
      <c r="D276" s="2">
        <v>3</v>
      </c>
      <c r="E276" s="6" t="s">
        <v>500</v>
      </c>
      <c r="F276" s="2" t="str">
        <f t="shared" si="24"/>
        <v>A</v>
      </c>
      <c r="G276" s="2">
        <v>4</v>
      </c>
      <c r="H276" s="2" t="str">
        <f t="shared" si="25"/>
        <v>B</v>
      </c>
      <c r="I276" s="2">
        <v>4</v>
      </c>
      <c r="J276" s="2">
        <f t="shared" si="26"/>
        <v>0</v>
      </c>
      <c r="K276" s="2" t="str">
        <f t="shared" si="27"/>
        <v>C</v>
      </c>
      <c r="L276" s="2" t="str">
        <f t="shared" si="28"/>
        <v>D(平局)</v>
      </c>
      <c r="M276" s="2" t="s">
        <v>26</v>
      </c>
      <c r="N276" s="2">
        <f t="shared" si="29"/>
        <v>0</v>
      </c>
      <c r="O276" s="2" t="s">
        <v>26</v>
      </c>
      <c r="P276" s="2">
        <v>166</v>
      </c>
    </row>
    <row r="277" ht="23" customHeight="1" spans="1:16">
      <c r="A277" s="6" t="s">
        <v>370</v>
      </c>
      <c r="B277" s="2" t="s">
        <v>15</v>
      </c>
      <c r="C277" s="2" t="s">
        <v>23</v>
      </c>
      <c r="D277" s="2">
        <v>3</v>
      </c>
      <c r="E277" s="6" t="s">
        <v>500</v>
      </c>
      <c r="F277" s="2" t="str">
        <f t="shared" si="24"/>
        <v>B</v>
      </c>
      <c r="G277" s="2">
        <v>4</v>
      </c>
      <c r="H277" s="2" t="str">
        <f t="shared" si="25"/>
        <v>A</v>
      </c>
      <c r="I277" s="2">
        <v>4</v>
      </c>
      <c r="J277" s="2">
        <f t="shared" si="26"/>
        <v>0</v>
      </c>
      <c r="K277" s="2" t="str">
        <f t="shared" si="27"/>
        <v>C</v>
      </c>
      <c r="L277" s="2" t="str">
        <f t="shared" si="28"/>
        <v>D(平局)</v>
      </c>
      <c r="M277" s="2" t="s">
        <v>26</v>
      </c>
      <c r="N277" s="2">
        <f t="shared" si="29"/>
        <v>0</v>
      </c>
      <c r="O277" s="2" t="s">
        <v>22</v>
      </c>
      <c r="P277" s="2">
        <v>167</v>
      </c>
    </row>
    <row r="278" ht="23" customHeight="1" spans="1:16">
      <c r="A278" s="6" t="s">
        <v>370</v>
      </c>
      <c r="B278" s="2" t="s">
        <v>15</v>
      </c>
      <c r="C278" s="2" t="s">
        <v>17</v>
      </c>
      <c r="D278" s="2">
        <v>4</v>
      </c>
      <c r="E278" s="6" t="s">
        <v>501</v>
      </c>
      <c r="F278" s="2" t="str">
        <f t="shared" si="24"/>
        <v>A</v>
      </c>
      <c r="G278" s="2">
        <v>4</v>
      </c>
      <c r="H278" s="2" t="str">
        <f t="shared" si="25"/>
        <v>B</v>
      </c>
      <c r="I278" s="2">
        <v>5</v>
      </c>
      <c r="J278" s="2">
        <f t="shared" si="26"/>
        <v>-1</v>
      </c>
      <c r="K278" s="2" t="str">
        <f t="shared" si="27"/>
        <v>B</v>
      </c>
      <c r="L278" s="2" t="str">
        <f t="shared" si="28"/>
        <v>B</v>
      </c>
      <c r="M278" s="2" t="s">
        <v>26</v>
      </c>
      <c r="N278" s="2">
        <f t="shared" si="29"/>
        <v>1</v>
      </c>
      <c r="O278" s="2" t="s">
        <v>26</v>
      </c>
      <c r="P278" s="2">
        <v>166</v>
      </c>
    </row>
    <row r="279" ht="23" customHeight="1" spans="1:16">
      <c r="A279" s="6" t="s">
        <v>370</v>
      </c>
      <c r="B279" s="2" t="s">
        <v>15</v>
      </c>
      <c r="C279" s="2" t="s">
        <v>23</v>
      </c>
      <c r="D279" s="2">
        <v>4</v>
      </c>
      <c r="E279" s="6" t="s">
        <v>501</v>
      </c>
      <c r="F279" s="2" t="str">
        <f t="shared" si="24"/>
        <v>B</v>
      </c>
      <c r="G279" s="2">
        <v>5</v>
      </c>
      <c r="H279" s="2" t="str">
        <f t="shared" si="25"/>
        <v>A</v>
      </c>
      <c r="I279" s="2">
        <v>4</v>
      </c>
      <c r="J279" s="2">
        <f t="shared" si="26"/>
        <v>1</v>
      </c>
      <c r="K279" s="2" t="str">
        <f t="shared" si="27"/>
        <v>A</v>
      </c>
      <c r="L279" s="2" t="str">
        <f t="shared" si="28"/>
        <v>B</v>
      </c>
      <c r="M279" s="2" t="s">
        <v>26</v>
      </c>
      <c r="N279" s="2">
        <f t="shared" si="29"/>
        <v>1</v>
      </c>
      <c r="O279" s="2" t="s">
        <v>22</v>
      </c>
      <c r="P279" s="2">
        <v>167</v>
      </c>
    </row>
    <row r="280" ht="23" customHeight="1" spans="1:16">
      <c r="A280" s="6" t="s">
        <v>370</v>
      </c>
      <c r="B280" s="2" t="s">
        <v>15</v>
      </c>
      <c r="C280" s="2" t="s">
        <v>17</v>
      </c>
      <c r="D280" s="2">
        <v>5</v>
      </c>
      <c r="E280" s="6" t="s">
        <v>502</v>
      </c>
      <c r="F280" s="2" t="str">
        <f t="shared" si="24"/>
        <v>A</v>
      </c>
      <c r="G280" s="2">
        <v>5</v>
      </c>
      <c r="H280" s="2" t="str">
        <f t="shared" si="25"/>
        <v>B</v>
      </c>
      <c r="I280" s="2">
        <v>5</v>
      </c>
      <c r="J280" s="2">
        <f t="shared" si="26"/>
        <v>0</v>
      </c>
      <c r="K280" s="2" t="str">
        <f t="shared" si="27"/>
        <v>C</v>
      </c>
      <c r="L280" s="2" t="str">
        <f t="shared" si="28"/>
        <v>D(平局)</v>
      </c>
      <c r="M280" s="2" t="s">
        <v>26</v>
      </c>
      <c r="N280" s="2">
        <f t="shared" si="29"/>
        <v>0</v>
      </c>
      <c r="O280" s="2" t="s">
        <v>26</v>
      </c>
      <c r="P280" s="2">
        <v>166</v>
      </c>
    </row>
    <row r="281" ht="23" customHeight="1" spans="1:16">
      <c r="A281" s="6" t="s">
        <v>370</v>
      </c>
      <c r="B281" s="2" t="s">
        <v>15</v>
      </c>
      <c r="C281" s="2" t="s">
        <v>23</v>
      </c>
      <c r="D281" s="2">
        <v>5</v>
      </c>
      <c r="E281" s="6" t="s">
        <v>502</v>
      </c>
      <c r="F281" s="2" t="str">
        <f t="shared" si="24"/>
        <v>B</v>
      </c>
      <c r="G281" s="2">
        <v>5</v>
      </c>
      <c r="H281" s="2" t="str">
        <f t="shared" si="25"/>
        <v>A</v>
      </c>
      <c r="I281" s="2">
        <v>5</v>
      </c>
      <c r="J281" s="2">
        <f t="shared" si="26"/>
        <v>0</v>
      </c>
      <c r="K281" s="2" t="str">
        <f t="shared" si="27"/>
        <v>C</v>
      </c>
      <c r="L281" s="2" t="str">
        <f t="shared" si="28"/>
        <v>D(平局)</v>
      </c>
      <c r="M281" s="2" t="s">
        <v>26</v>
      </c>
      <c r="N281" s="2">
        <f t="shared" si="29"/>
        <v>0</v>
      </c>
      <c r="O281" s="2" t="s">
        <v>22</v>
      </c>
      <c r="P281" s="2">
        <v>167</v>
      </c>
    </row>
    <row r="282" ht="23" customHeight="1" spans="1:16">
      <c r="A282" s="6" t="s">
        <v>370</v>
      </c>
      <c r="B282" s="2" t="s">
        <v>37</v>
      </c>
      <c r="C282" s="2" t="s">
        <v>17</v>
      </c>
      <c r="D282" s="2">
        <v>1</v>
      </c>
      <c r="E282" s="6" t="s">
        <v>498</v>
      </c>
      <c r="F282" s="2" t="str">
        <f t="shared" si="24"/>
        <v>A</v>
      </c>
      <c r="G282" s="2">
        <v>5</v>
      </c>
      <c r="H282" s="2" t="str">
        <f t="shared" si="25"/>
        <v>C</v>
      </c>
      <c r="I282" s="2">
        <v>3</v>
      </c>
      <c r="J282" s="2">
        <f t="shared" si="26"/>
        <v>2</v>
      </c>
      <c r="K282" s="2" t="str">
        <f t="shared" si="27"/>
        <v>A</v>
      </c>
      <c r="L282" s="2" t="str">
        <f t="shared" si="28"/>
        <v>A</v>
      </c>
      <c r="M282" s="2" t="s">
        <v>22</v>
      </c>
      <c r="N282" s="2">
        <f t="shared" si="29"/>
        <v>1</v>
      </c>
      <c r="O282" s="2" t="s">
        <v>22</v>
      </c>
      <c r="P282" s="2">
        <v>172</v>
      </c>
    </row>
    <row r="283" ht="23" customHeight="1" spans="1:16">
      <c r="A283" s="6" t="s">
        <v>370</v>
      </c>
      <c r="B283" s="2" t="s">
        <v>37</v>
      </c>
      <c r="C283" s="2" t="s">
        <v>23</v>
      </c>
      <c r="D283" s="2">
        <v>1</v>
      </c>
      <c r="E283" s="6" t="s">
        <v>498</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26</v>
      </c>
      <c r="P283" s="2">
        <v>173</v>
      </c>
    </row>
    <row r="284" ht="23" customHeight="1" spans="1:16">
      <c r="A284" s="6" t="s">
        <v>370</v>
      </c>
      <c r="B284" s="2" t="s">
        <v>37</v>
      </c>
      <c r="C284" s="2" t="s">
        <v>17</v>
      </c>
      <c r="D284" s="2">
        <v>2</v>
      </c>
      <c r="E284" s="6" t="s">
        <v>499</v>
      </c>
      <c r="F284" s="2" t="str">
        <f t="shared" si="24"/>
        <v>A</v>
      </c>
      <c r="G284" s="2">
        <v>4</v>
      </c>
      <c r="H284" s="2" t="str">
        <f t="shared" si="25"/>
        <v>C</v>
      </c>
      <c r="I284" s="2">
        <v>2</v>
      </c>
      <c r="J284" s="2">
        <f t="shared" si="26"/>
        <v>2</v>
      </c>
      <c r="K284" s="2" t="str">
        <f t="shared" si="27"/>
        <v>A</v>
      </c>
      <c r="L284" s="2" t="str">
        <f t="shared" si="28"/>
        <v>A</v>
      </c>
      <c r="M284" s="2" t="s">
        <v>22</v>
      </c>
      <c r="N284" s="2">
        <f t="shared" si="29"/>
        <v>1</v>
      </c>
      <c r="O284" s="2" t="s">
        <v>22</v>
      </c>
      <c r="P284" s="2">
        <v>172</v>
      </c>
    </row>
    <row r="285" ht="23" customHeight="1" spans="1:16">
      <c r="A285" s="6" t="s">
        <v>370</v>
      </c>
      <c r="B285" s="2" t="s">
        <v>37</v>
      </c>
      <c r="C285" s="2" t="s">
        <v>23</v>
      </c>
      <c r="D285" s="2">
        <v>2</v>
      </c>
      <c r="E285" s="6" t="s">
        <v>499</v>
      </c>
      <c r="F285" s="2" t="str">
        <f t="shared" si="24"/>
        <v>C</v>
      </c>
      <c r="G285" s="2">
        <v>2</v>
      </c>
      <c r="H285" s="2" t="str">
        <f t="shared" si="25"/>
        <v>A</v>
      </c>
      <c r="I285" s="2">
        <v>4</v>
      </c>
      <c r="J285" s="2">
        <f t="shared" si="26"/>
        <v>-2</v>
      </c>
      <c r="K285" s="2" t="str">
        <f t="shared" si="27"/>
        <v>B</v>
      </c>
      <c r="L285" s="2" t="str">
        <f t="shared" si="28"/>
        <v>A</v>
      </c>
      <c r="M285" s="2" t="s">
        <v>22</v>
      </c>
      <c r="N285" s="2">
        <f t="shared" si="29"/>
        <v>1</v>
      </c>
      <c r="O285" s="2" t="s">
        <v>26</v>
      </c>
      <c r="P285" s="2">
        <v>173</v>
      </c>
    </row>
    <row r="286" ht="23" customHeight="1" spans="1:16">
      <c r="A286" s="6" t="s">
        <v>370</v>
      </c>
      <c r="B286" s="2" t="s">
        <v>37</v>
      </c>
      <c r="C286" s="2" t="s">
        <v>17</v>
      </c>
      <c r="D286" s="2">
        <v>3</v>
      </c>
      <c r="E286" s="6" t="s">
        <v>500</v>
      </c>
      <c r="F286" s="2" t="str">
        <f t="shared" si="24"/>
        <v>A</v>
      </c>
      <c r="G286" s="2">
        <v>4</v>
      </c>
      <c r="H286" s="2" t="str">
        <f t="shared" si="25"/>
        <v>C</v>
      </c>
      <c r="I286" s="2">
        <v>3</v>
      </c>
      <c r="J286" s="2">
        <f t="shared" si="26"/>
        <v>1</v>
      </c>
      <c r="K286" s="2" t="str">
        <f t="shared" si="27"/>
        <v>A</v>
      </c>
      <c r="L286" s="2" t="str">
        <f t="shared" si="28"/>
        <v>A</v>
      </c>
      <c r="M286" s="2" t="s">
        <v>22</v>
      </c>
      <c r="N286" s="2">
        <f t="shared" si="29"/>
        <v>1</v>
      </c>
      <c r="O286" s="2" t="s">
        <v>22</v>
      </c>
      <c r="P286" s="2">
        <v>172</v>
      </c>
    </row>
    <row r="287" ht="23" customHeight="1" spans="1:16">
      <c r="A287" s="6" t="s">
        <v>370</v>
      </c>
      <c r="B287" s="2" t="s">
        <v>37</v>
      </c>
      <c r="C287" s="2" t="s">
        <v>23</v>
      </c>
      <c r="D287" s="2">
        <v>3</v>
      </c>
      <c r="E287" s="6" t="s">
        <v>500</v>
      </c>
      <c r="F287" s="2" t="str">
        <f t="shared" si="24"/>
        <v>C</v>
      </c>
      <c r="G287" s="2">
        <v>3</v>
      </c>
      <c r="H287" s="2" t="str">
        <f t="shared" si="25"/>
        <v>A</v>
      </c>
      <c r="I287" s="2">
        <v>5</v>
      </c>
      <c r="J287" s="2">
        <f t="shared" si="26"/>
        <v>-2</v>
      </c>
      <c r="K287" s="2" t="str">
        <f t="shared" si="27"/>
        <v>B</v>
      </c>
      <c r="L287" s="2" t="str">
        <f t="shared" si="28"/>
        <v>A</v>
      </c>
      <c r="M287" s="2" t="s">
        <v>22</v>
      </c>
      <c r="N287" s="2">
        <f t="shared" si="29"/>
        <v>1</v>
      </c>
      <c r="O287" s="2" t="s">
        <v>26</v>
      </c>
      <c r="P287" s="2">
        <v>173</v>
      </c>
    </row>
    <row r="288" ht="23" customHeight="1" spans="1:16">
      <c r="A288" s="6" t="s">
        <v>370</v>
      </c>
      <c r="B288" s="2" t="s">
        <v>37</v>
      </c>
      <c r="C288" s="2" t="s">
        <v>17</v>
      </c>
      <c r="D288" s="2">
        <v>4</v>
      </c>
      <c r="E288" s="6" t="s">
        <v>501</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370</v>
      </c>
      <c r="B289" s="2" t="s">
        <v>37</v>
      </c>
      <c r="C289" s="2" t="s">
        <v>23</v>
      </c>
      <c r="D289" s="2">
        <v>4</v>
      </c>
      <c r="E289" s="6" t="s">
        <v>501</v>
      </c>
      <c r="F289" s="2" t="str">
        <f t="shared" si="24"/>
        <v>C</v>
      </c>
      <c r="G289" s="2">
        <v>3</v>
      </c>
      <c r="H289" s="2" t="str">
        <f t="shared" si="25"/>
        <v>A</v>
      </c>
      <c r="I289" s="2">
        <v>5</v>
      </c>
      <c r="J289" s="2">
        <f t="shared" si="26"/>
        <v>-2</v>
      </c>
      <c r="K289" s="2" t="str">
        <f t="shared" si="27"/>
        <v>B</v>
      </c>
      <c r="L289" s="2" t="str">
        <f t="shared" si="28"/>
        <v>A</v>
      </c>
      <c r="M289" s="2" t="s">
        <v>22</v>
      </c>
      <c r="N289" s="2">
        <f t="shared" si="29"/>
        <v>1</v>
      </c>
      <c r="O289" s="2" t="s">
        <v>26</v>
      </c>
      <c r="P289" s="2">
        <v>173</v>
      </c>
    </row>
    <row r="290" ht="23" customHeight="1" spans="1:16">
      <c r="A290" s="6" t="s">
        <v>370</v>
      </c>
      <c r="B290" s="2" t="s">
        <v>37</v>
      </c>
      <c r="C290" s="2" t="s">
        <v>17</v>
      </c>
      <c r="D290" s="2">
        <v>5</v>
      </c>
      <c r="E290" s="6" t="s">
        <v>502</v>
      </c>
      <c r="F290" s="2" t="str">
        <f t="shared" si="24"/>
        <v>A</v>
      </c>
      <c r="G290" s="2">
        <v>5</v>
      </c>
      <c r="H290" s="2" t="str">
        <f t="shared" si="25"/>
        <v>C</v>
      </c>
      <c r="I290" s="2">
        <v>2</v>
      </c>
      <c r="J290" s="2">
        <f t="shared" si="26"/>
        <v>3</v>
      </c>
      <c r="K290" s="2" t="str">
        <f t="shared" si="27"/>
        <v>A</v>
      </c>
      <c r="L290" s="2" t="str">
        <f t="shared" si="28"/>
        <v>A</v>
      </c>
      <c r="M290" s="2" t="s">
        <v>22</v>
      </c>
      <c r="N290" s="2">
        <f t="shared" si="29"/>
        <v>1</v>
      </c>
      <c r="O290" s="2" t="s">
        <v>22</v>
      </c>
      <c r="P290" s="2">
        <v>172</v>
      </c>
    </row>
    <row r="291" ht="23" customHeight="1" spans="1:16">
      <c r="A291" s="6" t="s">
        <v>370</v>
      </c>
      <c r="B291" s="2" t="s">
        <v>37</v>
      </c>
      <c r="C291" s="2" t="s">
        <v>23</v>
      </c>
      <c r="D291" s="2">
        <v>5</v>
      </c>
      <c r="E291" s="6" t="s">
        <v>502</v>
      </c>
      <c r="F291" s="2" t="str">
        <f t="shared" si="24"/>
        <v>C</v>
      </c>
      <c r="G291" s="2">
        <v>3</v>
      </c>
      <c r="H291" s="2" t="str">
        <f t="shared" si="25"/>
        <v>A</v>
      </c>
      <c r="I291" s="2">
        <v>5</v>
      </c>
      <c r="J291" s="2">
        <f t="shared" si="26"/>
        <v>-2</v>
      </c>
      <c r="K291" s="2" t="str">
        <f t="shared" si="27"/>
        <v>B</v>
      </c>
      <c r="L291" s="2" t="str">
        <f t="shared" si="28"/>
        <v>A</v>
      </c>
      <c r="M291" s="2" t="s">
        <v>22</v>
      </c>
      <c r="N291" s="2">
        <f t="shared" si="29"/>
        <v>1</v>
      </c>
      <c r="O291" s="2" t="s">
        <v>26</v>
      </c>
      <c r="P291" s="2">
        <v>173</v>
      </c>
    </row>
    <row r="292" ht="23" customHeight="1" spans="1:16">
      <c r="A292" s="6" t="s">
        <v>370</v>
      </c>
      <c r="B292" s="2" t="s">
        <v>50</v>
      </c>
      <c r="C292" s="2" t="s">
        <v>17</v>
      </c>
      <c r="D292" s="2">
        <v>1</v>
      </c>
      <c r="E292" s="6" t="s">
        <v>498</v>
      </c>
      <c r="F292" s="2" t="str">
        <f t="shared" si="24"/>
        <v>B</v>
      </c>
      <c r="G292" s="2">
        <v>5</v>
      </c>
      <c r="H292" s="2" t="str">
        <f t="shared" si="25"/>
        <v>C</v>
      </c>
      <c r="I292" s="2">
        <v>3</v>
      </c>
      <c r="J292" s="2">
        <f t="shared" si="26"/>
        <v>2</v>
      </c>
      <c r="K292" s="2" t="str">
        <f t="shared" si="27"/>
        <v>A</v>
      </c>
      <c r="L292" s="2" t="str">
        <f t="shared" si="28"/>
        <v>B</v>
      </c>
      <c r="M292" s="2" t="s">
        <v>26</v>
      </c>
      <c r="N292" s="2">
        <f t="shared" si="29"/>
        <v>1</v>
      </c>
      <c r="O292" s="2" t="s">
        <v>22</v>
      </c>
      <c r="P292" s="2">
        <v>178</v>
      </c>
    </row>
    <row r="293" ht="23" customHeight="1" spans="1:16">
      <c r="A293" s="6" t="s">
        <v>370</v>
      </c>
      <c r="B293" s="2" t="s">
        <v>50</v>
      </c>
      <c r="C293" s="2" t="s">
        <v>23</v>
      </c>
      <c r="D293" s="2">
        <v>1</v>
      </c>
      <c r="E293" s="6" t="s">
        <v>498</v>
      </c>
      <c r="F293" s="2" t="str">
        <f t="shared" si="24"/>
        <v>C</v>
      </c>
      <c r="G293" s="2">
        <v>3</v>
      </c>
      <c r="H293" s="2" t="str">
        <f t="shared" si="25"/>
        <v>B</v>
      </c>
      <c r="I293" s="2">
        <v>5</v>
      </c>
      <c r="J293" s="2">
        <f t="shared" si="26"/>
        <v>-2</v>
      </c>
      <c r="K293" s="2" t="str">
        <f t="shared" si="27"/>
        <v>B</v>
      </c>
      <c r="L293" s="2" t="str">
        <f t="shared" si="28"/>
        <v>B</v>
      </c>
      <c r="M293" s="2" t="s">
        <v>26</v>
      </c>
      <c r="N293" s="2">
        <f t="shared" si="29"/>
        <v>1</v>
      </c>
      <c r="O293" s="2" t="s">
        <v>26</v>
      </c>
      <c r="P293" s="2">
        <v>179</v>
      </c>
    </row>
    <row r="294" ht="23" customHeight="1" spans="1:16">
      <c r="A294" s="6" t="s">
        <v>370</v>
      </c>
      <c r="B294" s="2" t="s">
        <v>50</v>
      </c>
      <c r="C294" s="2" t="s">
        <v>17</v>
      </c>
      <c r="D294" s="2">
        <v>2</v>
      </c>
      <c r="E294" s="6" t="s">
        <v>499</v>
      </c>
      <c r="F294" s="2" t="str">
        <f t="shared" si="24"/>
        <v>B</v>
      </c>
      <c r="G294" s="2">
        <v>4</v>
      </c>
      <c r="H294" s="2" t="str">
        <f t="shared" si="25"/>
        <v>C</v>
      </c>
      <c r="I294" s="2">
        <v>2</v>
      </c>
      <c r="J294" s="2">
        <f t="shared" si="26"/>
        <v>2</v>
      </c>
      <c r="K294" s="2" t="str">
        <f t="shared" si="27"/>
        <v>A</v>
      </c>
      <c r="L294" s="2" t="str">
        <f t="shared" si="28"/>
        <v>B</v>
      </c>
      <c r="M294" s="2" t="s">
        <v>26</v>
      </c>
      <c r="N294" s="2">
        <f t="shared" si="29"/>
        <v>1</v>
      </c>
      <c r="O294" s="2" t="s">
        <v>22</v>
      </c>
      <c r="P294" s="2">
        <v>178</v>
      </c>
    </row>
    <row r="295" ht="23" customHeight="1" spans="1:16">
      <c r="A295" s="6" t="s">
        <v>370</v>
      </c>
      <c r="B295" s="2" t="s">
        <v>50</v>
      </c>
      <c r="C295" s="2" t="s">
        <v>23</v>
      </c>
      <c r="D295" s="2">
        <v>2</v>
      </c>
      <c r="E295" s="6" t="s">
        <v>499</v>
      </c>
      <c r="F295" s="2" t="str">
        <f t="shared" si="24"/>
        <v>C</v>
      </c>
      <c r="G295" s="2">
        <v>2</v>
      </c>
      <c r="H295" s="2" t="str">
        <f t="shared" si="25"/>
        <v>B</v>
      </c>
      <c r="I295" s="2">
        <v>4</v>
      </c>
      <c r="J295" s="2">
        <f t="shared" si="26"/>
        <v>-2</v>
      </c>
      <c r="K295" s="2" t="str">
        <f t="shared" si="27"/>
        <v>B</v>
      </c>
      <c r="L295" s="2" t="str">
        <f t="shared" si="28"/>
        <v>B</v>
      </c>
      <c r="M295" s="2" t="s">
        <v>26</v>
      </c>
      <c r="N295" s="2">
        <f t="shared" si="29"/>
        <v>1</v>
      </c>
      <c r="O295" s="2" t="s">
        <v>26</v>
      </c>
      <c r="P295" s="2">
        <v>179</v>
      </c>
    </row>
    <row r="296" ht="23" customHeight="1" spans="1:16">
      <c r="A296" s="6" t="s">
        <v>370</v>
      </c>
      <c r="B296" s="2" t="s">
        <v>50</v>
      </c>
      <c r="C296" s="2" t="s">
        <v>17</v>
      </c>
      <c r="D296" s="2">
        <v>3</v>
      </c>
      <c r="E296" s="6" t="s">
        <v>500</v>
      </c>
      <c r="F296" s="2" t="str">
        <f t="shared" si="24"/>
        <v>B</v>
      </c>
      <c r="G296" s="2">
        <v>4</v>
      </c>
      <c r="H296" s="2" t="str">
        <f t="shared" si="25"/>
        <v>C</v>
      </c>
      <c r="I296" s="2">
        <v>3</v>
      </c>
      <c r="J296" s="2">
        <f t="shared" si="26"/>
        <v>1</v>
      </c>
      <c r="K296" s="2" t="str">
        <f t="shared" si="27"/>
        <v>A</v>
      </c>
      <c r="L296" s="2" t="str">
        <f t="shared" si="28"/>
        <v>B</v>
      </c>
      <c r="M296" s="2" t="s">
        <v>26</v>
      </c>
      <c r="N296" s="2">
        <f t="shared" si="29"/>
        <v>1</v>
      </c>
      <c r="O296" s="2" t="s">
        <v>22</v>
      </c>
      <c r="P296" s="2">
        <v>178</v>
      </c>
    </row>
    <row r="297" ht="23" customHeight="1" spans="1:16">
      <c r="A297" s="6" t="s">
        <v>370</v>
      </c>
      <c r="B297" s="2" t="s">
        <v>50</v>
      </c>
      <c r="C297" s="2" t="s">
        <v>23</v>
      </c>
      <c r="D297" s="2">
        <v>3</v>
      </c>
      <c r="E297" s="6" t="s">
        <v>500</v>
      </c>
      <c r="F297" s="2" t="str">
        <f t="shared" si="24"/>
        <v>C</v>
      </c>
      <c r="G297" s="2">
        <v>3</v>
      </c>
      <c r="H297" s="2" t="str">
        <f t="shared" si="25"/>
        <v>B</v>
      </c>
      <c r="I297" s="2">
        <v>5</v>
      </c>
      <c r="J297" s="2">
        <f t="shared" si="26"/>
        <v>-2</v>
      </c>
      <c r="K297" s="2" t="str">
        <f t="shared" si="27"/>
        <v>B</v>
      </c>
      <c r="L297" s="2" t="str">
        <f t="shared" si="28"/>
        <v>B</v>
      </c>
      <c r="M297" s="2" t="s">
        <v>26</v>
      </c>
      <c r="N297" s="2">
        <f t="shared" si="29"/>
        <v>1</v>
      </c>
      <c r="O297" s="2" t="s">
        <v>26</v>
      </c>
      <c r="P297" s="2">
        <v>179</v>
      </c>
    </row>
    <row r="298" ht="23" customHeight="1" spans="1:16">
      <c r="A298" s="6" t="s">
        <v>370</v>
      </c>
      <c r="B298" s="2" t="s">
        <v>50</v>
      </c>
      <c r="C298" s="2" t="s">
        <v>17</v>
      </c>
      <c r="D298" s="2">
        <v>4</v>
      </c>
      <c r="E298" s="6" t="s">
        <v>501</v>
      </c>
      <c r="F298" s="2" t="str">
        <f t="shared" si="24"/>
        <v>B</v>
      </c>
      <c r="G298" s="2">
        <v>5</v>
      </c>
      <c r="H298" s="2" t="str">
        <f t="shared" si="25"/>
        <v>C</v>
      </c>
      <c r="I298" s="2">
        <v>3</v>
      </c>
      <c r="J298" s="2">
        <f t="shared" si="26"/>
        <v>2</v>
      </c>
      <c r="K298" s="2" t="str">
        <f t="shared" si="27"/>
        <v>A</v>
      </c>
      <c r="L298" s="2" t="str">
        <f t="shared" si="28"/>
        <v>B</v>
      </c>
      <c r="M298" s="2" t="s">
        <v>26</v>
      </c>
      <c r="N298" s="2">
        <f t="shared" si="29"/>
        <v>1</v>
      </c>
      <c r="O298" s="2" t="s">
        <v>22</v>
      </c>
      <c r="P298" s="2">
        <v>178</v>
      </c>
    </row>
    <row r="299" ht="23" customHeight="1" spans="1:16">
      <c r="A299" s="6" t="s">
        <v>370</v>
      </c>
      <c r="B299" s="2" t="s">
        <v>50</v>
      </c>
      <c r="C299" s="2" t="s">
        <v>23</v>
      </c>
      <c r="D299" s="2">
        <v>4</v>
      </c>
      <c r="E299" s="6" t="s">
        <v>501</v>
      </c>
      <c r="F299" s="2" t="str">
        <f t="shared" si="24"/>
        <v>C</v>
      </c>
      <c r="G299" s="2">
        <v>3</v>
      </c>
      <c r="H299" s="2" t="str">
        <f t="shared" si="25"/>
        <v>B</v>
      </c>
      <c r="I299" s="2">
        <v>5</v>
      </c>
      <c r="J299" s="2">
        <f t="shared" si="26"/>
        <v>-2</v>
      </c>
      <c r="K299" s="2" t="str">
        <f t="shared" si="27"/>
        <v>B</v>
      </c>
      <c r="L299" s="2" t="str">
        <f t="shared" si="28"/>
        <v>B</v>
      </c>
      <c r="M299" s="2" t="s">
        <v>26</v>
      </c>
      <c r="N299" s="2">
        <f t="shared" si="29"/>
        <v>1</v>
      </c>
      <c r="O299" s="2" t="s">
        <v>26</v>
      </c>
      <c r="P299" s="2">
        <v>179</v>
      </c>
    </row>
    <row r="300" ht="23" customHeight="1" spans="1:16">
      <c r="A300" s="6" t="s">
        <v>370</v>
      </c>
      <c r="B300" s="2" t="s">
        <v>50</v>
      </c>
      <c r="C300" s="2" t="s">
        <v>17</v>
      </c>
      <c r="D300" s="2">
        <v>5</v>
      </c>
      <c r="E300" s="6" t="s">
        <v>502</v>
      </c>
      <c r="F300" s="2" t="str">
        <f t="shared" si="24"/>
        <v>B</v>
      </c>
      <c r="G300" s="2">
        <v>5</v>
      </c>
      <c r="H300" s="2" t="str">
        <f t="shared" si="25"/>
        <v>C</v>
      </c>
      <c r="I300" s="2">
        <v>3</v>
      </c>
      <c r="J300" s="2">
        <f t="shared" si="26"/>
        <v>2</v>
      </c>
      <c r="K300" s="2" t="str">
        <f t="shared" si="27"/>
        <v>A</v>
      </c>
      <c r="L300" s="2" t="str">
        <f t="shared" si="28"/>
        <v>B</v>
      </c>
      <c r="M300" s="2" t="s">
        <v>26</v>
      </c>
      <c r="N300" s="2">
        <f t="shared" si="29"/>
        <v>1</v>
      </c>
      <c r="O300" s="2" t="s">
        <v>22</v>
      </c>
      <c r="P300" s="2">
        <v>178</v>
      </c>
    </row>
    <row r="301" ht="23" customHeight="1" spans="1:16">
      <c r="A301" s="6" t="s">
        <v>370</v>
      </c>
      <c r="B301" s="2" t="s">
        <v>50</v>
      </c>
      <c r="C301" s="2" t="s">
        <v>23</v>
      </c>
      <c r="D301" s="2">
        <v>5</v>
      </c>
      <c r="E301" s="6" t="s">
        <v>502</v>
      </c>
      <c r="F301" s="2" t="str">
        <f t="shared" si="24"/>
        <v>C</v>
      </c>
      <c r="G301" s="2">
        <v>3</v>
      </c>
      <c r="H301" s="2" t="str">
        <f t="shared" si="25"/>
        <v>B</v>
      </c>
      <c r="I301" s="2">
        <v>5</v>
      </c>
      <c r="J301" s="2">
        <f t="shared" si="26"/>
        <v>-2</v>
      </c>
      <c r="K301" s="2" t="str">
        <f t="shared" si="27"/>
        <v>B</v>
      </c>
      <c r="L301" s="2" t="str">
        <f t="shared" si="28"/>
        <v>B</v>
      </c>
      <c r="M301" s="2" t="s">
        <v>26</v>
      </c>
      <c r="N301" s="2">
        <f t="shared" si="29"/>
        <v>1</v>
      </c>
      <c r="O301" s="2" t="s">
        <v>26</v>
      </c>
      <c r="P301" s="2">
        <v>179</v>
      </c>
    </row>
    <row r="302" ht="23" customHeight="1" spans="1:16">
      <c r="A302" s="6" t="s">
        <v>408</v>
      </c>
      <c r="B302" s="2" t="s">
        <v>15</v>
      </c>
      <c r="C302" s="2" t="s">
        <v>17</v>
      </c>
      <c r="D302" s="2">
        <v>1</v>
      </c>
      <c r="E302" s="6" t="s">
        <v>498</v>
      </c>
      <c r="F302" s="2" t="str">
        <f t="shared" si="24"/>
        <v>A</v>
      </c>
      <c r="G302" s="2">
        <v>3</v>
      </c>
      <c r="H302" s="2" t="str">
        <f t="shared" si="25"/>
        <v>B</v>
      </c>
      <c r="I302" s="2">
        <v>5</v>
      </c>
      <c r="J302" s="2">
        <f t="shared" si="26"/>
        <v>-2</v>
      </c>
      <c r="K302" s="2" t="str">
        <f t="shared" si="27"/>
        <v>B</v>
      </c>
      <c r="L302" s="2" t="str">
        <f t="shared" si="28"/>
        <v>B</v>
      </c>
      <c r="M302" s="2" t="s">
        <v>22</v>
      </c>
      <c r="N302" s="2">
        <f t="shared" si="29"/>
        <v>0</v>
      </c>
      <c r="O302" s="2" t="s">
        <v>22</v>
      </c>
      <c r="P302" s="2">
        <v>184</v>
      </c>
    </row>
    <row r="303" ht="23" customHeight="1" spans="1:16">
      <c r="A303" s="6" t="s">
        <v>408</v>
      </c>
      <c r="B303" s="2" t="s">
        <v>15</v>
      </c>
      <c r="C303" s="2" t="s">
        <v>23</v>
      </c>
      <c r="D303" s="2">
        <v>1</v>
      </c>
      <c r="E303" s="6" t="s">
        <v>498</v>
      </c>
      <c r="F303" s="2" t="str">
        <f t="shared" si="24"/>
        <v>B</v>
      </c>
      <c r="G303" s="2">
        <v>5</v>
      </c>
      <c r="H303" s="2" t="str">
        <f t="shared" si="25"/>
        <v>A</v>
      </c>
      <c r="I303" s="2">
        <v>3</v>
      </c>
      <c r="J303" s="2">
        <f t="shared" si="26"/>
        <v>2</v>
      </c>
      <c r="K303" s="2" t="str">
        <f t="shared" si="27"/>
        <v>A</v>
      </c>
      <c r="L303" s="2" t="str">
        <f t="shared" si="28"/>
        <v>B</v>
      </c>
      <c r="M303" s="2" t="s">
        <v>22</v>
      </c>
      <c r="N303" s="2">
        <f t="shared" si="29"/>
        <v>0</v>
      </c>
      <c r="O303" s="2" t="s">
        <v>22</v>
      </c>
      <c r="P303" s="2">
        <v>185</v>
      </c>
    </row>
    <row r="304" ht="23" customHeight="1" spans="1:16">
      <c r="A304" s="6" t="s">
        <v>408</v>
      </c>
      <c r="B304" s="2" t="s">
        <v>15</v>
      </c>
      <c r="C304" s="2" t="s">
        <v>17</v>
      </c>
      <c r="D304" s="2">
        <v>2</v>
      </c>
      <c r="E304" s="6" t="s">
        <v>499</v>
      </c>
      <c r="F304" s="2" t="str">
        <f t="shared" si="24"/>
        <v>A</v>
      </c>
      <c r="G304" s="2">
        <v>4</v>
      </c>
      <c r="H304" s="2" t="str">
        <f t="shared" si="25"/>
        <v>B</v>
      </c>
      <c r="I304" s="2">
        <v>2</v>
      </c>
      <c r="J304" s="2">
        <f t="shared" si="26"/>
        <v>2</v>
      </c>
      <c r="K304" s="2" t="str">
        <f t="shared" si="27"/>
        <v>A</v>
      </c>
      <c r="L304" s="2" t="str">
        <f t="shared" si="28"/>
        <v>A</v>
      </c>
      <c r="M304" s="2" t="s">
        <v>22</v>
      </c>
      <c r="N304" s="2">
        <f t="shared" si="29"/>
        <v>1</v>
      </c>
      <c r="O304" s="2" t="s">
        <v>22</v>
      </c>
      <c r="P304" s="2">
        <v>184</v>
      </c>
    </row>
    <row r="305" ht="23" customHeight="1" spans="1:16">
      <c r="A305" s="6" t="s">
        <v>408</v>
      </c>
      <c r="B305" s="2" t="s">
        <v>15</v>
      </c>
      <c r="C305" s="2" t="s">
        <v>23</v>
      </c>
      <c r="D305" s="2">
        <v>2</v>
      </c>
      <c r="E305" s="6" t="s">
        <v>499</v>
      </c>
      <c r="F305" s="2" t="str">
        <f t="shared" si="24"/>
        <v>B</v>
      </c>
      <c r="G305" s="2">
        <v>3</v>
      </c>
      <c r="H305" s="2" t="str">
        <f t="shared" si="25"/>
        <v>A</v>
      </c>
      <c r="I305" s="2">
        <v>4</v>
      </c>
      <c r="J305" s="2">
        <f t="shared" si="26"/>
        <v>-1</v>
      </c>
      <c r="K305" s="2" t="str">
        <f t="shared" si="27"/>
        <v>B</v>
      </c>
      <c r="L305" s="2" t="str">
        <f t="shared" si="28"/>
        <v>A</v>
      </c>
      <c r="M305" s="2" t="s">
        <v>22</v>
      </c>
      <c r="N305" s="2">
        <f t="shared" si="29"/>
        <v>1</v>
      </c>
      <c r="O305" s="2" t="s">
        <v>22</v>
      </c>
      <c r="P305" s="2">
        <v>185</v>
      </c>
    </row>
    <row r="306" ht="23" customHeight="1" spans="1:16">
      <c r="A306" s="6" t="s">
        <v>408</v>
      </c>
      <c r="B306" s="2" t="s">
        <v>15</v>
      </c>
      <c r="C306" s="2" t="s">
        <v>17</v>
      </c>
      <c r="D306" s="2">
        <v>3</v>
      </c>
      <c r="E306" s="6" t="s">
        <v>500</v>
      </c>
      <c r="F306" s="2" t="str">
        <f t="shared" si="24"/>
        <v>A</v>
      </c>
      <c r="G306" s="2">
        <v>4</v>
      </c>
      <c r="H306" s="2" t="str">
        <f t="shared" si="25"/>
        <v>B</v>
      </c>
      <c r="I306" s="2">
        <v>4</v>
      </c>
      <c r="J306" s="2">
        <f t="shared" si="26"/>
        <v>0</v>
      </c>
      <c r="K306" s="2" t="str">
        <f t="shared" si="27"/>
        <v>C</v>
      </c>
      <c r="L306" s="2" t="str">
        <f t="shared" si="28"/>
        <v>D(平局)</v>
      </c>
      <c r="M306" s="2" t="s">
        <v>22</v>
      </c>
      <c r="N306" s="2">
        <f t="shared" si="29"/>
        <v>0</v>
      </c>
      <c r="O306" s="2" t="s">
        <v>22</v>
      </c>
      <c r="P306" s="2">
        <v>184</v>
      </c>
    </row>
    <row r="307" ht="23" customHeight="1" spans="1:16">
      <c r="A307" s="6" t="s">
        <v>408</v>
      </c>
      <c r="B307" s="2" t="s">
        <v>15</v>
      </c>
      <c r="C307" s="2" t="s">
        <v>23</v>
      </c>
      <c r="D307" s="2">
        <v>3</v>
      </c>
      <c r="E307" s="6" t="s">
        <v>500</v>
      </c>
      <c r="F307" s="2" t="str">
        <f t="shared" si="24"/>
        <v>B</v>
      </c>
      <c r="G307" s="2">
        <v>4</v>
      </c>
      <c r="H307" s="2" t="str">
        <f t="shared" si="25"/>
        <v>A</v>
      </c>
      <c r="I307" s="2">
        <v>3</v>
      </c>
      <c r="J307" s="2">
        <f t="shared" si="26"/>
        <v>1</v>
      </c>
      <c r="K307" s="2" t="str">
        <f t="shared" si="27"/>
        <v>A</v>
      </c>
      <c r="L307" s="2" t="str">
        <f t="shared" si="28"/>
        <v>B</v>
      </c>
      <c r="M307" s="2" t="s">
        <v>22</v>
      </c>
      <c r="N307" s="2">
        <f t="shared" si="29"/>
        <v>0</v>
      </c>
      <c r="O307" s="2" t="s">
        <v>22</v>
      </c>
      <c r="P307" s="2">
        <v>185</v>
      </c>
    </row>
    <row r="308" ht="23" customHeight="1" spans="1:16">
      <c r="A308" s="6" t="s">
        <v>408</v>
      </c>
      <c r="B308" s="2" t="s">
        <v>15</v>
      </c>
      <c r="C308" s="2" t="s">
        <v>17</v>
      </c>
      <c r="D308" s="2">
        <v>4</v>
      </c>
      <c r="E308" s="6" t="s">
        <v>501</v>
      </c>
      <c r="F308" s="2" t="str">
        <f t="shared" si="24"/>
        <v>A</v>
      </c>
      <c r="G308" s="2">
        <v>5</v>
      </c>
      <c r="H308" s="2" t="str">
        <f t="shared" si="25"/>
        <v>B</v>
      </c>
      <c r="I308" s="2">
        <v>4</v>
      </c>
      <c r="J308" s="2">
        <f t="shared" si="26"/>
        <v>1</v>
      </c>
      <c r="K308" s="2" t="str">
        <f t="shared" si="27"/>
        <v>A</v>
      </c>
      <c r="L308" s="2" t="str">
        <f t="shared" si="28"/>
        <v>A</v>
      </c>
      <c r="M308" s="2" t="s">
        <v>22</v>
      </c>
      <c r="N308" s="2">
        <f t="shared" si="29"/>
        <v>1</v>
      </c>
      <c r="O308" s="2" t="s">
        <v>22</v>
      </c>
      <c r="P308" s="2">
        <v>184</v>
      </c>
    </row>
    <row r="309" ht="23" customHeight="1" spans="1:16">
      <c r="A309" s="6" t="s">
        <v>408</v>
      </c>
      <c r="B309" s="2" t="s">
        <v>15</v>
      </c>
      <c r="C309" s="2" t="s">
        <v>23</v>
      </c>
      <c r="D309" s="2">
        <v>4</v>
      </c>
      <c r="E309" s="6" t="s">
        <v>501</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22</v>
      </c>
      <c r="P309" s="2">
        <v>185</v>
      </c>
    </row>
    <row r="310" ht="23" customHeight="1" spans="1:16">
      <c r="A310" s="6" t="s">
        <v>408</v>
      </c>
      <c r="B310" s="2" t="s">
        <v>15</v>
      </c>
      <c r="C310" s="2" t="s">
        <v>17</v>
      </c>
      <c r="D310" s="2">
        <v>5</v>
      </c>
      <c r="E310" s="6" t="s">
        <v>502</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408</v>
      </c>
      <c r="B311" s="2" t="s">
        <v>15</v>
      </c>
      <c r="C311" s="2" t="s">
        <v>23</v>
      </c>
      <c r="D311" s="2">
        <v>5</v>
      </c>
      <c r="E311" s="6" t="s">
        <v>502</v>
      </c>
      <c r="F311" s="2" t="str">
        <f t="shared" si="24"/>
        <v>B</v>
      </c>
      <c r="G311" s="2">
        <v>5</v>
      </c>
      <c r="H311" s="2" t="str">
        <f t="shared" si="25"/>
        <v>A</v>
      </c>
      <c r="I311" s="2">
        <v>5</v>
      </c>
      <c r="J311" s="2">
        <f t="shared" si="26"/>
        <v>0</v>
      </c>
      <c r="K311" s="2" t="str">
        <f t="shared" si="27"/>
        <v>C</v>
      </c>
      <c r="L311" s="2" t="str">
        <f t="shared" si="28"/>
        <v>D(平局)</v>
      </c>
      <c r="M311" s="2" t="s">
        <v>22</v>
      </c>
      <c r="N311" s="2">
        <f t="shared" si="29"/>
        <v>0</v>
      </c>
      <c r="O311" s="2" t="s">
        <v>22</v>
      </c>
      <c r="P311" s="2">
        <v>185</v>
      </c>
    </row>
    <row r="312" ht="23" customHeight="1" spans="1:16">
      <c r="A312" s="6" t="s">
        <v>408</v>
      </c>
      <c r="B312" s="2" t="s">
        <v>37</v>
      </c>
      <c r="C312" s="2" t="s">
        <v>17</v>
      </c>
      <c r="D312" s="2">
        <v>1</v>
      </c>
      <c r="E312" s="6" t="s">
        <v>498</v>
      </c>
      <c r="F312" s="2" t="str">
        <f t="shared" si="24"/>
        <v>A</v>
      </c>
      <c r="G312" s="2">
        <v>4</v>
      </c>
      <c r="H312" s="2" t="str">
        <f t="shared" si="25"/>
        <v>C</v>
      </c>
      <c r="I312" s="2">
        <v>5</v>
      </c>
      <c r="J312" s="2">
        <f t="shared" si="26"/>
        <v>-1</v>
      </c>
      <c r="K312" s="2" t="str">
        <f t="shared" si="27"/>
        <v>B</v>
      </c>
      <c r="L312" s="2" t="str">
        <f t="shared" si="28"/>
        <v>C</v>
      </c>
      <c r="M312" s="2" t="s">
        <v>145</v>
      </c>
      <c r="N312" s="2">
        <f t="shared" si="29"/>
        <v>1</v>
      </c>
      <c r="O312" s="2" t="s">
        <v>26</v>
      </c>
      <c r="P312" s="2">
        <v>190</v>
      </c>
    </row>
    <row r="313" ht="23" customHeight="1" spans="1:16">
      <c r="A313" s="6" t="s">
        <v>408</v>
      </c>
      <c r="B313" s="2" t="s">
        <v>37</v>
      </c>
      <c r="C313" s="2" t="s">
        <v>23</v>
      </c>
      <c r="D313" s="2">
        <v>1</v>
      </c>
      <c r="E313" s="6" t="s">
        <v>498</v>
      </c>
      <c r="F313" s="2" t="str">
        <f t="shared" si="24"/>
        <v>C</v>
      </c>
      <c r="G313" s="2">
        <v>5</v>
      </c>
      <c r="H313" s="2" t="str">
        <f t="shared" si="25"/>
        <v>A</v>
      </c>
      <c r="I313" s="2">
        <v>3</v>
      </c>
      <c r="J313" s="2">
        <f t="shared" si="26"/>
        <v>2</v>
      </c>
      <c r="K313" s="2" t="str">
        <f t="shared" si="27"/>
        <v>A</v>
      </c>
      <c r="L313" s="2" t="str">
        <f t="shared" si="28"/>
        <v>C</v>
      </c>
      <c r="M313" s="2" t="s">
        <v>145</v>
      </c>
      <c r="N313" s="2">
        <f t="shared" si="29"/>
        <v>1</v>
      </c>
      <c r="O313" s="2" t="s">
        <v>22</v>
      </c>
      <c r="P313" s="2">
        <v>191</v>
      </c>
    </row>
    <row r="314" ht="23" customHeight="1" spans="1:16">
      <c r="A314" s="6" t="s">
        <v>408</v>
      </c>
      <c r="B314" s="2" t="s">
        <v>37</v>
      </c>
      <c r="C314" s="2" t="s">
        <v>17</v>
      </c>
      <c r="D314" s="2">
        <v>2</v>
      </c>
      <c r="E314" s="6" t="s">
        <v>499</v>
      </c>
      <c r="F314" s="2" t="str">
        <f t="shared" si="24"/>
        <v>A</v>
      </c>
      <c r="G314" s="2">
        <v>3</v>
      </c>
      <c r="H314" s="2" t="str">
        <f t="shared" si="25"/>
        <v>C</v>
      </c>
      <c r="I314" s="2">
        <v>4</v>
      </c>
      <c r="J314" s="2">
        <f t="shared" si="26"/>
        <v>-1</v>
      </c>
      <c r="K314" s="2" t="str">
        <f t="shared" si="27"/>
        <v>B</v>
      </c>
      <c r="L314" s="2" t="str">
        <f t="shared" si="28"/>
        <v>C</v>
      </c>
      <c r="M314" s="2" t="s">
        <v>145</v>
      </c>
      <c r="N314" s="2">
        <f t="shared" si="29"/>
        <v>1</v>
      </c>
      <c r="O314" s="2" t="s">
        <v>26</v>
      </c>
      <c r="P314" s="2">
        <v>190</v>
      </c>
    </row>
    <row r="315" ht="23" customHeight="1" spans="1:16">
      <c r="A315" s="6" t="s">
        <v>408</v>
      </c>
      <c r="B315" s="2" t="s">
        <v>37</v>
      </c>
      <c r="C315" s="2" t="s">
        <v>23</v>
      </c>
      <c r="D315" s="2">
        <v>2</v>
      </c>
      <c r="E315" s="6" t="s">
        <v>499</v>
      </c>
      <c r="F315" s="2" t="str">
        <f t="shared" si="24"/>
        <v>C</v>
      </c>
      <c r="G315" s="2">
        <v>4</v>
      </c>
      <c r="H315" s="2" t="str">
        <f t="shared" si="25"/>
        <v>A</v>
      </c>
      <c r="I315" s="2">
        <v>3</v>
      </c>
      <c r="J315" s="2">
        <f t="shared" si="26"/>
        <v>1</v>
      </c>
      <c r="K315" s="2" t="str">
        <f t="shared" si="27"/>
        <v>A</v>
      </c>
      <c r="L315" s="2" t="str">
        <f t="shared" si="28"/>
        <v>C</v>
      </c>
      <c r="M315" s="2" t="s">
        <v>145</v>
      </c>
      <c r="N315" s="2">
        <f t="shared" si="29"/>
        <v>1</v>
      </c>
      <c r="O315" s="2" t="s">
        <v>22</v>
      </c>
      <c r="P315" s="2">
        <v>191</v>
      </c>
    </row>
    <row r="316" ht="23" customHeight="1" spans="1:16">
      <c r="A316" s="6" t="s">
        <v>408</v>
      </c>
      <c r="B316" s="2" t="s">
        <v>37</v>
      </c>
      <c r="C316" s="2" t="s">
        <v>17</v>
      </c>
      <c r="D316" s="2">
        <v>3</v>
      </c>
      <c r="E316" s="6" t="s">
        <v>500</v>
      </c>
      <c r="F316" s="2" t="str">
        <f t="shared" si="24"/>
        <v>A</v>
      </c>
      <c r="G316" s="2">
        <v>3</v>
      </c>
      <c r="H316" s="2" t="str">
        <f t="shared" si="25"/>
        <v>C</v>
      </c>
      <c r="I316" s="2">
        <v>4</v>
      </c>
      <c r="J316" s="2">
        <f t="shared" si="26"/>
        <v>-1</v>
      </c>
      <c r="K316" s="2" t="str">
        <f t="shared" si="27"/>
        <v>B</v>
      </c>
      <c r="L316" s="2" t="str">
        <f t="shared" si="28"/>
        <v>C</v>
      </c>
      <c r="M316" s="2" t="s">
        <v>145</v>
      </c>
      <c r="N316" s="2">
        <f t="shared" si="29"/>
        <v>1</v>
      </c>
      <c r="O316" s="2" t="s">
        <v>26</v>
      </c>
      <c r="P316" s="2">
        <v>190</v>
      </c>
    </row>
    <row r="317" ht="23" customHeight="1" spans="1:16">
      <c r="A317" s="6" t="s">
        <v>408</v>
      </c>
      <c r="B317" s="2" t="s">
        <v>37</v>
      </c>
      <c r="C317" s="2" t="s">
        <v>23</v>
      </c>
      <c r="D317" s="2">
        <v>3</v>
      </c>
      <c r="E317" s="6" t="s">
        <v>500</v>
      </c>
      <c r="F317" s="2" t="str">
        <f t="shared" si="24"/>
        <v>C</v>
      </c>
      <c r="G317" s="2">
        <v>4</v>
      </c>
      <c r="H317" s="2" t="str">
        <f t="shared" si="25"/>
        <v>A</v>
      </c>
      <c r="I317" s="2">
        <v>3</v>
      </c>
      <c r="J317" s="2">
        <f t="shared" si="26"/>
        <v>1</v>
      </c>
      <c r="K317" s="2" t="str">
        <f t="shared" si="27"/>
        <v>A</v>
      </c>
      <c r="L317" s="2" t="str">
        <f t="shared" si="28"/>
        <v>C</v>
      </c>
      <c r="M317" s="2" t="s">
        <v>145</v>
      </c>
      <c r="N317" s="2">
        <f t="shared" si="29"/>
        <v>1</v>
      </c>
      <c r="O317" s="2" t="s">
        <v>22</v>
      </c>
      <c r="P317" s="2">
        <v>191</v>
      </c>
    </row>
    <row r="318" ht="23" customHeight="1" spans="1:16">
      <c r="A318" s="6" t="s">
        <v>408</v>
      </c>
      <c r="B318" s="2" t="s">
        <v>37</v>
      </c>
      <c r="C318" s="2" t="s">
        <v>17</v>
      </c>
      <c r="D318" s="2">
        <v>4</v>
      </c>
      <c r="E318" s="6" t="s">
        <v>501</v>
      </c>
      <c r="F318" s="2" t="str">
        <f t="shared" si="24"/>
        <v>A</v>
      </c>
      <c r="G318" s="2">
        <v>4</v>
      </c>
      <c r="H318" s="2" t="str">
        <f t="shared" si="25"/>
        <v>C</v>
      </c>
      <c r="I318" s="2">
        <v>4</v>
      </c>
      <c r="J318" s="2">
        <f t="shared" si="26"/>
        <v>0</v>
      </c>
      <c r="K318" s="2" t="str">
        <f t="shared" si="27"/>
        <v>C</v>
      </c>
      <c r="L318" s="2" t="str">
        <f t="shared" si="28"/>
        <v>D(平局)</v>
      </c>
      <c r="M318" s="2" t="s">
        <v>145</v>
      </c>
      <c r="N318" s="2">
        <f t="shared" si="29"/>
        <v>0</v>
      </c>
      <c r="O318" s="2" t="s">
        <v>26</v>
      </c>
      <c r="P318" s="2">
        <v>190</v>
      </c>
    </row>
    <row r="319" ht="23" customHeight="1" spans="1:16">
      <c r="A319" s="6" t="s">
        <v>408</v>
      </c>
      <c r="B319" s="2" t="s">
        <v>37</v>
      </c>
      <c r="C319" s="2" t="s">
        <v>23</v>
      </c>
      <c r="D319" s="2">
        <v>4</v>
      </c>
      <c r="E319" s="6" t="s">
        <v>501</v>
      </c>
      <c r="F319" s="2" t="str">
        <f t="shared" si="24"/>
        <v>C</v>
      </c>
      <c r="G319" s="2">
        <v>5</v>
      </c>
      <c r="H319" s="2" t="str">
        <f t="shared" si="25"/>
        <v>A</v>
      </c>
      <c r="I319" s="2">
        <v>4</v>
      </c>
      <c r="J319" s="2">
        <f t="shared" si="26"/>
        <v>1</v>
      </c>
      <c r="K319" s="2" t="str">
        <f t="shared" si="27"/>
        <v>A</v>
      </c>
      <c r="L319" s="2" t="str">
        <f t="shared" si="28"/>
        <v>C</v>
      </c>
      <c r="M319" s="2" t="s">
        <v>145</v>
      </c>
      <c r="N319" s="2">
        <f t="shared" si="29"/>
        <v>1</v>
      </c>
      <c r="O319" s="2" t="s">
        <v>22</v>
      </c>
      <c r="P319" s="2">
        <v>191</v>
      </c>
    </row>
    <row r="320" ht="23" customHeight="1" spans="1:16">
      <c r="A320" s="6" t="s">
        <v>408</v>
      </c>
      <c r="B320" s="2" t="s">
        <v>37</v>
      </c>
      <c r="C320" s="2" t="s">
        <v>17</v>
      </c>
      <c r="D320" s="2">
        <v>5</v>
      </c>
      <c r="E320" s="6" t="s">
        <v>502</v>
      </c>
      <c r="F320" s="2" t="str">
        <f t="shared" si="24"/>
        <v>A</v>
      </c>
      <c r="G320" s="2">
        <v>5</v>
      </c>
      <c r="H320" s="2" t="str">
        <f t="shared" si="25"/>
        <v>C</v>
      </c>
      <c r="I320" s="2">
        <v>5</v>
      </c>
      <c r="J320" s="2">
        <f t="shared" si="26"/>
        <v>0</v>
      </c>
      <c r="K320" s="2" t="str">
        <f t="shared" si="27"/>
        <v>C</v>
      </c>
      <c r="L320" s="2" t="str">
        <f t="shared" si="28"/>
        <v>D(平局)</v>
      </c>
      <c r="M320" s="2" t="s">
        <v>145</v>
      </c>
      <c r="N320" s="2">
        <f t="shared" si="29"/>
        <v>0</v>
      </c>
      <c r="O320" s="2" t="s">
        <v>26</v>
      </c>
      <c r="P320" s="2">
        <v>190</v>
      </c>
    </row>
    <row r="321" ht="23" customHeight="1" spans="1:16">
      <c r="A321" s="6" t="s">
        <v>408</v>
      </c>
      <c r="B321" s="2" t="s">
        <v>37</v>
      </c>
      <c r="C321" s="2" t="s">
        <v>23</v>
      </c>
      <c r="D321" s="2">
        <v>5</v>
      </c>
      <c r="E321" s="6" t="s">
        <v>502</v>
      </c>
      <c r="F321" s="2" t="str">
        <f t="shared" si="24"/>
        <v>C</v>
      </c>
      <c r="G321" s="2">
        <v>5</v>
      </c>
      <c r="H321" s="2" t="str">
        <f t="shared" si="25"/>
        <v>A</v>
      </c>
      <c r="I321" s="2">
        <v>5</v>
      </c>
      <c r="J321" s="2">
        <f t="shared" si="26"/>
        <v>0</v>
      </c>
      <c r="K321" s="2" t="str">
        <f t="shared" si="27"/>
        <v>C</v>
      </c>
      <c r="L321" s="2" t="str">
        <f t="shared" si="28"/>
        <v>D(平局)</v>
      </c>
      <c r="M321" s="2" t="s">
        <v>145</v>
      </c>
      <c r="N321" s="2">
        <f t="shared" si="29"/>
        <v>0</v>
      </c>
      <c r="O321" s="2" t="s">
        <v>22</v>
      </c>
      <c r="P321" s="2">
        <v>191</v>
      </c>
    </row>
    <row r="322" ht="23" customHeight="1" spans="1:16">
      <c r="A322" s="6" t="s">
        <v>408</v>
      </c>
      <c r="B322" s="2" t="s">
        <v>50</v>
      </c>
      <c r="C322" s="2" t="s">
        <v>17</v>
      </c>
      <c r="D322" s="2">
        <v>1</v>
      </c>
      <c r="E322" s="6" t="s">
        <v>498</v>
      </c>
      <c r="F322" s="2" t="str">
        <f t="shared" ref="F322:F361" si="30">IF(C322="l2r",LEFT(B322,1),RIGHT(B322,1))</f>
        <v>B</v>
      </c>
      <c r="G322" s="2">
        <v>4</v>
      </c>
      <c r="H322" s="2" t="str">
        <f t="shared" ref="H322:H361" si="31">IF(C322="l2r",RIGHT(B322,1),LEFT(B322,1))</f>
        <v>C</v>
      </c>
      <c r="I322" s="2">
        <v>4</v>
      </c>
      <c r="J322" s="2">
        <f t="shared" ref="J322:J361" si="32">G322-I322</f>
        <v>0</v>
      </c>
      <c r="K322" s="2" t="str">
        <f t="shared" ref="K322:K361" si="33">IF(J322=0,"C",IF(J322&gt;0,"A","B"))</f>
        <v>C</v>
      </c>
      <c r="L322" s="2" t="str">
        <f t="shared" ref="L322:L361" si="34">IF(J322=0,"D(平局)",IF(J322&gt;0,F322,H322))</f>
        <v>D(平局)</v>
      </c>
      <c r="M322" s="2" t="s">
        <v>145</v>
      </c>
      <c r="N322" s="2">
        <f t="shared" ref="N322:N361" si="35">--(L322=M322)</f>
        <v>0</v>
      </c>
      <c r="O322" s="2" t="s">
        <v>26</v>
      </c>
      <c r="P322" s="2">
        <v>196</v>
      </c>
    </row>
    <row r="323" ht="23" customHeight="1" spans="1:16">
      <c r="A323" s="6" t="s">
        <v>408</v>
      </c>
      <c r="B323" s="2" t="s">
        <v>50</v>
      </c>
      <c r="C323" s="2" t="s">
        <v>23</v>
      </c>
      <c r="D323" s="2">
        <v>1</v>
      </c>
      <c r="E323" s="6" t="s">
        <v>498</v>
      </c>
      <c r="F323" s="2" t="str">
        <f t="shared" si="30"/>
        <v>C</v>
      </c>
      <c r="G323" s="2">
        <v>4</v>
      </c>
      <c r="H323" s="2" t="str">
        <f t="shared" si="31"/>
        <v>B</v>
      </c>
      <c r="I323" s="2">
        <v>4</v>
      </c>
      <c r="J323" s="2">
        <f t="shared" si="32"/>
        <v>0</v>
      </c>
      <c r="K323" s="2" t="str">
        <f t="shared" si="33"/>
        <v>C</v>
      </c>
      <c r="L323" s="2" t="str">
        <f t="shared" si="34"/>
        <v>D(平局)</v>
      </c>
      <c r="M323" s="2" t="s">
        <v>145</v>
      </c>
      <c r="N323" s="2">
        <f t="shared" si="35"/>
        <v>0</v>
      </c>
      <c r="O323" s="2" t="s">
        <v>22</v>
      </c>
      <c r="P323" s="2">
        <v>197</v>
      </c>
    </row>
    <row r="324" ht="23" customHeight="1" spans="1:16">
      <c r="A324" s="6" t="s">
        <v>408</v>
      </c>
      <c r="B324" s="2" t="s">
        <v>50</v>
      </c>
      <c r="C324" s="2" t="s">
        <v>17</v>
      </c>
      <c r="D324" s="2">
        <v>2</v>
      </c>
      <c r="E324" s="6" t="s">
        <v>499</v>
      </c>
      <c r="F324" s="2" t="str">
        <f t="shared" si="30"/>
        <v>B</v>
      </c>
      <c r="G324" s="2">
        <v>2</v>
      </c>
      <c r="H324" s="2" t="str">
        <f t="shared" si="31"/>
        <v>C</v>
      </c>
      <c r="I324" s="2">
        <v>4</v>
      </c>
      <c r="J324" s="2">
        <f t="shared" si="32"/>
        <v>-2</v>
      </c>
      <c r="K324" s="2" t="str">
        <f t="shared" si="33"/>
        <v>B</v>
      </c>
      <c r="L324" s="2" t="str">
        <f t="shared" si="34"/>
        <v>C</v>
      </c>
      <c r="M324" s="2" t="s">
        <v>145</v>
      </c>
      <c r="N324" s="2">
        <f t="shared" si="35"/>
        <v>1</v>
      </c>
      <c r="O324" s="2" t="s">
        <v>26</v>
      </c>
      <c r="P324" s="2">
        <v>196</v>
      </c>
    </row>
    <row r="325" ht="23" customHeight="1" spans="1:16">
      <c r="A325" s="6" t="s">
        <v>408</v>
      </c>
      <c r="B325" s="2" t="s">
        <v>50</v>
      </c>
      <c r="C325" s="2" t="s">
        <v>23</v>
      </c>
      <c r="D325" s="2">
        <v>2</v>
      </c>
      <c r="E325" s="6" t="s">
        <v>499</v>
      </c>
      <c r="F325" s="2" t="str">
        <f t="shared" si="30"/>
        <v>C</v>
      </c>
      <c r="G325" s="2">
        <v>4</v>
      </c>
      <c r="H325" s="2" t="str">
        <f t="shared" si="31"/>
        <v>B</v>
      </c>
      <c r="I325" s="2">
        <v>2</v>
      </c>
      <c r="J325" s="2">
        <f t="shared" si="32"/>
        <v>2</v>
      </c>
      <c r="K325" s="2" t="str">
        <f t="shared" si="33"/>
        <v>A</v>
      </c>
      <c r="L325" s="2" t="str">
        <f t="shared" si="34"/>
        <v>C</v>
      </c>
      <c r="M325" s="2" t="s">
        <v>145</v>
      </c>
      <c r="N325" s="2">
        <f t="shared" si="35"/>
        <v>1</v>
      </c>
      <c r="O325" s="2" t="s">
        <v>22</v>
      </c>
      <c r="P325" s="2">
        <v>197</v>
      </c>
    </row>
    <row r="326" ht="23" customHeight="1" spans="1:16">
      <c r="A326" s="6" t="s">
        <v>408</v>
      </c>
      <c r="B326" s="2" t="s">
        <v>50</v>
      </c>
      <c r="C326" s="2" t="s">
        <v>17</v>
      </c>
      <c r="D326" s="2">
        <v>3</v>
      </c>
      <c r="E326" s="6" t="s">
        <v>500</v>
      </c>
      <c r="F326" s="2" t="str">
        <f t="shared" si="30"/>
        <v>B</v>
      </c>
      <c r="G326" s="2">
        <v>4</v>
      </c>
      <c r="H326" s="2" t="str">
        <f t="shared" si="31"/>
        <v>C</v>
      </c>
      <c r="I326" s="2">
        <v>3</v>
      </c>
      <c r="J326" s="2">
        <f t="shared" si="32"/>
        <v>1</v>
      </c>
      <c r="K326" s="2" t="str">
        <f t="shared" si="33"/>
        <v>A</v>
      </c>
      <c r="L326" s="2" t="str">
        <f t="shared" si="34"/>
        <v>B</v>
      </c>
      <c r="M326" s="2" t="s">
        <v>145</v>
      </c>
      <c r="N326" s="2">
        <f t="shared" si="35"/>
        <v>0</v>
      </c>
      <c r="O326" s="2" t="s">
        <v>26</v>
      </c>
      <c r="P326" s="2">
        <v>196</v>
      </c>
    </row>
    <row r="327" ht="23" customHeight="1" spans="1:16">
      <c r="A327" s="6" t="s">
        <v>408</v>
      </c>
      <c r="B327" s="2" t="s">
        <v>50</v>
      </c>
      <c r="C327" s="2" t="s">
        <v>23</v>
      </c>
      <c r="D327" s="2">
        <v>3</v>
      </c>
      <c r="E327" s="6" t="s">
        <v>500</v>
      </c>
      <c r="F327" s="2" t="str">
        <f t="shared" si="30"/>
        <v>C</v>
      </c>
      <c r="G327" s="2">
        <v>4</v>
      </c>
      <c r="H327" s="2" t="str">
        <f t="shared" si="31"/>
        <v>B</v>
      </c>
      <c r="I327" s="2">
        <v>4</v>
      </c>
      <c r="J327" s="2">
        <f t="shared" si="32"/>
        <v>0</v>
      </c>
      <c r="K327" s="2" t="str">
        <f t="shared" si="33"/>
        <v>C</v>
      </c>
      <c r="L327" s="2" t="str">
        <f t="shared" si="34"/>
        <v>D(平局)</v>
      </c>
      <c r="M327" s="2" t="s">
        <v>145</v>
      </c>
      <c r="N327" s="2">
        <f t="shared" si="35"/>
        <v>0</v>
      </c>
      <c r="O327" s="2" t="s">
        <v>22</v>
      </c>
      <c r="P327" s="2">
        <v>197</v>
      </c>
    </row>
    <row r="328" ht="23" customHeight="1" spans="1:16">
      <c r="A328" s="6" t="s">
        <v>408</v>
      </c>
      <c r="B328" s="2" t="s">
        <v>50</v>
      </c>
      <c r="C328" s="2" t="s">
        <v>17</v>
      </c>
      <c r="D328" s="2">
        <v>4</v>
      </c>
      <c r="E328" s="6" t="s">
        <v>501</v>
      </c>
      <c r="F328" s="2" t="str">
        <f t="shared" si="30"/>
        <v>B</v>
      </c>
      <c r="G328" s="2">
        <v>5</v>
      </c>
      <c r="H328" s="2" t="str">
        <f t="shared" si="31"/>
        <v>C</v>
      </c>
      <c r="I328" s="2">
        <v>5</v>
      </c>
      <c r="J328" s="2">
        <f t="shared" si="32"/>
        <v>0</v>
      </c>
      <c r="K328" s="2" t="str">
        <f t="shared" si="33"/>
        <v>C</v>
      </c>
      <c r="L328" s="2" t="str">
        <f t="shared" si="34"/>
        <v>D(平局)</v>
      </c>
      <c r="M328" s="2" t="s">
        <v>145</v>
      </c>
      <c r="N328" s="2">
        <f t="shared" si="35"/>
        <v>0</v>
      </c>
      <c r="O328" s="2" t="s">
        <v>26</v>
      </c>
      <c r="P328" s="2">
        <v>196</v>
      </c>
    </row>
    <row r="329" ht="23" customHeight="1" spans="1:16">
      <c r="A329" s="6" t="s">
        <v>408</v>
      </c>
      <c r="B329" s="2" t="s">
        <v>50</v>
      </c>
      <c r="C329" s="2" t="s">
        <v>23</v>
      </c>
      <c r="D329" s="2">
        <v>4</v>
      </c>
      <c r="E329" s="6" t="s">
        <v>501</v>
      </c>
      <c r="F329" s="2" t="str">
        <f t="shared" si="30"/>
        <v>C</v>
      </c>
      <c r="G329" s="2">
        <v>5</v>
      </c>
      <c r="H329" s="2" t="str">
        <f t="shared" si="31"/>
        <v>B</v>
      </c>
      <c r="I329" s="2">
        <v>5</v>
      </c>
      <c r="J329" s="2">
        <f t="shared" si="32"/>
        <v>0</v>
      </c>
      <c r="K329" s="2" t="str">
        <f t="shared" si="33"/>
        <v>C</v>
      </c>
      <c r="L329" s="2" t="str">
        <f t="shared" si="34"/>
        <v>D(平局)</v>
      </c>
      <c r="M329" s="2" t="s">
        <v>145</v>
      </c>
      <c r="N329" s="2">
        <f t="shared" si="35"/>
        <v>0</v>
      </c>
      <c r="O329" s="2" t="s">
        <v>22</v>
      </c>
      <c r="P329" s="2">
        <v>197</v>
      </c>
    </row>
    <row r="330" ht="23" customHeight="1" spans="1:16">
      <c r="A330" s="6" t="s">
        <v>408</v>
      </c>
      <c r="B330" s="2" t="s">
        <v>50</v>
      </c>
      <c r="C330" s="2" t="s">
        <v>17</v>
      </c>
      <c r="D330" s="2">
        <v>5</v>
      </c>
      <c r="E330" s="6" t="s">
        <v>502</v>
      </c>
      <c r="F330" s="2" t="str">
        <f t="shared" si="30"/>
        <v>B</v>
      </c>
      <c r="G330" s="2">
        <v>5</v>
      </c>
      <c r="H330" s="2" t="str">
        <f t="shared" si="31"/>
        <v>C</v>
      </c>
      <c r="I330" s="2">
        <v>5</v>
      </c>
      <c r="J330" s="2">
        <f t="shared" si="32"/>
        <v>0</v>
      </c>
      <c r="K330" s="2" t="str">
        <f t="shared" si="33"/>
        <v>C</v>
      </c>
      <c r="L330" s="2" t="str">
        <f t="shared" si="34"/>
        <v>D(平局)</v>
      </c>
      <c r="M330" s="2" t="s">
        <v>145</v>
      </c>
      <c r="N330" s="2">
        <f t="shared" si="35"/>
        <v>0</v>
      </c>
      <c r="O330" s="2" t="s">
        <v>26</v>
      </c>
      <c r="P330" s="2">
        <v>196</v>
      </c>
    </row>
    <row r="331" ht="23" customHeight="1" spans="1:16">
      <c r="A331" s="6" t="s">
        <v>408</v>
      </c>
      <c r="B331" s="2" t="s">
        <v>50</v>
      </c>
      <c r="C331" s="2" t="s">
        <v>23</v>
      </c>
      <c r="D331" s="2">
        <v>5</v>
      </c>
      <c r="E331" s="6" t="s">
        <v>502</v>
      </c>
      <c r="F331" s="2" t="str">
        <f t="shared" si="30"/>
        <v>C</v>
      </c>
      <c r="G331" s="2">
        <v>5</v>
      </c>
      <c r="H331" s="2" t="str">
        <f t="shared" si="31"/>
        <v>B</v>
      </c>
      <c r="I331" s="2">
        <v>4</v>
      </c>
      <c r="J331" s="2">
        <f t="shared" si="32"/>
        <v>1</v>
      </c>
      <c r="K331" s="2" t="str">
        <f t="shared" si="33"/>
        <v>A</v>
      </c>
      <c r="L331" s="2" t="str">
        <f t="shared" si="34"/>
        <v>C</v>
      </c>
      <c r="M331" s="2" t="s">
        <v>145</v>
      </c>
      <c r="N331" s="2">
        <f t="shared" si="35"/>
        <v>1</v>
      </c>
      <c r="O331" s="2" t="s">
        <v>22</v>
      </c>
      <c r="P331" s="2">
        <v>197</v>
      </c>
    </row>
    <row r="332" ht="23" customHeight="1" spans="1:16">
      <c r="A332" s="6" t="s">
        <v>446</v>
      </c>
      <c r="B332" s="2" t="s">
        <v>15</v>
      </c>
      <c r="C332" s="2" t="s">
        <v>17</v>
      </c>
      <c r="D332" s="2">
        <v>1</v>
      </c>
      <c r="E332" s="6" t="s">
        <v>498</v>
      </c>
      <c r="F332" s="2" t="str">
        <f t="shared" si="30"/>
        <v>A</v>
      </c>
      <c r="G332" s="2">
        <v>5</v>
      </c>
      <c r="H332" s="2" t="str">
        <f t="shared" si="31"/>
        <v>B</v>
      </c>
      <c r="I332" s="2">
        <v>3</v>
      </c>
      <c r="J332" s="2">
        <f t="shared" si="32"/>
        <v>2</v>
      </c>
      <c r="K332" s="2" t="str">
        <f t="shared" si="33"/>
        <v>A</v>
      </c>
      <c r="L332" s="2" t="str">
        <f t="shared" si="34"/>
        <v>A</v>
      </c>
      <c r="M332" s="2" t="s">
        <v>22</v>
      </c>
      <c r="N332" s="2">
        <f t="shared" si="35"/>
        <v>1</v>
      </c>
      <c r="O332" s="2" t="s">
        <v>22</v>
      </c>
      <c r="P332" s="2">
        <v>202</v>
      </c>
    </row>
    <row r="333" ht="23" customHeight="1" spans="1:16">
      <c r="A333" s="6" t="s">
        <v>446</v>
      </c>
      <c r="B333" s="2" t="s">
        <v>15</v>
      </c>
      <c r="C333" s="2" t="s">
        <v>23</v>
      </c>
      <c r="D333" s="2">
        <v>1</v>
      </c>
      <c r="E333" s="6" t="s">
        <v>498</v>
      </c>
      <c r="F333" s="2" t="str">
        <f t="shared" si="30"/>
        <v>B</v>
      </c>
      <c r="G333" s="2">
        <v>4</v>
      </c>
      <c r="H333" s="2" t="str">
        <f t="shared" si="31"/>
        <v>A</v>
      </c>
      <c r="I333" s="2">
        <v>5</v>
      </c>
      <c r="J333" s="2">
        <f t="shared" si="32"/>
        <v>-1</v>
      </c>
      <c r="K333" s="2" t="str">
        <f t="shared" si="33"/>
        <v>B</v>
      </c>
      <c r="L333" s="2" t="str">
        <f t="shared" si="34"/>
        <v>A</v>
      </c>
      <c r="M333" s="2" t="s">
        <v>22</v>
      </c>
      <c r="N333" s="2">
        <f t="shared" si="35"/>
        <v>1</v>
      </c>
      <c r="O333" s="2" t="s">
        <v>26</v>
      </c>
      <c r="P333" s="2">
        <v>203</v>
      </c>
    </row>
    <row r="334" ht="23" customHeight="1" spans="1:16">
      <c r="A334" s="6" t="s">
        <v>446</v>
      </c>
      <c r="B334" s="2" t="s">
        <v>15</v>
      </c>
      <c r="C334" s="2" t="s">
        <v>17</v>
      </c>
      <c r="D334" s="2">
        <v>2</v>
      </c>
      <c r="E334" s="6" t="s">
        <v>499</v>
      </c>
      <c r="F334" s="2" t="str">
        <f t="shared" si="30"/>
        <v>A</v>
      </c>
      <c r="G334" s="2">
        <v>4</v>
      </c>
      <c r="H334" s="2" t="str">
        <f t="shared" si="31"/>
        <v>B</v>
      </c>
      <c r="I334" s="2">
        <v>2</v>
      </c>
      <c r="J334" s="2">
        <f t="shared" si="32"/>
        <v>2</v>
      </c>
      <c r="K334" s="2" t="str">
        <f t="shared" si="33"/>
        <v>A</v>
      </c>
      <c r="L334" s="2" t="str">
        <f t="shared" si="34"/>
        <v>A</v>
      </c>
      <c r="M334" s="2" t="s">
        <v>22</v>
      </c>
      <c r="N334" s="2">
        <f t="shared" si="35"/>
        <v>1</v>
      </c>
      <c r="O334" s="2" t="s">
        <v>22</v>
      </c>
      <c r="P334" s="2">
        <v>202</v>
      </c>
    </row>
    <row r="335" ht="23" customHeight="1" spans="1:16">
      <c r="A335" s="6" t="s">
        <v>446</v>
      </c>
      <c r="B335" s="2" t="s">
        <v>15</v>
      </c>
      <c r="C335" s="2" t="s">
        <v>23</v>
      </c>
      <c r="D335" s="2">
        <v>2</v>
      </c>
      <c r="E335" s="6" t="s">
        <v>499</v>
      </c>
      <c r="F335" s="2" t="str">
        <f t="shared" si="30"/>
        <v>B</v>
      </c>
      <c r="G335" s="2">
        <v>3</v>
      </c>
      <c r="H335" s="2" t="str">
        <f t="shared" si="31"/>
        <v>A</v>
      </c>
      <c r="I335" s="2">
        <v>4</v>
      </c>
      <c r="J335" s="2">
        <f t="shared" si="32"/>
        <v>-1</v>
      </c>
      <c r="K335" s="2" t="str">
        <f t="shared" si="33"/>
        <v>B</v>
      </c>
      <c r="L335" s="2" t="str">
        <f t="shared" si="34"/>
        <v>A</v>
      </c>
      <c r="M335" s="2" t="s">
        <v>22</v>
      </c>
      <c r="N335" s="2">
        <f t="shared" si="35"/>
        <v>1</v>
      </c>
      <c r="O335" s="2" t="s">
        <v>26</v>
      </c>
      <c r="P335" s="2">
        <v>203</v>
      </c>
    </row>
    <row r="336" ht="23" customHeight="1" spans="1:16">
      <c r="A336" s="6" t="s">
        <v>446</v>
      </c>
      <c r="B336" s="2" t="s">
        <v>15</v>
      </c>
      <c r="C336" s="2" t="s">
        <v>17</v>
      </c>
      <c r="D336" s="2">
        <v>3</v>
      </c>
      <c r="E336" s="6" t="s">
        <v>500</v>
      </c>
      <c r="F336" s="2" t="str">
        <f t="shared" si="30"/>
        <v>A</v>
      </c>
      <c r="G336" s="2">
        <v>5</v>
      </c>
      <c r="H336" s="2" t="str">
        <f t="shared" si="31"/>
        <v>B</v>
      </c>
      <c r="I336" s="2">
        <v>3</v>
      </c>
      <c r="J336" s="2">
        <f t="shared" si="32"/>
        <v>2</v>
      </c>
      <c r="K336" s="2" t="str">
        <f t="shared" si="33"/>
        <v>A</v>
      </c>
      <c r="L336" s="2" t="str">
        <f t="shared" si="34"/>
        <v>A</v>
      </c>
      <c r="M336" s="2" t="s">
        <v>22</v>
      </c>
      <c r="N336" s="2">
        <f t="shared" si="35"/>
        <v>1</v>
      </c>
      <c r="O336" s="2" t="s">
        <v>22</v>
      </c>
      <c r="P336" s="2">
        <v>202</v>
      </c>
    </row>
    <row r="337" ht="23" customHeight="1" spans="1:16">
      <c r="A337" s="6" t="s">
        <v>446</v>
      </c>
      <c r="B337" s="2" t="s">
        <v>15</v>
      </c>
      <c r="C337" s="2" t="s">
        <v>23</v>
      </c>
      <c r="D337" s="2">
        <v>3</v>
      </c>
      <c r="E337" s="6" t="s">
        <v>500</v>
      </c>
      <c r="F337" s="2" t="str">
        <f t="shared" si="30"/>
        <v>B</v>
      </c>
      <c r="G337" s="2">
        <v>4</v>
      </c>
      <c r="H337" s="2" t="str">
        <f t="shared" si="31"/>
        <v>A</v>
      </c>
      <c r="I337" s="2">
        <v>5</v>
      </c>
      <c r="J337" s="2">
        <f t="shared" si="32"/>
        <v>-1</v>
      </c>
      <c r="K337" s="2" t="str">
        <f t="shared" si="33"/>
        <v>B</v>
      </c>
      <c r="L337" s="2" t="str">
        <f t="shared" si="34"/>
        <v>A</v>
      </c>
      <c r="M337" s="2" t="s">
        <v>22</v>
      </c>
      <c r="N337" s="2">
        <f t="shared" si="35"/>
        <v>1</v>
      </c>
      <c r="O337" s="2" t="s">
        <v>26</v>
      </c>
      <c r="P337" s="2">
        <v>203</v>
      </c>
    </row>
    <row r="338" ht="23" customHeight="1" spans="1:16">
      <c r="A338" s="6" t="s">
        <v>446</v>
      </c>
      <c r="B338" s="2" t="s">
        <v>15</v>
      </c>
      <c r="C338" s="2" t="s">
        <v>17</v>
      </c>
      <c r="D338" s="2">
        <v>4</v>
      </c>
      <c r="E338" s="6" t="s">
        <v>501</v>
      </c>
      <c r="F338" s="2" t="str">
        <f t="shared" si="30"/>
        <v>A</v>
      </c>
      <c r="G338" s="2">
        <v>5</v>
      </c>
      <c r="H338" s="2" t="str">
        <f t="shared" si="31"/>
        <v>B</v>
      </c>
      <c r="I338" s="2">
        <v>3</v>
      </c>
      <c r="J338" s="2">
        <f t="shared" si="32"/>
        <v>2</v>
      </c>
      <c r="K338" s="2" t="str">
        <f t="shared" si="33"/>
        <v>A</v>
      </c>
      <c r="L338" s="2" t="str">
        <f t="shared" si="34"/>
        <v>A</v>
      </c>
      <c r="M338" s="2" t="s">
        <v>22</v>
      </c>
      <c r="N338" s="2">
        <f t="shared" si="35"/>
        <v>1</v>
      </c>
      <c r="O338" s="2" t="s">
        <v>22</v>
      </c>
      <c r="P338" s="2">
        <v>202</v>
      </c>
    </row>
    <row r="339" ht="23" customHeight="1" spans="1:16">
      <c r="A339" s="6" t="s">
        <v>446</v>
      </c>
      <c r="B339" s="2" t="s">
        <v>15</v>
      </c>
      <c r="C339" s="2" t="s">
        <v>23</v>
      </c>
      <c r="D339" s="2">
        <v>4</v>
      </c>
      <c r="E339" s="6" t="s">
        <v>501</v>
      </c>
      <c r="F339" s="2" t="str">
        <f t="shared" si="30"/>
        <v>B</v>
      </c>
      <c r="G339" s="2">
        <v>3</v>
      </c>
      <c r="H339" s="2" t="str">
        <f t="shared" si="31"/>
        <v>A</v>
      </c>
      <c r="I339" s="2">
        <v>5</v>
      </c>
      <c r="J339" s="2">
        <f t="shared" si="32"/>
        <v>-2</v>
      </c>
      <c r="K339" s="2" t="str">
        <f t="shared" si="33"/>
        <v>B</v>
      </c>
      <c r="L339" s="2" t="str">
        <f t="shared" si="34"/>
        <v>A</v>
      </c>
      <c r="M339" s="2" t="s">
        <v>22</v>
      </c>
      <c r="N339" s="2">
        <f t="shared" si="35"/>
        <v>1</v>
      </c>
      <c r="O339" s="2" t="s">
        <v>26</v>
      </c>
      <c r="P339" s="2">
        <v>203</v>
      </c>
    </row>
    <row r="340" ht="23" customHeight="1" spans="1:16">
      <c r="A340" s="6" t="s">
        <v>446</v>
      </c>
      <c r="B340" s="2" t="s">
        <v>15</v>
      </c>
      <c r="C340" s="2" t="s">
        <v>17</v>
      </c>
      <c r="D340" s="2">
        <v>5</v>
      </c>
      <c r="E340" s="6" t="s">
        <v>502</v>
      </c>
      <c r="F340" s="2" t="str">
        <f t="shared" si="30"/>
        <v>A</v>
      </c>
      <c r="G340" s="2">
        <v>5</v>
      </c>
      <c r="H340" s="2" t="str">
        <f t="shared" si="31"/>
        <v>B</v>
      </c>
      <c r="I340" s="2">
        <v>3</v>
      </c>
      <c r="J340" s="2">
        <f t="shared" si="32"/>
        <v>2</v>
      </c>
      <c r="K340" s="2" t="str">
        <f t="shared" si="33"/>
        <v>A</v>
      </c>
      <c r="L340" s="2" t="str">
        <f t="shared" si="34"/>
        <v>A</v>
      </c>
      <c r="M340" s="2" t="s">
        <v>22</v>
      </c>
      <c r="N340" s="2">
        <f t="shared" si="35"/>
        <v>1</v>
      </c>
      <c r="O340" s="2" t="s">
        <v>22</v>
      </c>
      <c r="P340" s="2">
        <v>202</v>
      </c>
    </row>
    <row r="341" ht="23" customHeight="1" spans="1:16">
      <c r="A341" s="6" t="s">
        <v>446</v>
      </c>
      <c r="B341" s="2" t="s">
        <v>15</v>
      </c>
      <c r="C341" s="2" t="s">
        <v>23</v>
      </c>
      <c r="D341" s="2">
        <v>5</v>
      </c>
      <c r="E341" s="6" t="s">
        <v>502</v>
      </c>
      <c r="F341" s="2" t="str">
        <f t="shared" si="30"/>
        <v>B</v>
      </c>
      <c r="G341" s="2">
        <v>3</v>
      </c>
      <c r="H341" s="2" t="str">
        <f t="shared" si="31"/>
        <v>A</v>
      </c>
      <c r="I341" s="2">
        <v>5</v>
      </c>
      <c r="J341" s="2">
        <f t="shared" si="32"/>
        <v>-2</v>
      </c>
      <c r="K341" s="2" t="str">
        <f t="shared" si="33"/>
        <v>B</v>
      </c>
      <c r="L341" s="2" t="str">
        <f t="shared" si="34"/>
        <v>A</v>
      </c>
      <c r="M341" s="2" t="s">
        <v>22</v>
      </c>
      <c r="N341" s="2">
        <f t="shared" si="35"/>
        <v>1</v>
      </c>
      <c r="O341" s="2" t="s">
        <v>26</v>
      </c>
      <c r="P341" s="2">
        <v>203</v>
      </c>
    </row>
    <row r="342" ht="23" customHeight="1" spans="1:16">
      <c r="A342" s="6" t="s">
        <v>446</v>
      </c>
      <c r="B342" s="2" t="s">
        <v>37</v>
      </c>
      <c r="C342" s="2" t="s">
        <v>17</v>
      </c>
      <c r="D342" s="2">
        <v>1</v>
      </c>
      <c r="E342" s="6" t="s">
        <v>498</v>
      </c>
      <c r="F342" s="2" t="str">
        <f t="shared" si="30"/>
        <v>A</v>
      </c>
      <c r="G342" s="2">
        <v>5</v>
      </c>
      <c r="H342" s="2" t="str">
        <f t="shared" si="31"/>
        <v>C</v>
      </c>
      <c r="I342" s="2">
        <v>5</v>
      </c>
      <c r="J342" s="2">
        <f t="shared" si="32"/>
        <v>0</v>
      </c>
      <c r="K342" s="2" t="str">
        <f t="shared" si="33"/>
        <v>C</v>
      </c>
      <c r="L342" s="2" t="str">
        <f t="shared" si="34"/>
        <v>D(平局)</v>
      </c>
      <c r="M342" s="2" t="s">
        <v>105</v>
      </c>
      <c r="N342" s="2">
        <f t="shared" si="35"/>
        <v>1</v>
      </c>
      <c r="O342" s="2" t="s">
        <v>22</v>
      </c>
      <c r="P342" s="2">
        <v>208</v>
      </c>
    </row>
    <row r="343" ht="23" customHeight="1" spans="1:16">
      <c r="A343" s="6" t="s">
        <v>446</v>
      </c>
      <c r="B343" s="2" t="s">
        <v>37</v>
      </c>
      <c r="C343" s="2" t="s">
        <v>23</v>
      </c>
      <c r="D343" s="2">
        <v>1</v>
      </c>
      <c r="E343" s="6" t="s">
        <v>498</v>
      </c>
      <c r="F343" s="2" t="str">
        <f t="shared" si="30"/>
        <v>C</v>
      </c>
      <c r="G343" s="2">
        <v>5</v>
      </c>
      <c r="H343" s="2" t="str">
        <f t="shared" si="31"/>
        <v>A</v>
      </c>
      <c r="I343" s="2">
        <v>5</v>
      </c>
      <c r="J343" s="2">
        <f t="shared" si="32"/>
        <v>0</v>
      </c>
      <c r="K343" s="2" t="str">
        <f t="shared" si="33"/>
        <v>C</v>
      </c>
      <c r="L343" s="2" t="str">
        <f t="shared" si="34"/>
        <v>D(平局)</v>
      </c>
      <c r="M343" s="2" t="s">
        <v>105</v>
      </c>
      <c r="N343" s="2">
        <f t="shared" si="35"/>
        <v>1</v>
      </c>
      <c r="O343" s="2" t="s">
        <v>26</v>
      </c>
      <c r="P343" s="2">
        <v>209</v>
      </c>
    </row>
    <row r="344" ht="23" customHeight="1" spans="1:16">
      <c r="A344" s="6" t="s">
        <v>446</v>
      </c>
      <c r="B344" s="2" t="s">
        <v>37</v>
      </c>
      <c r="C344" s="2" t="s">
        <v>17</v>
      </c>
      <c r="D344" s="2">
        <v>2</v>
      </c>
      <c r="E344" s="6" t="s">
        <v>499</v>
      </c>
      <c r="F344" s="2" t="str">
        <f t="shared" si="30"/>
        <v>A</v>
      </c>
      <c r="G344" s="2">
        <v>4</v>
      </c>
      <c r="H344" s="2" t="str">
        <f t="shared" si="31"/>
        <v>C</v>
      </c>
      <c r="I344" s="2">
        <v>2</v>
      </c>
      <c r="J344" s="2">
        <f t="shared" si="32"/>
        <v>2</v>
      </c>
      <c r="K344" s="2" t="str">
        <f t="shared" si="33"/>
        <v>A</v>
      </c>
      <c r="L344" s="2" t="str">
        <f t="shared" si="34"/>
        <v>A</v>
      </c>
      <c r="M344" s="2" t="s">
        <v>105</v>
      </c>
      <c r="N344" s="2">
        <f t="shared" si="35"/>
        <v>0</v>
      </c>
      <c r="O344" s="2" t="s">
        <v>22</v>
      </c>
      <c r="P344" s="2">
        <v>208</v>
      </c>
    </row>
    <row r="345" ht="23" customHeight="1" spans="1:16">
      <c r="A345" s="6" t="s">
        <v>446</v>
      </c>
      <c r="B345" s="2" t="s">
        <v>37</v>
      </c>
      <c r="C345" s="2" t="s">
        <v>23</v>
      </c>
      <c r="D345" s="2">
        <v>2</v>
      </c>
      <c r="E345" s="6" t="s">
        <v>499</v>
      </c>
      <c r="F345" s="2" t="str">
        <f t="shared" si="30"/>
        <v>C</v>
      </c>
      <c r="G345" s="2">
        <v>3</v>
      </c>
      <c r="H345" s="2" t="str">
        <f t="shared" si="31"/>
        <v>A</v>
      </c>
      <c r="I345" s="2">
        <v>4</v>
      </c>
      <c r="J345" s="2">
        <f t="shared" si="32"/>
        <v>-1</v>
      </c>
      <c r="K345" s="2" t="str">
        <f t="shared" si="33"/>
        <v>B</v>
      </c>
      <c r="L345" s="2" t="str">
        <f t="shared" si="34"/>
        <v>A</v>
      </c>
      <c r="M345" s="2" t="s">
        <v>105</v>
      </c>
      <c r="N345" s="2">
        <f t="shared" si="35"/>
        <v>0</v>
      </c>
      <c r="O345" s="2" t="s">
        <v>26</v>
      </c>
      <c r="P345" s="2">
        <v>209</v>
      </c>
    </row>
    <row r="346" ht="23" customHeight="1" spans="1:16">
      <c r="A346" s="6" t="s">
        <v>446</v>
      </c>
      <c r="B346" s="2" t="s">
        <v>37</v>
      </c>
      <c r="C346" s="2" t="s">
        <v>17</v>
      </c>
      <c r="D346" s="2">
        <v>3</v>
      </c>
      <c r="E346" s="6" t="s">
        <v>500</v>
      </c>
      <c r="F346" s="2" t="str">
        <f t="shared" si="30"/>
        <v>A</v>
      </c>
      <c r="G346" s="2">
        <v>5</v>
      </c>
      <c r="H346" s="2" t="str">
        <f t="shared" si="31"/>
        <v>C</v>
      </c>
      <c r="I346" s="2">
        <v>5</v>
      </c>
      <c r="J346" s="2">
        <f t="shared" si="32"/>
        <v>0</v>
      </c>
      <c r="K346" s="2" t="str">
        <f t="shared" si="33"/>
        <v>C</v>
      </c>
      <c r="L346" s="2" t="str">
        <f t="shared" si="34"/>
        <v>D(平局)</v>
      </c>
      <c r="M346" s="2" t="s">
        <v>105</v>
      </c>
      <c r="N346" s="2">
        <f t="shared" si="35"/>
        <v>1</v>
      </c>
      <c r="O346" s="2" t="s">
        <v>22</v>
      </c>
      <c r="P346" s="2">
        <v>208</v>
      </c>
    </row>
    <row r="347" ht="23" customHeight="1" spans="1:16">
      <c r="A347" s="6" t="s">
        <v>446</v>
      </c>
      <c r="B347" s="2" t="s">
        <v>37</v>
      </c>
      <c r="C347" s="2" t="s">
        <v>23</v>
      </c>
      <c r="D347" s="2">
        <v>3</v>
      </c>
      <c r="E347" s="6" t="s">
        <v>500</v>
      </c>
      <c r="F347" s="2" t="str">
        <f t="shared" si="30"/>
        <v>C</v>
      </c>
      <c r="G347" s="2">
        <v>4</v>
      </c>
      <c r="H347" s="2" t="str">
        <f t="shared" si="31"/>
        <v>A</v>
      </c>
      <c r="I347" s="2">
        <v>4</v>
      </c>
      <c r="J347" s="2">
        <f t="shared" si="32"/>
        <v>0</v>
      </c>
      <c r="K347" s="2" t="str">
        <f t="shared" si="33"/>
        <v>C</v>
      </c>
      <c r="L347" s="2" t="str">
        <f t="shared" si="34"/>
        <v>D(平局)</v>
      </c>
      <c r="M347" s="2" t="s">
        <v>105</v>
      </c>
      <c r="N347" s="2">
        <f t="shared" si="35"/>
        <v>1</v>
      </c>
      <c r="O347" s="2" t="s">
        <v>26</v>
      </c>
      <c r="P347" s="2">
        <v>209</v>
      </c>
    </row>
    <row r="348" ht="23" customHeight="1" spans="1:16">
      <c r="A348" s="6" t="s">
        <v>446</v>
      </c>
      <c r="B348" s="2" t="s">
        <v>37</v>
      </c>
      <c r="C348" s="2" t="s">
        <v>17</v>
      </c>
      <c r="D348" s="2">
        <v>4</v>
      </c>
      <c r="E348" s="6" t="s">
        <v>501</v>
      </c>
      <c r="F348" s="2" t="str">
        <f t="shared" si="30"/>
        <v>A</v>
      </c>
      <c r="G348" s="2">
        <v>5</v>
      </c>
      <c r="H348" s="2" t="str">
        <f t="shared" si="31"/>
        <v>C</v>
      </c>
      <c r="I348" s="2">
        <v>5</v>
      </c>
      <c r="J348" s="2">
        <f t="shared" si="32"/>
        <v>0</v>
      </c>
      <c r="K348" s="2" t="str">
        <f t="shared" si="33"/>
        <v>C</v>
      </c>
      <c r="L348" s="2" t="str">
        <f t="shared" si="34"/>
        <v>D(平局)</v>
      </c>
      <c r="M348" s="2" t="s">
        <v>105</v>
      </c>
      <c r="N348" s="2">
        <f t="shared" si="35"/>
        <v>1</v>
      </c>
      <c r="O348" s="2" t="s">
        <v>22</v>
      </c>
      <c r="P348" s="2">
        <v>208</v>
      </c>
    </row>
    <row r="349" ht="23" customHeight="1" spans="1:16">
      <c r="A349" s="6" t="s">
        <v>446</v>
      </c>
      <c r="B349" s="2" t="s">
        <v>37</v>
      </c>
      <c r="C349" s="2" t="s">
        <v>23</v>
      </c>
      <c r="D349" s="2">
        <v>4</v>
      </c>
      <c r="E349" s="6" t="s">
        <v>501</v>
      </c>
      <c r="F349" s="2" t="str">
        <f t="shared" si="30"/>
        <v>C</v>
      </c>
      <c r="G349" s="2">
        <v>5</v>
      </c>
      <c r="H349" s="2" t="str">
        <f t="shared" si="31"/>
        <v>A</v>
      </c>
      <c r="I349" s="2">
        <v>5</v>
      </c>
      <c r="J349" s="2">
        <f t="shared" si="32"/>
        <v>0</v>
      </c>
      <c r="K349" s="2" t="str">
        <f t="shared" si="33"/>
        <v>C</v>
      </c>
      <c r="L349" s="2" t="str">
        <f t="shared" si="34"/>
        <v>D(平局)</v>
      </c>
      <c r="M349" s="2" t="s">
        <v>105</v>
      </c>
      <c r="N349" s="2">
        <f t="shared" si="35"/>
        <v>1</v>
      </c>
      <c r="O349" s="2" t="s">
        <v>26</v>
      </c>
      <c r="P349" s="2">
        <v>209</v>
      </c>
    </row>
    <row r="350" ht="23" customHeight="1" spans="1:16">
      <c r="A350" s="6" t="s">
        <v>446</v>
      </c>
      <c r="B350" s="2" t="s">
        <v>37</v>
      </c>
      <c r="C350" s="2" t="s">
        <v>17</v>
      </c>
      <c r="D350" s="2">
        <v>5</v>
      </c>
      <c r="E350" s="6" t="s">
        <v>502</v>
      </c>
      <c r="F350" s="2" t="str">
        <f t="shared" si="30"/>
        <v>A</v>
      </c>
      <c r="G350" s="2">
        <v>5</v>
      </c>
      <c r="H350" s="2" t="str">
        <f t="shared" si="31"/>
        <v>C</v>
      </c>
      <c r="I350" s="2">
        <v>5</v>
      </c>
      <c r="J350" s="2">
        <f t="shared" si="32"/>
        <v>0</v>
      </c>
      <c r="K350" s="2" t="str">
        <f t="shared" si="33"/>
        <v>C</v>
      </c>
      <c r="L350" s="2" t="str">
        <f t="shared" si="34"/>
        <v>D(平局)</v>
      </c>
      <c r="M350" s="2" t="s">
        <v>105</v>
      </c>
      <c r="N350" s="2">
        <f t="shared" si="35"/>
        <v>1</v>
      </c>
      <c r="O350" s="2" t="s">
        <v>22</v>
      </c>
      <c r="P350" s="2">
        <v>208</v>
      </c>
    </row>
    <row r="351" ht="23" customHeight="1" spans="1:16">
      <c r="A351" s="6" t="s">
        <v>446</v>
      </c>
      <c r="B351" s="2" t="s">
        <v>37</v>
      </c>
      <c r="C351" s="2" t="s">
        <v>23</v>
      </c>
      <c r="D351" s="2">
        <v>5</v>
      </c>
      <c r="E351" s="6" t="s">
        <v>502</v>
      </c>
      <c r="F351" s="2" t="str">
        <f t="shared" si="30"/>
        <v>C</v>
      </c>
      <c r="G351" s="2">
        <v>5</v>
      </c>
      <c r="H351" s="2" t="str">
        <f t="shared" si="31"/>
        <v>A</v>
      </c>
      <c r="I351" s="2">
        <v>5</v>
      </c>
      <c r="J351" s="2">
        <f t="shared" si="32"/>
        <v>0</v>
      </c>
      <c r="K351" s="2" t="str">
        <f t="shared" si="33"/>
        <v>C</v>
      </c>
      <c r="L351" s="2" t="str">
        <f t="shared" si="34"/>
        <v>D(平局)</v>
      </c>
      <c r="M351" s="2" t="s">
        <v>105</v>
      </c>
      <c r="N351" s="2">
        <f t="shared" si="35"/>
        <v>1</v>
      </c>
      <c r="O351" s="2" t="s">
        <v>26</v>
      </c>
      <c r="P351" s="2">
        <v>209</v>
      </c>
    </row>
    <row r="352" ht="23" customHeight="1" spans="1:16">
      <c r="A352" s="6" t="s">
        <v>446</v>
      </c>
      <c r="B352" s="2" t="s">
        <v>50</v>
      </c>
      <c r="C352" s="2" t="s">
        <v>17</v>
      </c>
      <c r="D352" s="2">
        <v>1</v>
      </c>
      <c r="E352" s="6" t="s">
        <v>498</v>
      </c>
      <c r="F352" s="2" t="str">
        <f t="shared" si="30"/>
        <v>B</v>
      </c>
      <c r="G352" s="2">
        <v>4</v>
      </c>
      <c r="H352" s="2" t="str">
        <f t="shared" si="31"/>
        <v>C</v>
      </c>
      <c r="I352" s="2">
        <v>5</v>
      </c>
      <c r="J352" s="2">
        <f t="shared" si="32"/>
        <v>-1</v>
      </c>
      <c r="K352" s="2" t="str">
        <f t="shared" si="33"/>
        <v>B</v>
      </c>
      <c r="L352" s="2" t="str">
        <f t="shared" si="34"/>
        <v>C</v>
      </c>
      <c r="M352" s="2" t="s">
        <v>145</v>
      </c>
      <c r="N352" s="2">
        <f t="shared" si="35"/>
        <v>1</v>
      </c>
      <c r="O352" s="2" t="s">
        <v>26</v>
      </c>
      <c r="P352" s="2">
        <v>214</v>
      </c>
    </row>
    <row r="353" ht="23" customHeight="1" spans="1:16">
      <c r="A353" s="6" t="s">
        <v>446</v>
      </c>
      <c r="B353" s="2" t="s">
        <v>50</v>
      </c>
      <c r="C353" s="2" t="s">
        <v>23</v>
      </c>
      <c r="D353" s="2">
        <v>1</v>
      </c>
      <c r="E353" s="6" t="s">
        <v>498</v>
      </c>
      <c r="F353" s="2" t="str">
        <f t="shared" si="30"/>
        <v>C</v>
      </c>
      <c r="G353" s="2">
        <v>5</v>
      </c>
      <c r="H353" s="2" t="str">
        <f t="shared" si="31"/>
        <v>B</v>
      </c>
      <c r="I353" s="2">
        <v>3</v>
      </c>
      <c r="J353" s="2">
        <f t="shared" si="32"/>
        <v>2</v>
      </c>
      <c r="K353" s="2" t="str">
        <f t="shared" si="33"/>
        <v>A</v>
      </c>
      <c r="L353" s="2" t="str">
        <f t="shared" si="34"/>
        <v>C</v>
      </c>
      <c r="M353" s="2" t="s">
        <v>145</v>
      </c>
      <c r="N353" s="2">
        <f t="shared" si="35"/>
        <v>1</v>
      </c>
      <c r="O353" s="2" t="s">
        <v>22</v>
      </c>
      <c r="P353" s="2">
        <v>215</v>
      </c>
    </row>
    <row r="354" ht="23" customHeight="1" spans="1:16">
      <c r="A354" s="6" t="s">
        <v>446</v>
      </c>
      <c r="B354" s="2" t="s">
        <v>50</v>
      </c>
      <c r="C354" s="2" t="s">
        <v>17</v>
      </c>
      <c r="D354" s="2">
        <v>2</v>
      </c>
      <c r="E354" s="6" t="s">
        <v>499</v>
      </c>
      <c r="F354" s="2" t="str">
        <f t="shared" si="30"/>
        <v>B</v>
      </c>
      <c r="G354" s="2">
        <v>3</v>
      </c>
      <c r="H354" s="2" t="str">
        <f t="shared" si="31"/>
        <v>C</v>
      </c>
      <c r="I354" s="2">
        <v>3</v>
      </c>
      <c r="J354" s="2">
        <f t="shared" si="32"/>
        <v>0</v>
      </c>
      <c r="K354" s="2" t="str">
        <f t="shared" si="33"/>
        <v>C</v>
      </c>
      <c r="L354" s="2" t="str">
        <f t="shared" si="34"/>
        <v>D(平局)</v>
      </c>
      <c r="M354" s="2" t="s">
        <v>145</v>
      </c>
      <c r="N354" s="2">
        <f t="shared" si="35"/>
        <v>0</v>
      </c>
      <c r="O354" s="2" t="s">
        <v>26</v>
      </c>
      <c r="P354" s="2">
        <v>214</v>
      </c>
    </row>
    <row r="355" ht="23" customHeight="1" spans="1:16">
      <c r="A355" s="6" t="s">
        <v>446</v>
      </c>
      <c r="B355" s="2" t="s">
        <v>50</v>
      </c>
      <c r="C355" s="2" t="s">
        <v>23</v>
      </c>
      <c r="D355" s="2">
        <v>2</v>
      </c>
      <c r="E355" s="6" t="s">
        <v>499</v>
      </c>
      <c r="F355" s="2" t="str">
        <f t="shared" si="30"/>
        <v>C</v>
      </c>
      <c r="G355" s="2">
        <v>4</v>
      </c>
      <c r="H355" s="2" t="str">
        <f t="shared" si="31"/>
        <v>B</v>
      </c>
      <c r="I355" s="2">
        <v>3</v>
      </c>
      <c r="J355" s="2">
        <f t="shared" si="32"/>
        <v>1</v>
      </c>
      <c r="K355" s="2" t="str">
        <f t="shared" si="33"/>
        <v>A</v>
      </c>
      <c r="L355" s="2" t="str">
        <f t="shared" si="34"/>
        <v>C</v>
      </c>
      <c r="M355" s="2" t="s">
        <v>145</v>
      </c>
      <c r="N355" s="2">
        <f t="shared" si="35"/>
        <v>1</v>
      </c>
      <c r="O355" s="2" t="s">
        <v>22</v>
      </c>
      <c r="P355" s="2">
        <v>215</v>
      </c>
    </row>
    <row r="356" ht="23" customHeight="1" spans="1:16">
      <c r="A356" s="6" t="s">
        <v>446</v>
      </c>
      <c r="B356" s="2" t="s">
        <v>50</v>
      </c>
      <c r="C356" s="2" t="s">
        <v>17</v>
      </c>
      <c r="D356" s="2">
        <v>3</v>
      </c>
      <c r="E356" s="6" t="s">
        <v>500</v>
      </c>
      <c r="F356" s="2" t="str">
        <f t="shared" si="30"/>
        <v>B</v>
      </c>
      <c r="G356" s="2">
        <v>4</v>
      </c>
      <c r="H356" s="2" t="str">
        <f t="shared" si="31"/>
        <v>C</v>
      </c>
      <c r="I356" s="2">
        <v>5</v>
      </c>
      <c r="J356" s="2">
        <f t="shared" si="32"/>
        <v>-1</v>
      </c>
      <c r="K356" s="2" t="str">
        <f t="shared" si="33"/>
        <v>B</v>
      </c>
      <c r="L356" s="2" t="str">
        <f t="shared" si="34"/>
        <v>C</v>
      </c>
      <c r="M356" s="2" t="s">
        <v>145</v>
      </c>
      <c r="N356" s="2">
        <f t="shared" si="35"/>
        <v>1</v>
      </c>
      <c r="O356" s="2" t="s">
        <v>26</v>
      </c>
      <c r="P356" s="2">
        <v>214</v>
      </c>
    </row>
    <row r="357" ht="23" customHeight="1" spans="1:16">
      <c r="A357" s="6" t="s">
        <v>446</v>
      </c>
      <c r="B357" s="2" t="s">
        <v>50</v>
      </c>
      <c r="C357" s="2" t="s">
        <v>23</v>
      </c>
      <c r="D357" s="2">
        <v>3</v>
      </c>
      <c r="E357" s="6" t="s">
        <v>500</v>
      </c>
      <c r="F357" s="2" t="str">
        <f t="shared" si="30"/>
        <v>C</v>
      </c>
      <c r="G357" s="2">
        <v>5</v>
      </c>
      <c r="H357" s="2" t="str">
        <f t="shared" si="31"/>
        <v>B</v>
      </c>
      <c r="I357" s="2">
        <v>3</v>
      </c>
      <c r="J357" s="2">
        <f t="shared" si="32"/>
        <v>2</v>
      </c>
      <c r="K357" s="2" t="str">
        <f t="shared" si="33"/>
        <v>A</v>
      </c>
      <c r="L357" s="2" t="str">
        <f t="shared" si="34"/>
        <v>C</v>
      </c>
      <c r="M357" s="2" t="s">
        <v>145</v>
      </c>
      <c r="N357" s="2">
        <f t="shared" si="35"/>
        <v>1</v>
      </c>
      <c r="O357" s="2" t="s">
        <v>22</v>
      </c>
      <c r="P357" s="2">
        <v>215</v>
      </c>
    </row>
    <row r="358" ht="23" customHeight="1" spans="1:16">
      <c r="A358" s="6" t="s">
        <v>446</v>
      </c>
      <c r="B358" s="2" t="s">
        <v>50</v>
      </c>
      <c r="C358" s="2" t="s">
        <v>17</v>
      </c>
      <c r="D358" s="2">
        <v>4</v>
      </c>
      <c r="E358" s="6" t="s">
        <v>501</v>
      </c>
      <c r="F358" s="2" t="str">
        <f t="shared" si="30"/>
        <v>B</v>
      </c>
      <c r="G358" s="2">
        <v>3</v>
      </c>
      <c r="H358" s="2" t="str">
        <f t="shared" si="31"/>
        <v>C</v>
      </c>
      <c r="I358" s="2">
        <v>5</v>
      </c>
      <c r="J358" s="2">
        <f t="shared" si="32"/>
        <v>-2</v>
      </c>
      <c r="K358" s="2" t="str">
        <f t="shared" si="33"/>
        <v>B</v>
      </c>
      <c r="L358" s="2" t="str">
        <f t="shared" si="34"/>
        <v>C</v>
      </c>
      <c r="M358" s="2" t="s">
        <v>145</v>
      </c>
      <c r="N358" s="2">
        <f t="shared" si="35"/>
        <v>1</v>
      </c>
      <c r="O358" s="2" t="s">
        <v>26</v>
      </c>
      <c r="P358" s="2">
        <v>214</v>
      </c>
    </row>
    <row r="359" ht="23" customHeight="1" spans="1:16">
      <c r="A359" s="6" t="s">
        <v>446</v>
      </c>
      <c r="B359" s="2" t="s">
        <v>50</v>
      </c>
      <c r="C359" s="2" t="s">
        <v>23</v>
      </c>
      <c r="D359" s="2">
        <v>4</v>
      </c>
      <c r="E359" s="6" t="s">
        <v>501</v>
      </c>
      <c r="F359" s="2" t="str">
        <f t="shared" si="30"/>
        <v>C</v>
      </c>
      <c r="G359" s="2">
        <v>5</v>
      </c>
      <c r="H359" s="2" t="str">
        <f t="shared" si="31"/>
        <v>B</v>
      </c>
      <c r="I359" s="2">
        <v>3</v>
      </c>
      <c r="J359" s="2">
        <f t="shared" si="32"/>
        <v>2</v>
      </c>
      <c r="K359" s="2" t="str">
        <f t="shared" si="33"/>
        <v>A</v>
      </c>
      <c r="L359" s="2" t="str">
        <f t="shared" si="34"/>
        <v>C</v>
      </c>
      <c r="M359" s="2" t="s">
        <v>145</v>
      </c>
      <c r="N359" s="2">
        <f t="shared" si="35"/>
        <v>1</v>
      </c>
      <c r="O359" s="2" t="s">
        <v>22</v>
      </c>
      <c r="P359" s="2">
        <v>215</v>
      </c>
    </row>
    <row r="360" ht="23" customHeight="1" spans="1:16">
      <c r="A360" s="6" t="s">
        <v>446</v>
      </c>
      <c r="B360" s="2" t="s">
        <v>50</v>
      </c>
      <c r="C360" s="2" t="s">
        <v>17</v>
      </c>
      <c r="D360" s="2">
        <v>5</v>
      </c>
      <c r="E360" s="6" t="s">
        <v>502</v>
      </c>
      <c r="F360" s="2" t="str">
        <f t="shared" si="30"/>
        <v>B</v>
      </c>
      <c r="G360" s="2">
        <v>3</v>
      </c>
      <c r="H360" s="2" t="str">
        <f t="shared" si="31"/>
        <v>C</v>
      </c>
      <c r="I360" s="2">
        <v>5</v>
      </c>
      <c r="J360" s="2">
        <f t="shared" si="32"/>
        <v>-2</v>
      </c>
      <c r="K360" s="2" t="str">
        <f t="shared" si="33"/>
        <v>B</v>
      </c>
      <c r="L360" s="2" t="str">
        <f t="shared" si="34"/>
        <v>C</v>
      </c>
      <c r="M360" s="2" t="s">
        <v>145</v>
      </c>
      <c r="N360" s="2">
        <f t="shared" si="35"/>
        <v>1</v>
      </c>
      <c r="O360" s="2" t="s">
        <v>26</v>
      </c>
      <c r="P360" s="2">
        <v>214</v>
      </c>
    </row>
    <row r="361" ht="23" customHeight="1" spans="1:16">
      <c r="A361" s="6" t="s">
        <v>446</v>
      </c>
      <c r="B361" s="2" t="s">
        <v>50</v>
      </c>
      <c r="C361" s="2" t="s">
        <v>23</v>
      </c>
      <c r="D361" s="2">
        <v>5</v>
      </c>
      <c r="E361" s="6" t="s">
        <v>502</v>
      </c>
      <c r="F361" s="2" t="str">
        <f t="shared" si="30"/>
        <v>C</v>
      </c>
      <c r="G361" s="2">
        <v>5</v>
      </c>
      <c r="H361" s="2" t="str">
        <f t="shared" si="31"/>
        <v>B</v>
      </c>
      <c r="I361" s="2">
        <v>4</v>
      </c>
      <c r="J361" s="2">
        <f t="shared" si="32"/>
        <v>1</v>
      </c>
      <c r="K361" s="2" t="str">
        <f t="shared" si="33"/>
        <v>A</v>
      </c>
      <c r="L361" s="2" t="str">
        <f t="shared" si="34"/>
        <v>C</v>
      </c>
      <c r="M361" s="2" t="s">
        <v>145</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484</v>
      </c>
      <c r="C1" s="5" t="s">
        <v>486</v>
      </c>
      <c r="D1" s="5" t="s">
        <v>487</v>
      </c>
      <c r="E1" s="5" t="s">
        <v>503</v>
      </c>
      <c r="F1" s="5" t="s">
        <v>504</v>
      </c>
      <c r="G1" s="5" t="s">
        <v>505</v>
      </c>
      <c r="H1" s="5" t="s">
        <v>506</v>
      </c>
      <c r="I1" s="5" t="s">
        <v>507</v>
      </c>
      <c r="J1" s="5" t="s">
        <v>508</v>
      </c>
      <c r="K1" s="5" t="s">
        <v>509</v>
      </c>
      <c r="L1" s="5" t="s">
        <v>510</v>
      </c>
      <c r="M1" s="5" t="s">
        <v>511</v>
      </c>
      <c r="N1" s="5" t="s">
        <v>512</v>
      </c>
      <c r="O1" s="5" t="s">
        <v>513</v>
      </c>
      <c r="P1" s="5" t="s">
        <v>514</v>
      </c>
      <c r="Q1" s="5" t="s">
        <v>494</v>
      </c>
      <c r="R1" s="5" t="s">
        <v>495</v>
      </c>
      <c r="S1" s="5" t="s">
        <v>515</v>
      </c>
      <c r="T1" s="5" t="s">
        <v>516</v>
      </c>
      <c r="U1" s="5" t="s">
        <v>517</v>
      </c>
    </row>
    <row r="2" ht="23" customHeight="1" spans="1:21">
      <c r="A2" s="6" t="s">
        <v>13</v>
      </c>
      <c r="B2" s="2" t="s">
        <v>15</v>
      </c>
      <c r="C2" s="2">
        <v>1</v>
      </c>
      <c r="D2" s="6" t="s">
        <v>498</v>
      </c>
      <c r="E2" s="2" t="str">
        <f>five子指标方向明细!F2</f>
        <v>A</v>
      </c>
      <c r="F2" s="2">
        <f>five子指标方向明细!G2</f>
        <v>5</v>
      </c>
      <c r="G2" s="2" t="str">
        <f>five子指标方向明细!H2</f>
        <v>B</v>
      </c>
      <c r="H2" s="2">
        <f>five子指标方向明细!I2</f>
        <v>3</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499</v>
      </c>
      <c r="E3" s="2" t="str">
        <f>five子指标方向明细!F4</f>
        <v>A</v>
      </c>
      <c r="F3" s="2">
        <f>five子指标方向明细!G4</f>
        <v>4</v>
      </c>
      <c r="G3" s="2" t="str">
        <f>five子指标方向明细!H4</f>
        <v>B</v>
      </c>
      <c r="H3" s="2">
        <f>five子指标方向明细!I4</f>
        <v>2</v>
      </c>
      <c r="I3" s="2" t="str">
        <f>five子指标方向明细!L4</f>
        <v>A</v>
      </c>
      <c r="J3" s="2" t="str">
        <f>five子指标方向明细!F5</f>
        <v>B</v>
      </c>
      <c r="K3" s="2">
        <f>five子指标方向明细!G5</f>
        <v>3</v>
      </c>
      <c r="L3" s="2" t="str">
        <f>five子指标方向明细!H5</f>
        <v>A</v>
      </c>
      <c r="M3" s="2">
        <f>five子指标方向明细!I5</f>
        <v>4</v>
      </c>
      <c r="N3" s="2" t="str">
        <f>five子指标方向明细!L5</f>
        <v>A</v>
      </c>
      <c r="O3" s="2">
        <f t="shared" si="0"/>
        <v>1</v>
      </c>
      <c r="P3" s="2" t="str">
        <f t="shared" si="1"/>
        <v>A</v>
      </c>
      <c r="Q3" s="2" t="s">
        <v>22</v>
      </c>
      <c r="R3" s="2">
        <f t="shared" si="2"/>
        <v>1</v>
      </c>
      <c r="S3" s="2">
        <v>4</v>
      </c>
      <c r="T3" s="2">
        <v>5</v>
      </c>
      <c r="U3" s="2" t="str">
        <f t="shared" si="3"/>
        <v/>
      </c>
    </row>
    <row r="4" ht="23" customHeight="1" spans="1:21">
      <c r="A4" s="6" t="s">
        <v>13</v>
      </c>
      <c r="B4" s="2" t="s">
        <v>15</v>
      </c>
      <c r="C4" s="2">
        <v>3</v>
      </c>
      <c r="D4" s="6" t="s">
        <v>500</v>
      </c>
      <c r="E4" s="2" t="str">
        <f>five子指标方向明细!F6</f>
        <v>A</v>
      </c>
      <c r="F4" s="2">
        <f>five子指标方向明细!G6</f>
        <v>4</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501</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22</v>
      </c>
      <c r="R5" s="2">
        <f t="shared" si="2"/>
        <v>1</v>
      </c>
      <c r="S5" s="2">
        <v>8</v>
      </c>
      <c r="T5" s="2">
        <v>9</v>
      </c>
      <c r="U5" s="2" t="str">
        <f t="shared" si="3"/>
        <v/>
      </c>
    </row>
    <row r="6" ht="23" customHeight="1" spans="1:21">
      <c r="A6" s="6" t="s">
        <v>13</v>
      </c>
      <c r="B6" s="2" t="s">
        <v>15</v>
      </c>
      <c r="C6" s="2">
        <v>5</v>
      </c>
      <c r="D6" s="6" t="s">
        <v>502</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22</v>
      </c>
      <c r="R6" s="2">
        <f t="shared" si="2"/>
        <v>0</v>
      </c>
      <c r="S6" s="2">
        <v>10</v>
      </c>
      <c r="T6" s="2">
        <v>11</v>
      </c>
      <c r="U6" s="2" t="str">
        <f t="shared" si="3"/>
        <v>双向评分平局</v>
      </c>
    </row>
    <row r="7" ht="23" customHeight="1" spans="1:21">
      <c r="A7" s="6" t="s">
        <v>13</v>
      </c>
      <c r="B7" s="2" t="s">
        <v>37</v>
      </c>
      <c r="C7" s="2">
        <v>1</v>
      </c>
      <c r="D7" s="6" t="s">
        <v>498</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37</v>
      </c>
      <c r="C8" s="2">
        <v>2</v>
      </c>
      <c r="D8" s="6" t="s">
        <v>499</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4</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37</v>
      </c>
      <c r="C9" s="2">
        <v>3</v>
      </c>
      <c r="D9" s="6" t="s">
        <v>500</v>
      </c>
      <c r="E9" s="2" t="str">
        <f>five子指标方向明细!F16</f>
        <v>A</v>
      </c>
      <c r="F9" s="2">
        <f>five子指标方向明细!G16</f>
        <v>4</v>
      </c>
      <c r="G9" s="2" t="str">
        <f>five子指标方向明细!H16</f>
        <v>C</v>
      </c>
      <c r="H9" s="2">
        <f>five子指标方向明细!I16</f>
        <v>2</v>
      </c>
      <c r="I9" s="2" t="str">
        <f>five子指标方向明细!L16</f>
        <v>A</v>
      </c>
      <c r="J9" s="2" t="str">
        <f>five子指标方向明细!F17</f>
        <v>C</v>
      </c>
      <c r="K9" s="2">
        <f>five子指标方向明细!G17</f>
        <v>2</v>
      </c>
      <c r="L9" s="2" t="str">
        <f>five子指标方向明细!H17</f>
        <v>A</v>
      </c>
      <c r="M9" s="2">
        <f>five子指标方向明细!I17</f>
        <v>4</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37</v>
      </c>
      <c r="C10" s="2">
        <v>4</v>
      </c>
      <c r="D10" s="6" t="s">
        <v>501</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37</v>
      </c>
      <c r="C11" s="2">
        <v>5</v>
      </c>
      <c r="D11" s="6" t="s">
        <v>502</v>
      </c>
      <c r="E11" s="2" t="str">
        <f>five子指标方向明细!F20</f>
        <v>A</v>
      </c>
      <c r="F11" s="2">
        <f>five子指标方向明细!G20</f>
        <v>5</v>
      </c>
      <c r="G11" s="2" t="str">
        <f>five子指标方向明细!H20</f>
        <v>C</v>
      </c>
      <c r="H11" s="2">
        <f>five子指标方向明细!I20</f>
        <v>5</v>
      </c>
      <c r="I11" s="2" t="str">
        <f>five子指标方向明细!L20</f>
        <v>D(平局)</v>
      </c>
      <c r="J11" s="2" t="str">
        <f>five子指标方向明细!F21</f>
        <v>C</v>
      </c>
      <c r="K11" s="2">
        <f>five子指标方向明细!G21</f>
        <v>5</v>
      </c>
      <c r="L11" s="2" t="str">
        <f>five子指标方向明细!H21</f>
        <v>A</v>
      </c>
      <c r="M11" s="2">
        <f>five子指标方向明细!I21</f>
        <v>5</v>
      </c>
      <c r="N11" s="2" t="str">
        <f>five子指标方向明细!L21</f>
        <v>D(平局)</v>
      </c>
      <c r="O11" s="2">
        <f t="shared" si="0"/>
        <v>1</v>
      </c>
      <c r="P11" s="2" t="str">
        <f t="shared" si="1"/>
        <v>D(平局)</v>
      </c>
      <c r="Q11" s="2" t="s">
        <v>22</v>
      </c>
      <c r="R11" s="2">
        <f t="shared" si="2"/>
        <v>0</v>
      </c>
      <c r="S11" s="2">
        <v>20</v>
      </c>
      <c r="T11" s="2">
        <v>21</v>
      </c>
      <c r="U11" s="2" t="str">
        <f t="shared" si="3"/>
        <v>双向评分平局</v>
      </c>
    </row>
    <row r="12" ht="23" customHeight="1" spans="1:21">
      <c r="A12" s="6" t="s">
        <v>13</v>
      </c>
      <c r="B12" s="2" t="s">
        <v>50</v>
      </c>
      <c r="C12" s="2">
        <v>1</v>
      </c>
      <c r="D12" s="6" t="s">
        <v>498</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26</v>
      </c>
      <c r="R12" s="2">
        <f t="shared" si="2"/>
        <v>1</v>
      </c>
      <c r="S12" s="2">
        <v>22</v>
      </c>
      <c r="T12" s="2">
        <v>23</v>
      </c>
      <c r="U12" s="2" t="str">
        <f t="shared" si="3"/>
        <v/>
      </c>
    </row>
    <row r="13" ht="23" customHeight="1" spans="1:21">
      <c r="A13" s="6" t="s">
        <v>13</v>
      </c>
      <c r="B13" s="2" t="s">
        <v>50</v>
      </c>
      <c r="C13" s="2">
        <v>2</v>
      </c>
      <c r="D13" s="6" t="s">
        <v>499</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4</v>
      </c>
      <c r="N13" s="2" t="str">
        <f>five子指标方向明细!L25</f>
        <v>B</v>
      </c>
      <c r="O13" s="2">
        <f t="shared" si="0"/>
        <v>1</v>
      </c>
      <c r="P13" s="2" t="str">
        <f t="shared" si="1"/>
        <v>B</v>
      </c>
      <c r="Q13" s="2" t="s">
        <v>26</v>
      </c>
      <c r="R13" s="2">
        <f t="shared" si="2"/>
        <v>1</v>
      </c>
      <c r="S13" s="2">
        <v>24</v>
      </c>
      <c r="T13" s="2">
        <v>25</v>
      </c>
      <c r="U13" s="2" t="str">
        <f t="shared" si="3"/>
        <v/>
      </c>
    </row>
    <row r="14" ht="23" customHeight="1" spans="1:21">
      <c r="A14" s="6" t="s">
        <v>13</v>
      </c>
      <c r="B14" s="2" t="s">
        <v>50</v>
      </c>
      <c r="C14" s="2">
        <v>3</v>
      </c>
      <c r="D14" s="6" t="s">
        <v>500</v>
      </c>
      <c r="E14" s="2" t="str">
        <f>five子指标方向明细!F26</f>
        <v>B</v>
      </c>
      <c r="F14" s="2">
        <f>five子指标方向明细!G26</f>
        <v>4</v>
      </c>
      <c r="G14" s="2" t="str">
        <f>five子指标方向明细!H26</f>
        <v>C</v>
      </c>
      <c r="H14" s="2">
        <f>five子指标方向明细!I26</f>
        <v>2</v>
      </c>
      <c r="I14" s="2" t="str">
        <f>five子指标方向明细!L26</f>
        <v>B</v>
      </c>
      <c r="J14" s="2" t="str">
        <f>five子指标方向明细!F27</f>
        <v>C</v>
      </c>
      <c r="K14" s="2">
        <f>five子指标方向明细!G27</f>
        <v>2</v>
      </c>
      <c r="L14" s="2" t="str">
        <f>five子指标方向明细!H27</f>
        <v>B</v>
      </c>
      <c r="M14" s="2">
        <f>five子指标方向明细!I27</f>
        <v>4</v>
      </c>
      <c r="N14" s="2" t="str">
        <f>five子指标方向明细!L27</f>
        <v>B</v>
      </c>
      <c r="O14" s="2">
        <f t="shared" si="0"/>
        <v>1</v>
      </c>
      <c r="P14" s="2" t="str">
        <f t="shared" si="1"/>
        <v>B</v>
      </c>
      <c r="Q14" s="2" t="s">
        <v>26</v>
      </c>
      <c r="R14" s="2">
        <f t="shared" si="2"/>
        <v>1</v>
      </c>
      <c r="S14" s="2">
        <v>26</v>
      </c>
      <c r="T14" s="2">
        <v>27</v>
      </c>
      <c r="U14" s="2" t="str">
        <f t="shared" si="3"/>
        <v/>
      </c>
    </row>
    <row r="15" ht="23" customHeight="1" spans="1:21">
      <c r="A15" s="6" t="s">
        <v>13</v>
      </c>
      <c r="B15" s="2" t="s">
        <v>50</v>
      </c>
      <c r="C15" s="2">
        <v>4</v>
      </c>
      <c r="D15" s="6" t="s">
        <v>501</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26</v>
      </c>
      <c r="R15" s="2">
        <f t="shared" si="2"/>
        <v>1</v>
      </c>
      <c r="S15" s="2">
        <v>28</v>
      </c>
      <c r="T15" s="2">
        <v>29</v>
      </c>
      <c r="U15" s="2" t="str">
        <f t="shared" si="3"/>
        <v/>
      </c>
    </row>
    <row r="16" ht="23" customHeight="1" spans="1:21">
      <c r="A16" s="6" t="s">
        <v>13</v>
      </c>
      <c r="B16" s="2" t="s">
        <v>50</v>
      </c>
      <c r="C16" s="2">
        <v>5</v>
      </c>
      <c r="D16" s="6" t="s">
        <v>502</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1</v>
      </c>
      <c r="P16" s="2" t="str">
        <f t="shared" si="1"/>
        <v>D(平局)</v>
      </c>
      <c r="Q16" s="2" t="s">
        <v>26</v>
      </c>
      <c r="R16" s="2">
        <f t="shared" si="2"/>
        <v>0</v>
      </c>
      <c r="S16" s="2">
        <v>30</v>
      </c>
      <c r="T16" s="2">
        <v>31</v>
      </c>
      <c r="U16" s="2" t="str">
        <f t="shared" si="3"/>
        <v>双向评分平局</v>
      </c>
    </row>
    <row r="17" ht="23" customHeight="1" spans="1:21">
      <c r="A17" s="6" t="s">
        <v>63</v>
      </c>
      <c r="B17" s="2" t="s">
        <v>15</v>
      </c>
      <c r="C17" s="2">
        <v>1</v>
      </c>
      <c r="D17" s="6" t="s">
        <v>498</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5</v>
      </c>
      <c r="L17" s="2" t="str">
        <f>five子指标方向明细!H33</f>
        <v>A</v>
      </c>
      <c r="M17" s="2">
        <f>five子指标方向明细!I33</f>
        <v>5</v>
      </c>
      <c r="N17" s="2" t="str">
        <f>five子指标方向明细!L33</f>
        <v>D(平局)</v>
      </c>
      <c r="O17" s="2">
        <f t="shared" si="0"/>
        <v>0</v>
      </c>
      <c r="P17" s="2" t="str">
        <f t="shared" si="1"/>
        <v>D(平局)</v>
      </c>
      <c r="Q17" s="2" t="s">
        <v>22</v>
      </c>
      <c r="R17" s="2">
        <f t="shared" si="2"/>
        <v>0</v>
      </c>
      <c r="S17" s="2">
        <v>32</v>
      </c>
      <c r="T17" s="2">
        <v>33</v>
      </c>
      <c r="U17" s="2" t="str">
        <f t="shared" si="3"/>
        <v>方向冲突</v>
      </c>
    </row>
    <row r="18" ht="23" customHeight="1" spans="1:21">
      <c r="A18" s="6" t="s">
        <v>63</v>
      </c>
      <c r="B18" s="2" t="s">
        <v>15</v>
      </c>
      <c r="C18" s="2">
        <v>2</v>
      </c>
      <c r="D18" s="6" t="s">
        <v>499</v>
      </c>
      <c r="E18" s="2" t="str">
        <f>five子指标方向明细!F34</f>
        <v>A</v>
      </c>
      <c r="F18" s="2">
        <f>five子指标方向明细!G34</f>
        <v>4</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22</v>
      </c>
      <c r="R18" s="2">
        <f t="shared" si="2"/>
        <v>1</v>
      </c>
      <c r="S18" s="2">
        <v>34</v>
      </c>
      <c r="T18" s="2">
        <v>35</v>
      </c>
      <c r="U18" s="2" t="str">
        <f t="shared" si="3"/>
        <v/>
      </c>
    </row>
    <row r="19" ht="23" customHeight="1" spans="1:21">
      <c r="A19" s="6" t="s">
        <v>63</v>
      </c>
      <c r="B19" s="2" t="s">
        <v>15</v>
      </c>
      <c r="C19" s="2">
        <v>3</v>
      </c>
      <c r="D19" s="6" t="s">
        <v>500</v>
      </c>
      <c r="E19" s="2" t="str">
        <f>five子指标方向明细!F36</f>
        <v>A</v>
      </c>
      <c r="F19" s="2">
        <f>five子指标方向明细!G36</f>
        <v>4</v>
      </c>
      <c r="G19" s="2" t="str">
        <f>five子指标方向明细!H36</f>
        <v>B</v>
      </c>
      <c r="H19" s="2">
        <f>five子指标方向明细!I36</f>
        <v>3</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63</v>
      </c>
      <c r="B20" s="2" t="s">
        <v>15</v>
      </c>
      <c r="C20" s="2">
        <v>4</v>
      </c>
      <c r="D20" s="6" t="s">
        <v>501</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5</v>
      </c>
      <c r="L20" s="2" t="str">
        <f>five子指标方向明细!H39</f>
        <v>A</v>
      </c>
      <c r="M20" s="2">
        <f>five子指标方向明细!I39</f>
        <v>4</v>
      </c>
      <c r="N20" s="2" t="str">
        <f>five子指标方向明细!L39</f>
        <v>B</v>
      </c>
      <c r="O20" s="2">
        <f t="shared" si="0"/>
        <v>0</v>
      </c>
      <c r="P20" s="2" t="str">
        <f t="shared" si="1"/>
        <v>D(平局)</v>
      </c>
      <c r="Q20" s="2" t="s">
        <v>22</v>
      </c>
      <c r="R20" s="2">
        <f t="shared" si="2"/>
        <v>0</v>
      </c>
      <c r="S20" s="2">
        <v>38</v>
      </c>
      <c r="T20" s="2">
        <v>39</v>
      </c>
      <c r="U20" s="2" t="str">
        <f t="shared" si="3"/>
        <v>方向冲突</v>
      </c>
    </row>
    <row r="21" ht="23" customHeight="1" spans="1:21">
      <c r="A21" s="6" t="s">
        <v>63</v>
      </c>
      <c r="B21" s="2" t="s">
        <v>15</v>
      </c>
      <c r="C21" s="2">
        <v>5</v>
      </c>
      <c r="D21" s="6" t="s">
        <v>502</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63</v>
      </c>
      <c r="B22" s="2" t="s">
        <v>37</v>
      </c>
      <c r="C22" s="2">
        <v>1</v>
      </c>
      <c r="D22" s="6" t="s">
        <v>498</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63</v>
      </c>
      <c r="B23" s="2" t="s">
        <v>37</v>
      </c>
      <c r="C23" s="2">
        <v>2</v>
      </c>
      <c r="D23" s="6" t="s">
        <v>499</v>
      </c>
      <c r="E23" s="2" t="str">
        <f>five子指标方向明细!F44</f>
        <v>A</v>
      </c>
      <c r="F23" s="2">
        <f>five子指标方向明细!G44</f>
        <v>4</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4</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63</v>
      </c>
      <c r="B24" s="2" t="s">
        <v>37</v>
      </c>
      <c r="C24" s="2">
        <v>3</v>
      </c>
      <c r="D24" s="6" t="s">
        <v>500</v>
      </c>
      <c r="E24" s="2" t="str">
        <f>five子指标方向明细!F46</f>
        <v>A</v>
      </c>
      <c r="F24" s="2">
        <f>five子指标方向明细!G46</f>
        <v>5</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4</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63</v>
      </c>
      <c r="B25" s="2" t="s">
        <v>37</v>
      </c>
      <c r="C25" s="2">
        <v>4</v>
      </c>
      <c r="D25" s="6" t="s">
        <v>501</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63</v>
      </c>
      <c r="B26" s="2" t="s">
        <v>37</v>
      </c>
      <c r="C26" s="2">
        <v>5</v>
      </c>
      <c r="D26" s="6" t="s">
        <v>502</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4</v>
      </c>
      <c r="L26" s="2" t="str">
        <f>five子指标方向明细!H51</f>
        <v>A</v>
      </c>
      <c r="M26" s="2">
        <f>five子指标方向明细!I51</f>
        <v>5</v>
      </c>
      <c r="N26" s="2" t="str">
        <f>five子指标方向明细!L51</f>
        <v>A</v>
      </c>
      <c r="O26" s="2">
        <f t="shared" si="0"/>
        <v>1</v>
      </c>
      <c r="P26" s="2" t="str">
        <f t="shared" si="1"/>
        <v>A</v>
      </c>
      <c r="Q26" s="2" t="s">
        <v>22</v>
      </c>
      <c r="R26" s="2">
        <f t="shared" si="2"/>
        <v>1</v>
      </c>
      <c r="S26" s="2">
        <v>50</v>
      </c>
      <c r="T26" s="2">
        <v>51</v>
      </c>
      <c r="U26" s="2" t="str">
        <f t="shared" si="3"/>
        <v/>
      </c>
    </row>
    <row r="27" ht="23" customHeight="1" spans="1:21">
      <c r="A27" s="6" t="s">
        <v>63</v>
      </c>
      <c r="B27" s="2" t="s">
        <v>50</v>
      </c>
      <c r="C27" s="2">
        <v>1</v>
      </c>
      <c r="D27" s="6" t="s">
        <v>498</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26</v>
      </c>
      <c r="R27" s="2">
        <f t="shared" si="2"/>
        <v>1</v>
      </c>
      <c r="S27" s="2">
        <v>52</v>
      </c>
      <c r="T27" s="2">
        <v>53</v>
      </c>
      <c r="U27" s="2" t="str">
        <f t="shared" si="3"/>
        <v/>
      </c>
    </row>
    <row r="28" ht="23" customHeight="1" spans="1:21">
      <c r="A28" s="6" t="s">
        <v>63</v>
      </c>
      <c r="B28" s="2" t="s">
        <v>50</v>
      </c>
      <c r="C28" s="2">
        <v>2</v>
      </c>
      <c r="D28" s="6" t="s">
        <v>499</v>
      </c>
      <c r="E28" s="2" t="str">
        <f>five子指标方向明细!F54</f>
        <v>B</v>
      </c>
      <c r="F28" s="2">
        <f>five子指标方向明细!G54</f>
        <v>4</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4</v>
      </c>
      <c r="N28" s="2" t="str">
        <f>five子指标方向明细!L55</f>
        <v>B</v>
      </c>
      <c r="O28" s="2">
        <f t="shared" si="0"/>
        <v>1</v>
      </c>
      <c r="P28" s="2" t="str">
        <f t="shared" si="1"/>
        <v>B</v>
      </c>
      <c r="Q28" s="2" t="s">
        <v>26</v>
      </c>
      <c r="R28" s="2">
        <f t="shared" si="2"/>
        <v>1</v>
      </c>
      <c r="S28" s="2">
        <v>54</v>
      </c>
      <c r="T28" s="2">
        <v>55</v>
      </c>
      <c r="U28" s="2" t="str">
        <f t="shared" si="3"/>
        <v/>
      </c>
    </row>
    <row r="29" ht="23" customHeight="1" spans="1:21">
      <c r="A29" s="6" t="s">
        <v>63</v>
      </c>
      <c r="B29" s="2" t="s">
        <v>50</v>
      </c>
      <c r="C29" s="2">
        <v>3</v>
      </c>
      <c r="D29" s="6" t="s">
        <v>500</v>
      </c>
      <c r="E29" s="2" t="str">
        <f>five子指标方向明细!F56</f>
        <v>B</v>
      </c>
      <c r="F29" s="2">
        <f>five子指标方向明细!G56</f>
        <v>4</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26</v>
      </c>
      <c r="R29" s="2">
        <f t="shared" si="2"/>
        <v>1</v>
      </c>
      <c r="S29" s="2">
        <v>56</v>
      </c>
      <c r="T29" s="2">
        <v>57</v>
      </c>
      <c r="U29" s="2" t="str">
        <f t="shared" si="3"/>
        <v/>
      </c>
    </row>
    <row r="30" ht="23" customHeight="1" spans="1:21">
      <c r="A30" s="6" t="s">
        <v>63</v>
      </c>
      <c r="B30" s="2" t="s">
        <v>50</v>
      </c>
      <c r="C30" s="2">
        <v>4</v>
      </c>
      <c r="D30" s="6" t="s">
        <v>501</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26</v>
      </c>
      <c r="R30" s="2">
        <f t="shared" si="2"/>
        <v>1</v>
      </c>
      <c r="S30" s="2">
        <v>58</v>
      </c>
      <c r="T30" s="2">
        <v>59</v>
      </c>
      <c r="U30" s="2" t="str">
        <f t="shared" si="3"/>
        <v/>
      </c>
    </row>
    <row r="31" ht="23" customHeight="1" spans="1:21">
      <c r="A31" s="6" t="s">
        <v>63</v>
      </c>
      <c r="B31" s="2" t="s">
        <v>50</v>
      </c>
      <c r="C31" s="2">
        <v>5</v>
      </c>
      <c r="D31" s="6" t="s">
        <v>502</v>
      </c>
      <c r="E31" s="2" t="str">
        <f>five子指标方向明细!F60</f>
        <v>B</v>
      </c>
      <c r="F31" s="2">
        <f>five子指标方向明细!G60</f>
        <v>5</v>
      </c>
      <c r="G31" s="2" t="str">
        <f>five子指标方向明细!H60</f>
        <v>C</v>
      </c>
      <c r="H31" s="2">
        <f>five子指标方向明细!I60</f>
        <v>5</v>
      </c>
      <c r="I31" s="2" t="str">
        <f>five子指标方向明细!L60</f>
        <v>D(平局)</v>
      </c>
      <c r="J31" s="2" t="str">
        <f>five子指标方向明细!F61</f>
        <v>C</v>
      </c>
      <c r="K31" s="2">
        <f>five子指标方向明细!G61</f>
        <v>5</v>
      </c>
      <c r="L31" s="2" t="str">
        <f>five子指标方向明细!H61</f>
        <v>B</v>
      </c>
      <c r="M31" s="2">
        <f>five子指标方向明细!I61</f>
        <v>5</v>
      </c>
      <c r="N31" s="2" t="str">
        <f>five子指标方向明细!L61</f>
        <v>D(平局)</v>
      </c>
      <c r="O31" s="2">
        <f t="shared" si="0"/>
        <v>1</v>
      </c>
      <c r="P31" s="2" t="str">
        <f t="shared" si="1"/>
        <v>D(平局)</v>
      </c>
      <c r="Q31" s="2" t="s">
        <v>26</v>
      </c>
      <c r="R31" s="2">
        <f t="shared" si="2"/>
        <v>0</v>
      </c>
      <c r="S31" s="2">
        <v>60</v>
      </c>
      <c r="T31" s="2">
        <v>61</v>
      </c>
      <c r="U31" s="2" t="str">
        <f t="shared" si="3"/>
        <v>双向评分平局</v>
      </c>
    </row>
    <row r="32" ht="23" customHeight="1" spans="1:21">
      <c r="A32" s="6" t="s">
        <v>101</v>
      </c>
      <c r="B32" s="2" t="s">
        <v>15</v>
      </c>
      <c r="C32" s="2">
        <v>1</v>
      </c>
      <c r="D32" s="6" t="s">
        <v>498</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4</v>
      </c>
      <c r="L32" s="2" t="str">
        <f>five子指标方向明细!H63</f>
        <v>A</v>
      </c>
      <c r="M32" s="2">
        <f>five子指标方向明细!I63</f>
        <v>5</v>
      </c>
      <c r="N32" s="2" t="str">
        <f>five子指标方向明细!L63</f>
        <v>A</v>
      </c>
      <c r="O32" s="2">
        <f t="shared" si="0"/>
        <v>1</v>
      </c>
      <c r="P32" s="2" t="str">
        <f t="shared" si="1"/>
        <v>A</v>
      </c>
      <c r="Q32" s="2" t="s">
        <v>105</v>
      </c>
      <c r="R32" s="2">
        <f t="shared" si="2"/>
        <v>0</v>
      </c>
      <c r="S32" s="2">
        <v>62</v>
      </c>
      <c r="T32" s="2">
        <v>63</v>
      </c>
      <c r="U32" s="2" t="str">
        <f t="shared" si="3"/>
        <v/>
      </c>
    </row>
    <row r="33" ht="23" customHeight="1" spans="1:21">
      <c r="A33" s="6" t="s">
        <v>101</v>
      </c>
      <c r="B33" s="2" t="s">
        <v>15</v>
      </c>
      <c r="C33" s="2">
        <v>2</v>
      </c>
      <c r="D33" s="6" t="s">
        <v>499</v>
      </c>
      <c r="E33" s="2" t="str">
        <f>five子指标方向明细!F64</f>
        <v>A</v>
      </c>
      <c r="F33" s="2">
        <f>five子指标方向明细!G64</f>
        <v>5</v>
      </c>
      <c r="G33" s="2" t="str">
        <f>five子指标方向明细!H64</f>
        <v>B</v>
      </c>
      <c r="H33" s="2">
        <f>five子指标方向明细!I64</f>
        <v>4</v>
      </c>
      <c r="I33" s="2" t="str">
        <f>five子指标方向明细!L64</f>
        <v>A</v>
      </c>
      <c r="J33" s="2" t="str">
        <f>five子指标方向明细!F65</f>
        <v>B</v>
      </c>
      <c r="K33" s="2">
        <f>five子指标方向明细!G65</f>
        <v>4</v>
      </c>
      <c r="L33" s="2" t="str">
        <f>five子指标方向明细!H65</f>
        <v>A</v>
      </c>
      <c r="M33" s="2">
        <f>five子指标方向明细!I65</f>
        <v>4</v>
      </c>
      <c r="N33" s="2" t="str">
        <f>five子指标方向明细!L65</f>
        <v>D(平局)</v>
      </c>
      <c r="O33" s="2">
        <f t="shared" si="0"/>
        <v>0</v>
      </c>
      <c r="P33" s="2" t="str">
        <f t="shared" si="1"/>
        <v>D(平局)</v>
      </c>
      <c r="Q33" s="2" t="s">
        <v>105</v>
      </c>
      <c r="R33" s="2">
        <f t="shared" si="2"/>
        <v>1</v>
      </c>
      <c r="S33" s="2">
        <v>64</v>
      </c>
      <c r="T33" s="2">
        <v>65</v>
      </c>
      <c r="U33" s="2" t="str">
        <f t="shared" si="3"/>
        <v>方向冲突</v>
      </c>
    </row>
    <row r="34" ht="23" customHeight="1" spans="1:21">
      <c r="A34" s="6" t="s">
        <v>101</v>
      </c>
      <c r="B34" s="2" t="s">
        <v>15</v>
      </c>
      <c r="C34" s="2">
        <v>3</v>
      </c>
      <c r="D34" s="6" t="s">
        <v>500</v>
      </c>
      <c r="E34" s="2" t="str">
        <f>five子指标方向明细!F66</f>
        <v>A</v>
      </c>
      <c r="F34" s="2">
        <f>five子指标方向明细!G66</f>
        <v>4</v>
      </c>
      <c r="G34" s="2" t="str">
        <f>five子指标方向明细!H66</f>
        <v>B</v>
      </c>
      <c r="H34" s="2">
        <f>five子指标方向明细!I66</f>
        <v>3</v>
      </c>
      <c r="I34" s="2" t="str">
        <f>five子指标方向明细!L66</f>
        <v>A</v>
      </c>
      <c r="J34" s="2" t="str">
        <f>five子指标方向明细!F67</f>
        <v>B</v>
      </c>
      <c r="K34" s="2">
        <f>five子指标方向明细!G67</f>
        <v>3</v>
      </c>
      <c r="L34" s="2" t="str">
        <f>five子指标方向明细!H67</f>
        <v>A</v>
      </c>
      <c r="M34" s="2">
        <f>five子指标方向明细!I67</f>
        <v>4</v>
      </c>
      <c r="N34" s="2" t="str">
        <f>five子指标方向明细!L67</f>
        <v>A</v>
      </c>
      <c r="O34" s="2">
        <f t="shared" si="0"/>
        <v>1</v>
      </c>
      <c r="P34" s="2" t="str">
        <f t="shared" si="1"/>
        <v>A</v>
      </c>
      <c r="Q34" s="2" t="s">
        <v>105</v>
      </c>
      <c r="R34" s="2">
        <f t="shared" si="2"/>
        <v>0</v>
      </c>
      <c r="S34" s="2">
        <v>66</v>
      </c>
      <c r="T34" s="2">
        <v>67</v>
      </c>
      <c r="U34" s="2" t="str">
        <f t="shared" si="3"/>
        <v/>
      </c>
    </row>
    <row r="35" ht="23" customHeight="1" spans="1:21">
      <c r="A35" s="6" t="s">
        <v>101</v>
      </c>
      <c r="B35" s="2" t="s">
        <v>15</v>
      </c>
      <c r="C35" s="2">
        <v>4</v>
      </c>
      <c r="D35" s="6" t="s">
        <v>501</v>
      </c>
      <c r="E35" s="2" t="str">
        <f>five子指标方向明细!F68</f>
        <v>A</v>
      </c>
      <c r="F35" s="2">
        <f>five子指标方向明细!G68</f>
        <v>5</v>
      </c>
      <c r="G35" s="2" t="str">
        <f>five子指标方向明细!H68</f>
        <v>B</v>
      </c>
      <c r="H35" s="2">
        <f>five子指标方向明细!I68</f>
        <v>4</v>
      </c>
      <c r="I35" s="2" t="str">
        <f>five子指标方向明细!L68</f>
        <v>A</v>
      </c>
      <c r="J35" s="2" t="str">
        <f>five子指标方向明细!F69</f>
        <v>B</v>
      </c>
      <c r="K35" s="2">
        <f>five子指标方向明细!G69</f>
        <v>4</v>
      </c>
      <c r="L35" s="2" t="str">
        <f>five子指标方向明细!H69</f>
        <v>A</v>
      </c>
      <c r="M35" s="2">
        <f>five子指标方向明细!I69</f>
        <v>4</v>
      </c>
      <c r="N35" s="2" t="str">
        <f>five子指标方向明细!L69</f>
        <v>D(平局)</v>
      </c>
      <c r="O35" s="2">
        <f t="shared" si="0"/>
        <v>0</v>
      </c>
      <c r="P35" s="2" t="str">
        <f t="shared" si="1"/>
        <v>D(平局)</v>
      </c>
      <c r="Q35" s="2" t="s">
        <v>105</v>
      </c>
      <c r="R35" s="2">
        <f t="shared" si="2"/>
        <v>1</v>
      </c>
      <c r="S35" s="2">
        <v>68</v>
      </c>
      <c r="T35" s="2">
        <v>69</v>
      </c>
      <c r="U35" s="2" t="str">
        <f t="shared" si="3"/>
        <v>方向冲突</v>
      </c>
    </row>
    <row r="36" ht="23" customHeight="1" spans="1:21">
      <c r="A36" s="6" t="s">
        <v>101</v>
      </c>
      <c r="B36" s="2" t="s">
        <v>15</v>
      </c>
      <c r="C36" s="2">
        <v>5</v>
      </c>
      <c r="D36" s="6" t="s">
        <v>502</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105</v>
      </c>
      <c r="R36" s="2">
        <f t="shared" si="2"/>
        <v>1</v>
      </c>
      <c r="S36" s="2">
        <v>70</v>
      </c>
      <c r="T36" s="2">
        <v>71</v>
      </c>
      <c r="U36" s="2" t="str">
        <f t="shared" si="3"/>
        <v>双向评分平局</v>
      </c>
    </row>
    <row r="37" ht="23" customHeight="1" spans="1:21">
      <c r="A37" s="6" t="s">
        <v>101</v>
      </c>
      <c r="B37" s="2" t="s">
        <v>37</v>
      </c>
      <c r="C37" s="2">
        <v>1</v>
      </c>
      <c r="D37" s="6" t="s">
        <v>498</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101</v>
      </c>
      <c r="B38" s="2" t="s">
        <v>37</v>
      </c>
      <c r="C38" s="2">
        <v>2</v>
      </c>
      <c r="D38" s="6" t="s">
        <v>499</v>
      </c>
      <c r="E38" s="2" t="str">
        <f>five子指标方向明细!F74</f>
        <v>A</v>
      </c>
      <c r="F38" s="2">
        <f>five子指标方向明细!G74</f>
        <v>4</v>
      </c>
      <c r="G38" s="2" t="str">
        <f>five子指标方向明细!H74</f>
        <v>C</v>
      </c>
      <c r="H38" s="2">
        <f>five子指标方向明细!I74</f>
        <v>2</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101</v>
      </c>
      <c r="B39" s="2" t="s">
        <v>37</v>
      </c>
      <c r="C39" s="2">
        <v>3</v>
      </c>
      <c r="D39" s="6" t="s">
        <v>500</v>
      </c>
      <c r="E39" s="2" t="str">
        <f>five子指标方向明细!F76</f>
        <v>A</v>
      </c>
      <c r="F39" s="2">
        <f>five子指标方向明细!G76</f>
        <v>4</v>
      </c>
      <c r="G39" s="2" t="str">
        <f>five子指标方向明细!H76</f>
        <v>C</v>
      </c>
      <c r="H39" s="2">
        <f>five子指标方向明细!I76</f>
        <v>3</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101</v>
      </c>
      <c r="B40" s="2" t="s">
        <v>37</v>
      </c>
      <c r="C40" s="2">
        <v>4</v>
      </c>
      <c r="D40" s="6" t="s">
        <v>501</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101</v>
      </c>
      <c r="B41" s="2" t="s">
        <v>37</v>
      </c>
      <c r="C41" s="2">
        <v>5</v>
      </c>
      <c r="D41" s="6" t="s">
        <v>502</v>
      </c>
      <c r="E41" s="2" t="str">
        <f>five子指标方向明细!F80</f>
        <v>A</v>
      </c>
      <c r="F41" s="2">
        <f>five子指标方向明细!G80</f>
        <v>5</v>
      </c>
      <c r="G41" s="2" t="str">
        <f>five子指标方向明细!H80</f>
        <v>C</v>
      </c>
      <c r="H41" s="2">
        <f>five子指标方向明细!I80</f>
        <v>4</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101</v>
      </c>
      <c r="B42" s="2" t="s">
        <v>50</v>
      </c>
      <c r="C42" s="2">
        <v>1</v>
      </c>
      <c r="D42" s="6" t="s">
        <v>498</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26</v>
      </c>
      <c r="R42" s="2">
        <f t="shared" si="2"/>
        <v>1</v>
      </c>
      <c r="S42" s="2">
        <v>82</v>
      </c>
      <c r="T42" s="2">
        <v>83</v>
      </c>
      <c r="U42" s="2" t="str">
        <f t="shared" si="3"/>
        <v/>
      </c>
    </row>
    <row r="43" ht="23" customHeight="1" spans="1:21">
      <c r="A43" s="6" t="s">
        <v>101</v>
      </c>
      <c r="B43" s="2" t="s">
        <v>50</v>
      </c>
      <c r="C43" s="2">
        <v>2</v>
      </c>
      <c r="D43" s="6" t="s">
        <v>499</v>
      </c>
      <c r="E43" s="2" t="str">
        <f>five子指标方向明细!F84</f>
        <v>B</v>
      </c>
      <c r="F43" s="2">
        <f>five子指标方向明细!G84</f>
        <v>4</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26</v>
      </c>
      <c r="R43" s="2">
        <f t="shared" si="2"/>
        <v>1</v>
      </c>
      <c r="S43" s="2">
        <v>84</v>
      </c>
      <c r="T43" s="2">
        <v>85</v>
      </c>
      <c r="U43" s="2" t="str">
        <f t="shared" si="3"/>
        <v/>
      </c>
    </row>
    <row r="44" ht="23" customHeight="1" spans="1:21">
      <c r="A44" s="6" t="s">
        <v>101</v>
      </c>
      <c r="B44" s="2" t="s">
        <v>50</v>
      </c>
      <c r="C44" s="2">
        <v>3</v>
      </c>
      <c r="D44" s="6" t="s">
        <v>500</v>
      </c>
      <c r="E44" s="2" t="str">
        <f>five子指标方向明细!F86</f>
        <v>B</v>
      </c>
      <c r="F44" s="2">
        <f>five子指标方向明细!G86</f>
        <v>4</v>
      </c>
      <c r="G44" s="2" t="str">
        <f>five子指标方向明细!H86</f>
        <v>C</v>
      </c>
      <c r="H44" s="2">
        <f>five子指标方向明细!I86</f>
        <v>2</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26</v>
      </c>
      <c r="R44" s="2">
        <f t="shared" si="2"/>
        <v>1</v>
      </c>
      <c r="S44" s="2">
        <v>86</v>
      </c>
      <c r="T44" s="2">
        <v>87</v>
      </c>
      <c r="U44" s="2" t="str">
        <f t="shared" si="3"/>
        <v/>
      </c>
    </row>
    <row r="45" ht="23" customHeight="1" spans="1:21">
      <c r="A45" s="6" t="s">
        <v>101</v>
      </c>
      <c r="B45" s="2" t="s">
        <v>50</v>
      </c>
      <c r="C45" s="2">
        <v>4</v>
      </c>
      <c r="D45" s="6" t="s">
        <v>501</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26</v>
      </c>
      <c r="R45" s="2">
        <f t="shared" si="2"/>
        <v>1</v>
      </c>
      <c r="S45" s="2">
        <v>88</v>
      </c>
      <c r="T45" s="2">
        <v>89</v>
      </c>
      <c r="U45" s="2" t="str">
        <f t="shared" si="3"/>
        <v/>
      </c>
    </row>
    <row r="46" ht="23" customHeight="1" spans="1:21">
      <c r="A46" s="6" t="s">
        <v>101</v>
      </c>
      <c r="B46" s="2" t="s">
        <v>50</v>
      </c>
      <c r="C46" s="2">
        <v>5</v>
      </c>
      <c r="D46" s="6" t="s">
        <v>502</v>
      </c>
      <c r="E46" s="2" t="str">
        <f>five子指标方向明细!F90</f>
        <v>B</v>
      </c>
      <c r="F46" s="2">
        <f>five子指标方向明细!G90</f>
        <v>5</v>
      </c>
      <c r="G46" s="2" t="str">
        <f>five子指标方向明细!H90</f>
        <v>C</v>
      </c>
      <c r="H46" s="2">
        <f>five子指标方向明细!I90</f>
        <v>4</v>
      </c>
      <c r="I46" s="2" t="str">
        <f>five子指标方向明细!L90</f>
        <v>B</v>
      </c>
      <c r="J46" s="2" t="str">
        <f>five子指标方向明细!F91</f>
        <v>C</v>
      </c>
      <c r="K46" s="2">
        <f>five子指标方向明细!G91</f>
        <v>4</v>
      </c>
      <c r="L46" s="2" t="str">
        <f>five子指标方向明细!H91</f>
        <v>B</v>
      </c>
      <c r="M46" s="2">
        <f>five子指标方向明细!I91</f>
        <v>5</v>
      </c>
      <c r="N46" s="2" t="str">
        <f>five子指标方向明细!L91</f>
        <v>B</v>
      </c>
      <c r="O46" s="2">
        <f t="shared" si="0"/>
        <v>1</v>
      </c>
      <c r="P46" s="2" t="str">
        <f t="shared" si="1"/>
        <v>B</v>
      </c>
      <c r="Q46" s="2" t="s">
        <v>26</v>
      </c>
      <c r="R46" s="2">
        <f t="shared" si="2"/>
        <v>1</v>
      </c>
      <c r="S46" s="2">
        <v>90</v>
      </c>
      <c r="T46" s="2">
        <v>91</v>
      </c>
      <c r="U46" s="2" t="str">
        <f t="shared" si="3"/>
        <v/>
      </c>
    </row>
    <row r="47" ht="23" customHeight="1" spans="1:21">
      <c r="A47" s="6" t="s">
        <v>140</v>
      </c>
      <c r="B47" s="2" t="s">
        <v>15</v>
      </c>
      <c r="C47" s="2">
        <v>1</v>
      </c>
      <c r="D47" s="6" t="s">
        <v>498</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105</v>
      </c>
      <c r="R47" s="2">
        <f t="shared" si="2"/>
        <v>1</v>
      </c>
      <c r="S47" s="2">
        <v>92</v>
      </c>
      <c r="T47" s="2">
        <v>93</v>
      </c>
      <c r="U47" s="2" t="str">
        <f t="shared" si="3"/>
        <v>双向评分平局</v>
      </c>
    </row>
    <row r="48" ht="23" customHeight="1" spans="1:21">
      <c r="A48" s="6" t="s">
        <v>140</v>
      </c>
      <c r="B48" s="2" t="s">
        <v>15</v>
      </c>
      <c r="C48" s="2">
        <v>2</v>
      </c>
      <c r="D48" s="6" t="s">
        <v>499</v>
      </c>
      <c r="E48" s="2" t="str">
        <f>five子指标方向明细!F94</f>
        <v>A</v>
      </c>
      <c r="F48" s="2">
        <f>five子指标方向明细!G94</f>
        <v>5</v>
      </c>
      <c r="G48" s="2" t="str">
        <f>five子指标方向明细!H94</f>
        <v>B</v>
      </c>
      <c r="H48" s="2">
        <f>five子指标方向明细!I94</f>
        <v>5</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105</v>
      </c>
      <c r="R48" s="2">
        <f t="shared" si="2"/>
        <v>1</v>
      </c>
      <c r="S48" s="2">
        <v>94</v>
      </c>
      <c r="T48" s="2">
        <v>95</v>
      </c>
      <c r="U48" s="2" t="str">
        <f t="shared" si="3"/>
        <v>双向评分平局</v>
      </c>
    </row>
    <row r="49" ht="23" customHeight="1" spans="1:21">
      <c r="A49" s="6" t="s">
        <v>140</v>
      </c>
      <c r="B49" s="2" t="s">
        <v>15</v>
      </c>
      <c r="C49" s="2">
        <v>3</v>
      </c>
      <c r="D49" s="6" t="s">
        <v>500</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4</v>
      </c>
      <c r="N49" s="2" t="str">
        <f>five子指标方向明细!L97</f>
        <v>B</v>
      </c>
      <c r="O49" s="2">
        <f t="shared" si="0"/>
        <v>0</v>
      </c>
      <c r="P49" s="2" t="str">
        <f t="shared" si="1"/>
        <v>D(平局)</v>
      </c>
      <c r="Q49" s="2" t="s">
        <v>105</v>
      </c>
      <c r="R49" s="2">
        <f t="shared" si="2"/>
        <v>1</v>
      </c>
      <c r="S49" s="2">
        <v>96</v>
      </c>
      <c r="T49" s="2">
        <v>97</v>
      </c>
      <c r="U49" s="2" t="str">
        <f t="shared" si="3"/>
        <v>方向冲突</v>
      </c>
    </row>
    <row r="50" ht="23" customHeight="1" spans="1:21">
      <c r="A50" s="6" t="s">
        <v>140</v>
      </c>
      <c r="B50" s="2" t="s">
        <v>15</v>
      </c>
      <c r="C50" s="2">
        <v>4</v>
      </c>
      <c r="D50" s="6" t="s">
        <v>501</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4</v>
      </c>
      <c r="N50" s="2" t="str">
        <f>five子指标方向明细!L99</f>
        <v>B</v>
      </c>
      <c r="O50" s="2">
        <f t="shared" si="0"/>
        <v>0</v>
      </c>
      <c r="P50" s="2" t="str">
        <f t="shared" si="1"/>
        <v>D(平局)</v>
      </c>
      <c r="Q50" s="2" t="s">
        <v>105</v>
      </c>
      <c r="R50" s="2">
        <f t="shared" si="2"/>
        <v>1</v>
      </c>
      <c r="S50" s="2">
        <v>98</v>
      </c>
      <c r="T50" s="2">
        <v>99</v>
      </c>
      <c r="U50" s="2" t="str">
        <f t="shared" si="3"/>
        <v>方向冲突</v>
      </c>
    </row>
    <row r="51" ht="23" customHeight="1" spans="1:21">
      <c r="A51" s="6" t="s">
        <v>140</v>
      </c>
      <c r="B51" s="2" t="s">
        <v>15</v>
      </c>
      <c r="C51" s="2">
        <v>5</v>
      </c>
      <c r="D51" s="6" t="s">
        <v>502</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105</v>
      </c>
      <c r="R51" s="2">
        <f t="shared" si="2"/>
        <v>1</v>
      </c>
      <c r="S51" s="2">
        <v>100</v>
      </c>
      <c r="T51" s="2">
        <v>101</v>
      </c>
      <c r="U51" s="2" t="str">
        <f t="shared" si="3"/>
        <v>双向评分平局</v>
      </c>
    </row>
    <row r="52" ht="23" customHeight="1" spans="1:21">
      <c r="A52" s="6" t="s">
        <v>140</v>
      </c>
      <c r="B52" s="2" t="s">
        <v>37</v>
      </c>
      <c r="C52" s="2">
        <v>1</v>
      </c>
      <c r="D52" s="6" t="s">
        <v>498</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140</v>
      </c>
      <c r="B53" s="2" t="s">
        <v>37</v>
      </c>
      <c r="C53" s="2">
        <v>2</v>
      </c>
      <c r="D53" s="6" t="s">
        <v>499</v>
      </c>
      <c r="E53" s="2" t="str">
        <f>five子指标方向明细!F104</f>
        <v>A</v>
      </c>
      <c r="F53" s="2">
        <f>five子指标方向明细!G104</f>
        <v>5</v>
      </c>
      <c r="G53" s="2" t="str">
        <f>five子指标方向明细!H104</f>
        <v>C</v>
      </c>
      <c r="H53" s="2">
        <f>five子指标方向明细!I104</f>
        <v>3</v>
      </c>
      <c r="I53" s="2" t="str">
        <f>five子指标方向明细!L104</f>
        <v>A</v>
      </c>
      <c r="J53" s="2" t="str">
        <f>five子指标方向明细!F105</f>
        <v>C</v>
      </c>
      <c r="K53" s="2">
        <f>five子指标方向明细!G105</f>
        <v>4</v>
      </c>
      <c r="L53" s="2" t="str">
        <f>five子指标方向明细!H105</f>
        <v>A</v>
      </c>
      <c r="M53" s="2">
        <f>five子指标方向明细!I105</f>
        <v>5</v>
      </c>
      <c r="N53" s="2" t="str">
        <f>five子指标方向明细!L105</f>
        <v>A</v>
      </c>
      <c r="O53" s="2">
        <f t="shared" si="0"/>
        <v>1</v>
      </c>
      <c r="P53" s="2" t="str">
        <f t="shared" si="1"/>
        <v>A</v>
      </c>
      <c r="Q53" s="2" t="s">
        <v>22</v>
      </c>
      <c r="R53" s="2">
        <f t="shared" si="2"/>
        <v>1</v>
      </c>
      <c r="S53" s="2">
        <v>104</v>
      </c>
      <c r="T53" s="2">
        <v>105</v>
      </c>
      <c r="U53" s="2" t="str">
        <f t="shared" si="3"/>
        <v/>
      </c>
    </row>
    <row r="54" ht="23" customHeight="1" spans="1:21">
      <c r="A54" s="6" t="s">
        <v>140</v>
      </c>
      <c r="B54" s="2" t="s">
        <v>37</v>
      </c>
      <c r="C54" s="2">
        <v>3</v>
      </c>
      <c r="D54" s="6" t="s">
        <v>500</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4</v>
      </c>
      <c r="N54" s="2" t="str">
        <f>five子指标方向明细!L107</f>
        <v>C</v>
      </c>
      <c r="O54" s="2">
        <f t="shared" si="0"/>
        <v>0</v>
      </c>
      <c r="P54" s="2" t="str">
        <f t="shared" si="1"/>
        <v>D(平局)</v>
      </c>
      <c r="Q54" s="2" t="s">
        <v>22</v>
      </c>
      <c r="R54" s="2">
        <f t="shared" si="2"/>
        <v>0</v>
      </c>
      <c r="S54" s="2">
        <v>106</v>
      </c>
      <c r="T54" s="2">
        <v>107</v>
      </c>
      <c r="U54" s="2" t="str">
        <f t="shared" si="3"/>
        <v>方向冲突</v>
      </c>
    </row>
    <row r="55" ht="23" customHeight="1" spans="1:21">
      <c r="A55" s="6" t="s">
        <v>140</v>
      </c>
      <c r="B55" s="2" t="s">
        <v>37</v>
      </c>
      <c r="C55" s="2">
        <v>4</v>
      </c>
      <c r="D55" s="6" t="s">
        <v>501</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4</v>
      </c>
      <c r="N55" s="2" t="str">
        <f>five子指标方向明细!L109</f>
        <v>C</v>
      </c>
      <c r="O55" s="2">
        <f t="shared" si="0"/>
        <v>0</v>
      </c>
      <c r="P55" s="2" t="str">
        <f t="shared" si="1"/>
        <v>D(平局)</v>
      </c>
      <c r="Q55" s="2" t="s">
        <v>22</v>
      </c>
      <c r="R55" s="2">
        <f t="shared" si="2"/>
        <v>0</v>
      </c>
      <c r="S55" s="2">
        <v>108</v>
      </c>
      <c r="T55" s="2">
        <v>109</v>
      </c>
      <c r="U55" s="2" t="str">
        <f t="shared" si="3"/>
        <v>方向冲突</v>
      </c>
    </row>
    <row r="56" ht="23" customHeight="1" spans="1:21">
      <c r="A56" s="6" t="s">
        <v>140</v>
      </c>
      <c r="B56" s="2" t="s">
        <v>37</v>
      </c>
      <c r="C56" s="2">
        <v>5</v>
      </c>
      <c r="D56" s="6" t="s">
        <v>502</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140</v>
      </c>
      <c r="B57" s="2" t="s">
        <v>50</v>
      </c>
      <c r="C57" s="2">
        <v>1</v>
      </c>
      <c r="D57" s="6" t="s">
        <v>498</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26</v>
      </c>
      <c r="R57" s="2">
        <f t="shared" si="2"/>
        <v>0</v>
      </c>
      <c r="S57" s="2">
        <v>112</v>
      </c>
      <c r="T57" s="2">
        <v>113</v>
      </c>
      <c r="U57" s="2" t="str">
        <f t="shared" si="3"/>
        <v>双向评分平局</v>
      </c>
    </row>
    <row r="58" ht="23" customHeight="1" spans="1:21">
      <c r="A58" s="6" t="s">
        <v>140</v>
      </c>
      <c r="B58" s="2" t="s">
        <v>50</v>
      </c>
      <c r="C58" s="2">
        <v>2</v>
      </c>
      <c r="D58" s="6" t="s">
        <v>499</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1</v>
      </c>
      <c r="P58" s="2" t="str">
        <f t="shared" si="1"/>
        <v>B</v>
      </c>
      <c r="Q58" s="2" t="s">
        <v>26</v>
      </c>
      <c r="R58" s="2">
        <f t="shared" si="2"/>
        <v>1</v>
      </c>
      <c r="S58" s="2">
        <v>114</v>
      </c>
      <c r="T58" s="2">
        <v>115</v>
      </c>
      <c r="U58" s="2" t="str">
        <f t="shared" si="3"/>
        <v/>
      </c>
    </row>
    <row r="59" ht="23" customHeight="1" spans="1:21">
      <c r="A59" s="6" t="s">
        <v>140</v>
      </c>
      <c r="B59" s="2" t="s">
        <v>50</v>
      </c>
      <c r="C59" s="2">
        <v>3</v>
      </c>
      <c r="D59" s="6" t="s">
        <v>500</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26</v>
      </c>
      <c r="R59" s="2">
        <f t="shared" si="2"/>
        <v>0</v>
      </c>
      <c r="S59" s="2">
        <v>116</v>
      </c>
      <c r="T59" s="2">
        <v>117</v>
      </c>
      <c r="U59" s="2" t="str">
        <f t="shared" si="3"/>
        <v>双向评分平局</v>
      </c>
    </row>
    <row r="60" ht="23" customHeight="1" spans="1:21">
      <c r="A60" s="6" t="s">
        <v>140</v>
      </c>
      <c r="B60" s="2" t="s">
        <v>50</v>
      </c>
      <c r="C60" s="2">
        <v>4</v>
      </c>
      <c r="D60" s="6" t="s">
        <v>501</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26</v>
      </c>
      <c r="R60" s="2">
        <f t="shared" si="2"/>
        <v>0</v>
      </c>
      <c r="S60" s="2">
        <v>118</v>
      </c>
      <c r="T60" s="2">
        <v>119</v>
      </c>
      <c r="U60" s="2" t="str">
        <f t="shared" si="3"/>
        <v>双向评分平局</v>
      </c>
    </row>
    <row r="61" ht="23" customHeight="1" spans="1:21">
      <c r="A61" s="6" t="s">
        <v>140</v>
      </c>
      <c r="B61" s="2" t="s">
        <v>50</v>
      </c>
      <c r="C61" s="2">
        <v>5</v>
      </c>
      <c r="D61" s="6" t="s">
        <v>502</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26</v>
      </c>
      <c r="R61" s="2">
        <f t="shared" si="2"/>
        <v>0</v>
      </c>
      <c r="S61" s="2">
        <v>120</v>
      </c>
      <c r="T61" s="2">
        <v>121</v>
      </c>
      <c r="U61" s="2" t="str">
        <f t="shared" si="3"/>
        <v>双向评分平局</v>
      </c>
    </row>
    <row r="62" ht="23" customHeight="1" spans="1:21">
      <c r="A62" s="6" t="s">
        <v>180</v>
      </c>
      <c r="B62" s="2" t="s">
        <v>15</v>
      </c>
      <c r="C62" s="2">
        <v>1</v>
      </c>
      <c r="D62" s="6" t="s">
        <v>498</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4</v>
      </c>
      <c r="L62" s="2" t="str">
        <f>five子指标方向明细!H123</f>
        <v>A</v>
      </c>
      <c r="M62" s="2">
        <f>five子指标方向明细!I123</f>
        <v>4</v>
      </c>
      <c r="N62" s="2" t="str">
        <f>five子指标方向明细!L123</f>
        <v>D(平局)</v>
      </c>
      <c r="O62" s="2">
        <f t="shared" si="0"/>
        <v>1</v>
      </c>
      <c r="P62" s="2" t="str">
        <f t="shared" si="1"/>
        <v>D(平局)</v>
      </c>
      <c r="Q62" s="2" t="s">
        <v>26</v>
      </c>
      <c r="R62" s="2">
        <f t="shared" si="2"/>
        <v>0</v>
      </c>
      <c r="S62" s="2">
        <v>122</v>
      </c>
      <c r="T62" s="2">
        <v>123</v>
      </c>
      <c r="U62" s="2" t="str">
        <f t="shared" si="3"/>
        <v>双向评分平局</v>
      </c>
    </row>
    <row r="63" ht="23" customHeight="1" spans="1:21">
      <c r="A63" s="6" t="s">
        <v>180</v>
      </c>
      <c r="B63" s="2" t="s">
        <v>15</v>
      </c>
      <c r="C63" s="2">
        <v>2</v>
      </c>
      <c r="D63" s="6" t="s">
        <v>499</v>
      </c>
      <c r="E63" s="2" t="str">
        <f>five子指标方向明细!F124</f>
        <v>A</v>
      </c>
      <c r="F63" s="2">
        <f>five子指标方向明细!G124</f>
        <v>3</v>
      </c>
      <c r="G63" s="2" t="str">
        <f>five子指标方向明细!H124</f>
        <v>B</v>
      </c>
      <c r="H63" s="2">
        <f>five子指标方向明细!I124</f>
        <v>4</v>
      </c>
      <c r="I63" s="2" t="str">
        <f>five子指标方向明细!L124</f>
        <v>B</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1</v>
      </c>
      <c r="P63" s="2" t="str">
        <f t="shared" si="1"/>
        <v>B</v>
      </c>
      <c r="Q63" s="2" t="s">
        <v>26</v>
      </c>
      <c r="R63" s="2">
        <f t="shared" si="2"/>
        <v>1</v>
      </c>
      <c r="S63" s="2">
        <v>124</v>
      </c>
      <c r="T63" s="2">
        <v>125</v>
      </c>
      <c r="U63" s="2" t="str">
        <f t="shared" si="3"/>
        <v/>
      </c>
    </row>
    <row r="64" ht="23" customHeight="1" spans="1:21">
      <c r="A64" s="6" t="s">
        <v>180</v>
      </c>
      <c r="B64" s="2" t="s">
        <v>15</v>
      </c>
      <c r="C64" s="2">
        <v>3</v>
      </c>
      <c r="D64" s="6" t="s">
        <v>500</v>
      </c>
      <c r="E64" s="2" t="str">
        <f>five子指标方向明细!F126</f>
        <v>A</v>
      </c>
      <c r="F64" s="2">
        <f>five子指标方向明细!G126</f>
        <v>4</v>
      </c>
      <c r="G64" s="2" t="str">
        <f>five子指标方向明细!H126</f>
        <v>B</v>
      </c>
      <c r="H64" s="2">
        <f>five子指标方向明细!I126</f>
        <v>4</v>
      </c>
      <c r="I64" s="2" t="str">
        <f>five子指标方向明细!L126</f>
        <v>D(平局)</v>
      </c>
      <c r="J64" s="2" t="str">
        <f>five子指标方向明细!F127</f>
        <v>B</v>
      </c>
      <c r="K64" s="2">
        <f>five子指标方向明细!G127</f>
        <v>4</v>
      </c>
      <c r="L64" s="2" t="str">
        <f>five子指标方向明细!H127</f>
        <v>A</v>
      </c>
      <c r="M64" s="2">
        <f>five子指标方向明细!I127</f>
        <v>3</v>
      </c>
      <c r="N64" s="2" t="str">
        <f>five子指标方向明细!L127</f>
        <v>B</v>
      </c>
      <c r="O64" s="2">
        <f t="shared" si="0"/>
        <v>0</v>
      </c>
      <c r="P64" s="2" t="str">
        <f t="shared" si="1"/>
        <v>D(平局)</v>
      </c>
      <c r="Q64" s="2" t="s">
        <v>26</v>
      </c>
      <c r="R64" s="2">
        <f t="shared" si="2"/>
        <v>0</v>
      </c>
      <c r="S64" s="2">
        <v>126</v>
      </c>
      <c r="T64" s="2">
        <v>127</v>
      </c>
      <c r="U64" s="2" t="str">
        <f t="shared" si="3"/>
        <v>方向冲突</v>
      </c>
    </row>
    <row r="65" ht="23" customHeight="1" spans="1:21">
      <c r="A65" s="6" t="s">
        <v>180</v>
      </c>
      <c r="B65" s="2" t="s">
        <v>15</v>
      </c>
      <c r="C65" s="2">
        <v>4</v>
      </c>
      <c r="D65" s="6" t="s">
        <v>501</v>
      </c>
      <c r="E65" s="2" t="str">
        <f>five子指标方向明细!F128</f>
        <v>A</v>
      </c>
      <c r="F65" s="2">
        <f>five子指标方向明细!G128</f>
        <v>5</v>
      </c>
      <c r="G65" s="2" t="str">
        <f>five子指标方向明细!H128</f>
        <v>B</v>
      </c>
      <c r="H65" s="2">
        <f>five子指标方向明细!I128</f>
        <v>5</v>
      </c>
      <c r="I65" s="2" t="str">
        <f>five子指标方向明细!L128</f>
        <v>D(平局)</v>
      </c>
      <c r="J65" s="2" t="str">
        <f>five子指标方向明细!F129</f>
        <v>B</v>
      </c>
      <c r="K65" s="2">
        <f>five子指标方向明细!G129</f>
        <v>4</v>
      </c>
      <c r="L65" s="2" t="str">
        <f>five子指标方向明细!H129</f>
        <v>A</v>
      </c>
      <c r="M65" s="2">
        <f>five子指标方向明细!I129</f>
        <v>4</v>
      </c>
      <c r="N65" s="2" t="str">
        <f>five子指标方向明细!L129</f>
        <v>D(平局)</v>
      </c>
      <c r="O65" s="2">
        <f t="shared" si="0"/>
        <v>1</v>
      </c>
      <c r="P65" s="2" t="str">
        <f t="shared" si="1"/>
        <v>D(平局)</v>
      </c>
      <c r="Q65" s="2" t="s">
        <v>26</v>
      </c>
      <c r="R65" s="2">
        <f t="shared" si="2"/>
        <v>0</v>
      </c>
      <c r="S65" s="2">
        <v>128</v>
      </c>
      <c r="T65" s="2">
        <v>129</v>
      </c>
      <c r="U65" s="2" t="str">
        <f t="shared" si="3"/>
        <v>双向评分平局</v>
      </c>
    </row>
    <row r="66" ht="23" customHeight="1" spans="1:21">
      <c r="A66" s="6" t="s">
        <v>180</v>
      </c>
      <c r="B66" s="2" t="s">
        <v>15</v>
      </c>
      <c r="C66" s="2">
        <v>5</v>
      </c>
      <c r="D66" s="6" t="s">
        <v>502</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26</v>
      </c>
      <c r="R66" s="2">
        <f t="shared" ref="R66:R129" si="6">--(P66=Q66)</f>
        <v>0</v>
      </c>
      <c r="S66" s="2">
        <v>130</v>
      </c>
      <c r="T66" s="2">
        <v>131</v>
      </c>
      <c r="U66" s="2" t="str">
        <f t="shared" ref="U66:U129" si="7">IF(P66&lt;&gt;"D(平局)","",IF(O66=0,"方向冲突","双向评分平局"))</f>
        <v>双向评分平局</v>
      </c>
    </row>
    <row r="67" ht="23" customHeight="1" spans="1:21">
      <c r="A67" s="6" t="s">
        <v>180</v>
      </c>
      <c r="B67" s="2" t="s">
        <v>37</v>
      </c>
      <c r="C67" s="2">
        <v>1</v>
      </c>
      <c r="D67" s="6" t="s">
        <v>498</v>
      </c>
      <c r="E67" s="2" t="str">
        <f>five子指标方向明细!F132</f>
        <v>A</v>
      </c>
      <c r="F67" s="2">
        <f>five子指标方向明细!G132</f>
        <v>5</v>
      </c>
      <c r="G67" s="2" t="str">
        <f>five子指标方向明细!H132</f>
        <v>C</v>
      </c>
      <c r="H67" s="2">
        <f>five子指标方向明细!I132</f>
        <v>5</v>
      </c>
      <c r="I67" s="2" t="str">
        <f>five子指标方向明细!L132</f>
        <v>D(平局)</v>
      </c>
      <c r="J67" s="2" t="str">
        <f>five子指标方向明细!F133</f>
        <v>C</v>
      </c>
      <c r="K67" s="2">
        <f>five子指标方向明细!G133</f>
        <v>4</v>
      </c>
      <c r="L67" s="2" t="str">
        <f>five子指标方向明细!H133</f>
        <v>A</v>
      </c>
      <c r="M67" s="2">
        <f>five子指标方向明细!I133</f>
        <v>4</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180</v>
      </c>
      <c r="B68" s="2" t="s">
        <v>37</v>
      </c>
      <c r="C68" s="2">
        <v>2</v>
      </c>
      <c r="D68" s="6" t="s">
        <v>499</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3</v>
      </c>
      <c r="L68" s="2" t="str">
        <f>five子指标方向明细!H135</f>
        <v>A</v>
      </c>
      <c r="M68" s="2">
        <f>five子指标方向明细!I135</f>
        <v>4</v>
      </c>
      <c r="N68" s="2" t="str">
        <f>five子指标方向明细!L135</f>
        <v>A</v>
      </c>
      <c r="O68" s="2">
        <f t="shared" si="4"/>
        <v>1</v>
      </c>
      <c r="P68" s="2" t="str">
        <f t="shared" si="5"/>
        <v>A</v>
      </c>
      <c r="Q68" s="2" t="s">
        <v>22</v>
      </c>
      <c r="R68" s="2">
        <f t="shared" si="6"/>
        <v>1</v>
      </c>
      <c r="S68" s="2">
        <v>134</v>
      </c>
      <c r="T68" s="2">
        <v>135</v>
      </c>
      <c r="U68" s="2" t="str">
        <f t="shared" si="7"/>
        <v/>
      </c>
    </row>
    <row r="69" ht="23" customHeight="1" spans="1:21">
      <c r="A69" s="6" t="s">
        <v>180</v>
      </c>
      <c r="B69" s="2" t="s">
        <v>37</v>
      </c>
      <c r="C69" s="2">
        <v>3</v>
      </c>
      <c r="D69" s="6" t="s">
        <v>500</v>
      </c>
      <c r="E69" s="2" t="str">
        <f>five子指标方向明细!F136</f>
        <v>A</v>
      </c>
      <c r="F69" s="2">
        <f>five子指标方向明细!G136</f>
        <v>4</v>
      </c>
      <c r="G69" s="2" t="str">
        <f>five子指标方向明细!H136</f>
        <v>C</v>
      </c>
      <c r="H69" s="2">
        <f>five子指标方向明细!I136</f>
        <v>5</v>
      </c>
      <c r="I69" s="2" t="str">
        <f>five子指标方向明细!L136</f>
        <v>C</v>
      </c>
      <c r="J69" s="2" t="str">
        <f>five子指标方向明细!F137</f>
        <v>C</v>
      </c>
      <c r="K69" s="2">
        <f>five子指标方向明细!G137</f>
        <v>5</v>
      </c>
      <c r="L69" s="2" t="str">
        <f>five子指标方向明细!H137</f>
        <v>A</v>
      </c>
      <c r="M69" s="2">
        <f>five子指标方向明细!I137</f>
        <v>4</v>
      </c>
      <c r="N69" s="2" t="str">
        <f>five子指标方向明细!L137</f>
        <v>C</v>
      </c>
      <c r="O69" s="2">
        <f t="shared" si="4"/>
        <v>1</v>
      </c>
      <c r="P69" s="2" t="str">
        <f t="shared" si="5"/>
        <v>C</v>
      </c>
      <c r="Q69" s="2" t="s">
        <v>22</v>
      </c>
      <c r="R69" s="2">
        <f t="shared" si="6"/>
        <v>0</v>
      </c>
      <c r="S69" s="2">
        <v>136</v>
      </c>
      <c r="T69" s="2">
        <v>137</v>
      </c>
      <c r="U69" s="2" t="str">
        <f t="shared" si="7"/>
        <v/>
      </c>
    </row>
    <row r="70" ht="23" customHeight="1" spans="1:21">
      <c r="A70" s="6" t="s">
        <v>180</v>
      </c>
      <c r="B70" s="2" t="s">
        <v>37</v>
      </c>
      <c r="C70" s="2">
        <v>4</v>
      </c>
      <c r="D70" s="6" t="s">
        <v>501</v>
      </c>
      <c r="E70" s="2" t="str">
        <f>five子指标方向明细!F138</f>
        <v>A</v>
      </c>
      <c r="F70" s="2">
        <f>five子指标方向明细!G138</f>
        <v>5</v>
      </c>
      <c r="G70" s="2" t="str">
        <f>five子指标方向明细!H138</f>
        <v>C</v>
      </c>
      <c r="H70" s="2">
        <f>five子指标方向明细!I138</f>
        <v>5</v>
      </c>
      <c r="I70" s="2" t="str">
        <f>five子指标方向明细!L138</f>
        <v>D(平局)</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0</v>
      </c>
      <c r="P70" s="2" t="str">
        <f t="shared" si="5"/>
        <v>D(平局)</v>
      </c>
      <c r="Q70" s="2" t="s">
        <v>22</v>
      </c>
      <c r="R70" s="2">
        <f t="shared" si="6"/>
        <v>0</v>
      </c>
      <c r="S70" s="2">
        <v>138</v>
      </c>
      <c r="T70" s="2">
        <v>139</v>
      </c>
      <c r="U70" s="2" t="str">
        <f t="shared" si="7"/>
        <v>方向冲突</v>
      </c>
    </row>
    <row r="71" ht="23" customHeight="1" spans="1:21">
      <c r="A71" s="6" t="s">
        <v>180</v>
      </c>
      <c r="B71" s="2" t="s">
        <v>37</v>
      </c>
      <c r="C71" s="2">
        <v>5</v>
      </c>
      <c r="D71" s="6" t="s">
        <v>502</v>
      </c>
      <c r="E71" s="2" t="str">
        <f>five子指标方向明细!F140</f>
        <v>A</v>
      </c>
      <c r="F71" s="2">
        <f>five子指标方向明细!G140</f>
        <v>5</v>
      </c>
      <c r="G71" s="2" t="str">
        <f>five子指标方向明细!H140</f>
        <v>C</v>
      </c>
      <c r="H71" s="2">
        <f>five子指标方向明细!I140</f>
        <v>3</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22</v>
      </c>
      <c r="R71" s="2">
        <f t="shared" si="6"/>
        <v>0</v>
      </c>
      <c r="S71" s="2">
        <v>140</v>
      </c>
      <c r="T71" s="2">
        <v>141</v>
      </c>
      <c r="U71" s="2" t="str">
        <f t="shared" si="7"/>
        <v>方向冲突</v>
      </c>
    </row>
    <row r="72" ht="23" customHeight="1" spans="1:21">
      <c r="A72" s="6" t="s">
        <v>180</v>
      </c>
      <c r="B72" s="2" t="s">
        <v>50</v>
      </c>
      <c r="C72" s="2">
        <v>1</v>
      </c>
      <c r="D72" s="6" t="s">
        <v>498</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4</v>
      </c>
      <c r="L72" s="2" t="str">
        <f>five子指标方向明细!H143</f>
        <v>B</v>
      </c>
      <c r="M72" s="2">
        <f>five子指标方向明细!I143</f>
        <v>5</v>
      </c>
      <c r="N72" s="2" t="str">
        <f>five子指标方向明细!L143</f>
        <v>B</v>
      </c>
      <c r="O72" s="2">
        <f t="shared" si="4"/>
        <v>0</v>
      </c>
      <c r="P72" s="2" t="str">
        <f t="shared" si="5"/>
        <v>D(平局)</v>
      </c>
      <c r="Q72" s="2" t="s">
        <v>26</v>
      </c>
      <c r="R72" s="2">
        <f t="shared" si="6"/>
        <v>0</v>
      </c>
      <c r="S72" s="2">
        <v>142</v>
      </c>
      <c r="T72" s="2">
        <v>143</v>
      </c>
      <c r="U72" s="2" t="str">
        <f t="shared" si="7"/>
        <v>方向冲突</v>
      </c>
    </row>
    <row r="73" ht="23" customHeight="1" spans="1:21">
      <c r="A73" s="6" t="s">
        <v>180</v>
      </c>
      <c r="B73" s="2" t="s">
        <v>50</v>
      </c>
      <c r="C73" s="2">
        <v>2</v>
      </c>
      <c r="D73" s="6" t="s">
        <v>499</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3</v>
      </c>
      <c r="L73" s="2" t="str">
        <f>five子指标方向明细!H145</f>
        <v>B</v>
      </c>
      <c r="M73" s="2">
        <f>five子指标方向明细!I145</f>
        <v>5</v>
      </c>
      <c r="N73" s="2" t="str">
        <f>five子指标方向明细!L145</f>
        <v>B</v>
      </c>
      <c r="O73" s="2">
        <f t="shared" si="4"/>
        <v>1</v>
      </c>
      <c r="P73" s="2" t="str">
        <f t="shared" si="5"/>
        <v>B</v>
      </c>
      <c r="Q73" s="2" t="s">
        <v>26</v>
      </c>
      <c r="R73" s="2">
        <f t="shared" si="6"/>
        <v>1</v>
      </c>
      <c r="S73" s="2">
        <v>144</v>
      </c>
      <c r="T73" s="2">
        <v>145</v>
      </c>
      <c r="U73" s="2" t="str">
        <f t="shared" si="7"/>
        <v/>
      </c>
    </row>
    <row r="74" ht="23" customHeight="1" spans="1:21">
      <c r="A74" s="6" t="s">
        <v>180</v>
      </c>
      <c r="B74" s="2" t="s">
        <v>50</v>
      </c>
      <c r="C74" s="2">
        <v>3</v>
      </c>
      <c r="D74" s="6" t="s">
        <v>500</v>
      </c>
      <c r="E74" s="2" t="str">
        <f>five子指标方向明细!F146</f>
        <v>B</v>
      </c>
      <c r="F74" s="2">
        <f>five子指标方向明细!G146</f>
        <v>4</v>
      </c>
      <c r="G74" s="2" t="str">
        <f>five子指标方向明细!H146</f>
        <v>C</v>
      </c>
      <c r="H74" s="2">
        <f>five子指标方向明细!I146</f>
        <v>3</v>
      </c>
      <c r="I74" s="2" t="str">
        <f>five子指标方向明细!L146</f>
        <v>B</v>
      </c>
      <c r="J74" s="2" t="str">
        <f>five子指标方向明细!F147</f>
        <v>C</v>
      </c>
      <c r="K74" s="2">
        <f>five子指标方向明细!G147</f>
        <v>4</v>
      </c>
      <c r="L74" s="2" t="str">
        <f>five子指标方向明细!H147</f>
        <v>B</v>
      </c>
      <c r="M74" s="2">
        <f>five子指标方向明细!I147</f>
        <v>5</v>
      </c>
      <c r="N74" s="2" t="str">
        <f>five子指标方向明细!L147</f>
        <v>B</v>
      </c>
      <c r="O74" s="2">
        <f t="shared" si="4"/>
        <v>1</v>
      </c>
      <c r="P74" s="2" t="str">
        <f t="shared" si="5"/>
        <v>B</v>
      </c>
      <c r="Q74" s="2" t="s">
        <v>26</v>
      </c>
      <c r="R74" s="2">
        <f t="shared" si="6"/>
        <v>1</v>
      </c>
      <c r="S74" s="2">
        <v>146</v>
      </c>
      <c r="T74" s="2">
        <v>147</v>
      </c>
      <c r="U74" s="2" t="str">
        <f t="shared" si="7"/>
        <v/>
      </c>
    </row>
    <row r="75" ht="23" customHeight="1" spans="1:21">
      <c r="A75" s="6" t="s">
        <v>180</v>
      </c>
      <c r="B75" s="2" t="s">
        <v>50</v>
      </c>
      <c r="C75" s="2">
        <v>4</v>
      </c>
      <c r="D75" s="6" t="s">
        <v>501</v>
      </c>
      <c r="E75" s="2" t="str">
        <f>five子指标方向明细!F148</f>
        <v>B</v>
      </c>
      <c r="F75" s="2">
        <f>five子指标方向明细!G148</f>
        <v>4</v>
      </c>
      <c r="G75" s="2" t="str">
        <f>five子指标方向明细!H148</f>
        <v>C</v>
      </c>
      <c r="H75" s="2">
        <f>five子指标方向明细!I148</f>
        <v>5</v>
      </c>
      <c r="I75" s="2" t="str">
        <f>five子指标方向明细!L148</f>
        <v>C</v>
      </c>
      <c r="J75" s="2" t="str">
        <f>five子指标方向明细!F149</f>
        <v>C</v>
      </c>
      <c r="K75" s="2">
        <f>five子指标方向明细!G149</f>
        <v>4</v>
      </c>
      <c r="L75" s="2" t="str">
        <f>five子指标方向明细!H149</f>
        <v>B</v>
      </c>
      <c r="M75" s="2">
        <f>five子指标方向明细!I149</f>
        <v>5</v>
      </c>
      <c r="N75" s="2" t="str">
        <f>five子指标方向明细!L149</f>
        <v>B</v>
      </c>
      <c r="O75" s="2">
        <f t="shared" si="4"/>
        <v>0</v>
      </c>
      <c r="P75" s="2" t="str">
        <f t="shared" si="5"/>
        <v>D(平局)</v>
      </c>
      <c r="Q75" s="2" t="s">
        <v>26</v>
      </c>
      <c r="R75" s="2">
        <f t="shared" si="6"/>
        <v>0</v>
      </c>
      <c r="S75" s="2">
        <v>148</v>
      </c>
      <c r="T75" s="2">
        <v>149</v>
      </c>
      <c r="U75" s="2" t="str">
        <f t="shared" si="7"/>
        <v>方向冲突</v>
      </c>
    </row>
    <row r="76" ht="23" customHeight="1" spans="1:21">
      <c r="A76" s="6" t="s">
        <v>180</v>
      </c>
      <c r="B76" s="2" t="s">
        <v>50</v>
      </c>
      <c r="C76" s="2">
        <v>5</v>
      </c>
      <c r="D76" s="6" t="s">
        <v>502</v>
      </c>
      <c r="E76" s="2" t="str">
        <f>five子指标方向明细!F150</f>
        <v>B</v>
      </c>
      <c r="F76" s="2">
        <f>five子指标方向明细!G150</f>
        <v>5</v>
      </c>
      <c r="G76" s="2" t="str">
        <f>five子指标方向明细!H150</f>
        <v>C</v>
      </c>
      <c r="H76" s="2">
        <f>five子指标方向明细!I150</f>
        <v>2</v>
      </c>
      <c r="I76" s="2" t="str">
        <f>five子指标方向明细!L150</f>
        <v>B</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0</v>
      </c>
      <c r="P76" s="2" t="str">
        <f t="shared" si="5"/>
        <v>D(平局)</v>
      </c>
      <c r="Q76" s="2" t="s">
        <v>26</v>
      </c>
      <c r="R76" s="2">
        <f t="shared" si="6"/>
        <v>0</v>
      </c>
      <c r="S76" s="2">
        <v>150</v>
      </c>
      <c r="T76" s="2">
        <v>151</v>
      </c>
      <c r="U76" s="2" t="str">
        <f t="shared" si="7"/>
        <v>方向冲突</v>
      </c>
    </row>
    <row r="77" ht="23" customHeight="1" spans="1:21">
      <c r="A77" s="6" t="s">
        <v>218</v>
      </c>
      <c r="B77" s="2" t="s">
        <v>15</v>
      </c>
      <c r="C77" s="2">
        <v>1</v>
      </c>
      <c r="D77" s="6" t="s">
        <v>498</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218</v>
      </c>
      <c r="B78" s="2" t="s">
        <v>15</v>
      </c>
      <c r="C78" s="2">
        <v>2</v>
      </c>
      <c r="D78" s="6" t="s">
        <v>499</v>
      </c>
      <c r="E78" s="2" t="str">
        <f>five子指标方向明细!F154</f>
        <v>A</v>
      </c>
      <c r="F78" s="2">
        <f>five子指标方向明细!G154</f>
        <v>4</v>
      </c>
      <c r="G78" s="2" t="str">
        <f>five子指标方向明细!H154</f>
        <v>B</v>
      </c>
      <c r="H78" s="2">
        <f>five子指标方向明细!I154</f>
        <v>3</v>
      </c>
      <c r="I78" s="2" t="str">
        <f>five子指标方向明细!L154</f>
        <v>A</v>
      </c>
      <c r="J78" s="2" t="str">
        <f>five子指标方向明细!F155</f>
        <v>B</v>
      </c>
      <c r="K78" s="2">
        <f>five子指标方向明细!G155</f>
        <v>3</v>
      </c>
      <c r="L78" s="2" t="str">
        <f>five子指标方向明细!H155</f>
        <v>A</v>
      </c>
      <c r="M78" s="2">
        <f>five子指标方向明细!I155</f>
        <v>4</v>
      </c>
      <c r="N78" s="2" t="str">
        <f>five子指标方向明细!L155</f>
        <v>A</v>
      </c>
      <c r="O78" s="2">
        <f t="shared" si="4"/>
        <v>1</v>
      </c>
      <c r="P78" s="2" t="str">
        <f t="shared" si="5"/>
        <v>A</v>
      </c>
      <c r="Q78" s="2" t="s">
        <v>22</v>
      </c>
      <c r="R78" s="2">
        <f t="shared" si="6"/>
        <v>1</v>
      </c>
      <c r="S78" s="2">
        <v>154</v>
      </c>
      <c r="T78" s="2">
        <v>155</v>
      </c>
      <c r="U78" s="2" t="str">
        <f t="shared" si="7"/>
        <v/>
      </c>
    </row>
    <row r="79" ht="23" customHeight="1" spans="1:21">
      <c r="A79" s="6" t="s">
        <v>218</v>
      </c>
      <c r="B79" s="2" t="s">
        <v>15</v>
      </c>
      <c r="C79" s="2">
        <v>3</v>
      </c>
      <c r="D79" s="6" t="s">
        <v>500</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4</v>
      </c>
      <c r="L79" s="2" t="str">
        <f>five子指标方向明细!H157</f>
        <v>A</v>
      </c>
      <c r="M79" s="2">
        <f>five子指标方向明细!I157</f>
        <v>4</v>
      </c>
      <c r="N79" s="2" t="str">
        <f>five子指标方向明细!L157</f>
        <v>D(平局)</v>
      </c>
      <c r="O79" s="2">
        <f t="shared" si="4"/>
        <v>1</v>
      </c>
      <c r="P79" s="2" t="str">
        <f t="shared" si="5"/>
        <v>D(平局)</v>
      </c>
      <c r="Q79" s="2" t="s">
        <v>22</v>
      </c>
      <c r="R79" s="2">
        <f t="shared" si="6"/>
        <v>0</v>
      </c>
      <c r="S79" s="2">
        <v>156</v>
      </c>
      <c r="T79" s="2">
        <v>157</v>
      </c>
      <c r="U79" s="2" t="str">
        <f t="shared" si="7"/>
        <v>双向评分平局</v>
      </c>
    </row>
    <row r="80" ht="23" customHeight="1" spans="1:21">
      <c r="A80" s="6" t="s">
        <v>218</v>
      </c>
      <c r="B80" s="2" t="s">
        <v>15</v>
      </c>
      <c r="C80" s="2">
        <v>4</v>
      </c>
      <c r="D80" s="6" t="s">
        <v>501</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4</v>
      </c>
      <c r="L80" s="2" t="str">
        <f>five子指标方向明细!H159</f>
        <v>A</v>
      </c>
      <c r="M80" s="2">
        <f>five子指标方向明细!I159</f>
        <v>4</v>
      </c>
      <c r="N80" s="2" t="str">
        <f>five子指标方向明细!L159</f>
        <v>D(平局)</v>
      </c>
      <c r="O80" s="2">
        <f t="shared" si="4"/>
        <v>0</v>
      </c>
      <c r="P80" s="2" t="str">
        <f t="shared" si="5"/>
        <v>D(平局)</v>
      </c>
      <c r="Q80" s="2" t="s">
        <v>22</v>
      </c>
      <c r="R80" s="2">
        <f t="shared" si="6"/>
        <v>0</v>
      </c>
      <c r="S80" s="2">
        <v>158</v>
      </c>
      <c r="T80" s="2">
        <v>159</v>
      </c>
      <c r="U80" s="2" t="str">
        <f t="shared" si="7"/>
        <v>方向冲突</v>
      </c>
    </row>
    <row r="81" ht="23" customHeight="1" spans="1:21">
      <c r="A81" s="6" t="s">
        <v>218</v>
      </c>
      <c r="B81" s="2" t="s">
        <v>15</v>
      </c>
      <c r="C81" s="2">
        <v>5</v>
      </c>
      <c r="D81" s="6" t="s">
        <v>502</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22</v>
      </c>
      <c r="R81" s="2">
        <f t="shared" si="6"/>
        <v>0</v>
      </c>
      <c r="S81" s="2">
        <v>160</v>
      </c>
      <c r="T81" s="2">
        <v>161</v>
      </c>
      <c r="U81" s="2" t="str">
        <f t="shared" si="7"/>
        <v>双向评分平局</v>
      </c>
    </row>
    <row r="82" ht="23" customHeight="1" spans="1:21">
      <c r="A82" s="6" t="s">
        <v>218</v>
      </c>
      <c r="B82" s="2" t="s">
        <v>37</v>
      </c>
      <c r="C82" s="2">
        <v>1</v>
      </c>
      <c r="D82" s="6" t="s">
        <v>498</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22</v>
      </c>
      <c r="R82" s="2">
        <f t="shared" si="6"/>
        <v>0</v>
      </c>
      <c r="S82" s="2">
        <v>162</v>
      </c>
      <c r="T82" s="2">
        <v>163</v>
      </c>
      <c r="U82" s="2" t="str">
        <f t="shared" si="7"/>
        <v>双向评分平局</v>
      </c>
    </row>
    <row r="83" ht="23" customHeight="1" spans="1:21">
      <c r="A83" s="6" t="s">
        <v>218</v>
      </c>
      <c r="B83" s="2" t="s">
        <v>37</v>
      </c>
      <c r="C83" s="2">
        <v>2</v>
      </c>
      <c r="D83" s="6" t="s">
        <v>499</v>
      </c>
      <c r="E83" s="2" t="str">
        <f>five子指标方向明细!F164</f>
        <v>A</v>
      </c>
      <c r="F83" s="2">
        <f>five子指标方向明细!G164</f>
        <v>4</v>
      </c>
      <c r="G83" s="2" t="str">
        <f>five子指标方向明细!H164</f>
        <v>C</v>
      </c>
      <c r="H83" s="2">
        <f>five子指标方向明细!I164</f>
        <v>3</v>
      </c>
      <c r="I83" s="2" t="str">
        <f>five子指标方向明细!L164</f>
        <v>A</v>
      </c>
      <c r="J83" s="2" t="str">
        <f>five子指标方向明细!F165</f>
        <v>C</v>
      </c>
      <c r="K83" s="2">
        <f>five子指标方向明细!G165</f>
        <v>3</v>
      </c>
      <c r="L83" s="2" t="str">
        <f>five子指标方向明细!H165</f>
        <v>A</v>
      </c>
      <c r="M83" s="2">
        <f>five子指标方向明细!I165</f>
        <v>4</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218</v>
      </c>
      <c r="B84" s="2" t="s">
        <v>37</v>
      </c>
      <c r="C84" s="2">
        <v>3</v>
      </c>
      <c r="D84" s="6" t="s">
        <v>500</v>
      </c>
      <c r="E84" s="2" t="str">
        <f>five子指标方向明细!F166</f>
        <v>A</v>
      </c>
      <c r="F84" s="2">
        <f>five子指标方向明细!G166</f>
        <v>4</v>
      </c>
      <c r="G84" s="2" t="str">
        <f>five子指标方向明细!H166</f>
        <v>C</v>
      </c>
      <c r="H84" s="2">
        <f>five子指标方向明细!I166</f>
        <v>4</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218</v>
      </c>
      <c r="B85" s="2" t="s">
        <v>37</v>
      </c>
      <c r="C85" s="2">
        <v>4</v>
      </c>
      <c r="D85" s="6" t="s">
        <v>501</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218</v>
      </c>
      <c r="B86" s="2" t="s">
        <v>37</v>
      </c>
      <c r="C86" s="2">
        <v>5</v>
      </c>
      <c r="D86" s="6" t="s">
        <v>502</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22</v>
      </c>
      <c r="R86" s="2">
        <f t="shared" si="6"/>
        <v>0</v>
      </c>
      <c r="S86" s="2">
        <v>170</v>
      </c>
      <c r="T86" s="2">
        <v>171</v>
      </c>
      <c r="U86" s="2" t="str">
        <f t="shared" si="7"/>
        <v>双向评分平局</v>
      </c>
    </row>
    <row r="87" ht="23" customHeight="1" spans="1:21">
      <c r="A87" s="6" t="s">
        <v>218</v>
      </c>
      <c r="B87" s="2" t="s">
        <v>50</v>
      </c>
      <c r="C87" s="2">
        <v>1</v>
      </c>
      <c r="D87" s="6" t="s">
        <v>498</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26</v>
      </c>
      <c r="R87" s="2">
        <f t="shared" si="6"/>
        <v>0</v>
      </c>
      <c r="S87" s="2">
        <v>172</v>
      </c>
      <c r="T87" s="2">
        <v>173</v>
      </c>
      <c r="U87" s="2" t="str">
        <f t="shared" si="7"/>
        <v>双向评分平局</v>
      </c>
    </row>
    <row r="88" ht="23" customHeight="1" spans="1:21">
      <c r="A88" s="6" t="s">
        <v>218</v>
      </c>
      <c r="B88" s="2" t="s">
        <v>50</v>
      </c>
      <c r="C88" s="2">
        <v>2</v>
      </c>
      <c r="D88" s="6" t="s">
        <v>499</v>
      </c>
      <c r="E88" s="2" t="str">
        <f>five子指标方向明细!F174</f>
        <v>B</v>
      </c>
      <c r="F88" s="2">
        <f>five子指标方向明细!G174</f>
        <v>4</v>
      </c>
      <c r="G88" s="2" t="str">
        <f>five子指标方向明细!H174</f>
        <v>C</v>
      </c>
      <c r="H88" s="2">
        <f>five子指标方向明细!I174</f>
        <v>2</v>
      </c>
      <c r="I88" s="2" t="str">
        <f>five子指标方向明细!L174</f>
        <v>B</v>
      </c>
      <c r="J88" s="2" t="str">
        <f>five子指标方向明细!F175</f>
        <v>C</v>
      </c>
      <c r="K88" s="2">
        <f>five子指标方向明细!G175</f>
        <v>2</v>
      </c>
      <c r="L88" s="2" t="str">
        <f>five子指标方向明细!H175</f>
        <v>B</v>
      </c>
      <c r="M88" s="2">
        <f>five子指标方向明细!I175</f>
        <v>4</v>
      </c>
      <c r="N88" s="2" t="str">
        <f>five子指标方向明细!L175</f>
        <v>B</v>
      </c>
      <c r="O88" s="2">
        <f t="shared" si="4"/>
        <v>1</v>
      </c>
      <c r="P88" s="2" t="str">
        <f t="shared" si="5"/>
        <v>B</v>
      </c>
      <c r="Q88" s="2" t="s">
        <v>26</v>
      </c>
      <c r="R88" s="2">
        <f t="shared" si="6"/>
        <v>1</v>
      </c>
      <c r="S88" s="2">
        <v>174</v>
      </c>
      <c r="T88" s="2">
        <v>175</v>
      </c>
      <c r="U88" s="2" t="str">
        <f t="shared" si="7"/>
        <v/>
      </c>
    </row>
    <row r="89" ht="23" customHeight="1" spans="1:21">
      <c r="A89" s="6" t="s">
        <v>218</v>
      </c>
      <c r="B89" s="2" t="s">
        <v>50</v>
      </c>
      <c r="C89" s="2">
        <v>3</v>
      </c>
      <c r="D89" s="6" t="s">
        <v>500</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5</v>
      </c>
      <c r="L89" s="2" t="str">
        <f>five子指标方向明细!H177</f>
        <v>B</v>
      </c>
      <c r="M89" s="2">
        <f>five子指标方向明细!I177</f>
        <v>5</v>
      </c>
      <c r="N89" s="2" t="str">
        <f>five子指标方向明细!L177</f>
        <v>D(平局)</v>
      </c>
      <c r="O89" s="2">
        <f t="shared" si="4"/>
        <v>1</v>
      </c>
      <c r="P89" s="2" t="str">
        <f t="shared" si="5"/>
        <v>D(平局)</v>
      </c>
      <c r="Q89" s="2" t="s">
        <v>26</v>
      </c>
      <c r="R89" s="2">
        <f t="shared" si="6"/>
        <v>0</v>
      </c>
      <c r="S89" s="2">
        <v>176</v>
      </c>
      <c r="T89" s="2">
        <v>177</v>
      </c>
      <c r="U89" s="2" t="str">
        <f t="shared" si="7"/>
        <v>双向评分平局</v>
      </c>
    </row>
    <row r="90" ht="23" customHeight="1" spans="1:21">
      <c r="A90" s="6" t="s">
        <v>218</v>
      </c>
      <c r="B90" s="2" t="s">
        <v>50</v>
      </c>
      <c r="C90" s="2">
        <v>4</v>
      </c>
      <c r="D90" s="6" t="s">
        <v>501</v>
      </c>
      <c r="E90" s="2" t="str">
        <f>five子指标方向明细!F178</f>
        <v>B</v>
      </c>
      <c r="F90" s="2">
        <f>five子指标方向明细!G178</f>
        <v>4</v>
      </c>
      <c r="G90" s="2" t="str">
        <f>five子指标方向明细!H178</f>
        <v>C</v>
      </c>
      <c r="H90" s="2">
        <f>five子指标方向明细!I178</f>
        <v>5</v>
      </c>
      <c r="I90" s="2" t="str">
        <f>five子指标方向明细!L178</f>
        <v>C</v>
      </c>
      <c r="J90" s="2" t="str">
        <f>five子指标方向明细!F179</f>
        <v>C</v>
      </c>
      <c r="K90" s="2">
        <f>five子指标方向明细!G179</f>
        <v>5</v>
      </c>
      <c r="L90" s="2" t="str">
        <f>five子指标方向明细!H179</f>
        <v>B</v>
      </c>
      <c r="M90" s="2">
        <f>five子指标方向明细!I179</f>
        <v>5</v>
      </c>
      <c r="N90" s="2" t="str">
        <f>five子指标方向明细!L179</f>
        <v>D(平局)</v>
      </c>
      <c r="O90" s="2">
        <f t="shared" si="4"/>
        <v>0</v>
      </c>
      <c r="P90" s="2" t="str">
        <f t="shared" si="5"/>
        <v>D(平局)</v>
      </c>
      <c r="Q90" s="2" t="s">
        <v>26</v>
      </c>
      <c r="R90" s="2">
        <f t="shared" si="6"/>
        <v>0</v>
      </c>
      <c r="S90" s="2">
        <v>178</v>
      </c>
      <c r="T90" s="2">
        <v>179</v>
      </c>
      <c r="U90" s="2" t="str">
        <f t="shared" si="7"/>
        <v>方向冲突</v>
      </c>
    </row>
    <row r="91" ht="23" customHeight="1" spans="1:21">
      <c r="A91" s="6" t="s">
        <v>218</v>
      </c>
      <c r="B91" s="2" t="s">
        <v>50</v>
      </c>
      <c r="C91" s="2">
        <v>5</v>
      </c>
      <c r="D91" s="6" t="s">
        <v>502</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26</v>
      </c>
      <c r="R91" s="2">
        <f t="shared" si="6"/>
        <v>0</v>
      </c>
      <c r="S91" s="2">
        <v>180</v>
      </c>
      <c r="T91" s="2">
        <v>181</v>
      </c>
      <c r="U91" s="2" t="str">
        <f t="shared" si="7"/>
        <v>双向评分平局</v>
      </c>
    </row>
    <row r="92" ht="23" customHeight="1" spans="1:21">
      <c r="A92" s="6" t="s">
        <v>256</v>
      </c>
      <c r="B92" s="2" t="s">
        <v>15</v>
      </c>
      <c r="C92" s="2">
        <v>1</v>
      </c>
      <c r="D92" s="6" t="s">
        <v>498</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22</v>
      </c>
      <c r="R92" s="2">
        <f t="shared" si="6"/>
        <v>0</v>
      </c>
      <c r="S92" s="2">
        <v>182</v>
      </c>
      <c r="T92" s="2">
        <v>183</v>
      </c>
      <c r="U92" s="2" t="str">
        <f t="shared" si="7"/>
        <v>双向评分平局</v>
      </c>
    </row>
    <row r="93" ht="23" customHeight="1" spans="1:21">
      <c r="A93" s="6" t="s">
        <v>256</v>
      </c>
      <c r="B93" s="2" t="s">
        <v>15</v>
      </c>
      <c r="C93" s="2">
        <v>2</v>
      </c>
      <c r="D93" s="6" t="s">
        <v>499</v>
      </c>
      <c r="E93" s="2" t="str">
        <f>five子指标方向明细!F184</f>
        <v>A</v>
      </c>
      <c r="F93" s="2">
        <f>five子指标方向明细!G184</f>
        <v>4</v>
      </c>
      <c r="G93" s="2" t="str">
        <f>five子指标方向明细!H184</f>
        <v>B</v>
      </c>
      <c r="H93" s="2">
        <f>five子指标方向明细!I184</f>
        <v>3</v>
      </c>
      <c r="I93" s="2" t="str">
        <f>five子指标方向明细!L184</f>
        <v>A</v>
      </c>
      <c r="J93" s="2" t="str">
        <f>five子指标方向明细!F185</f>
        <v>B</v>
      </c>
      <c r="K93" s="2">
        <f>five子指标方向明细!G185</f>
        <v>3</v>
      </c>
      <c r="L93" s="2" t="str">
        <f>five子指标方向明细!H185</f>
        <v>A</v>
      </c>
      <c r="M93" s="2">
        <f>five子指标方向明细!I185</f>
        <v>4</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256</v>
      </c>
      <c r="B94" s="2" t="s">
        <v>15</v>
      </c>
      <c r="C94" s="2">
        <v>3</v>
      </c>
      <c r="D94" s="6" t="s">
        <v>500</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256</v>
      </c>
      <c r="B95" s="2" t="s">
        <v>15</v>
      </c>
      <c r="C95" s="2">
        <v>4</v>
      </c>
      <c r="D95" s="6" t="s">
        <v>501</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4</v>
      </c>
      <c r="L95" s="2" t="str">
        <f>five子指标方向明细!H189</f>
        <v>A</v>
      </c>
      <c r="M95" s="2">
        <f>five子指标方向明细!I189</f>
        <v>5</v>
      </c>
      <c r="N95" s="2" t="str">
        <f>five子指标方向明细!L189</f>
        <v>A</v>
      </c>
      <c r="O95" s="2">
        <f t="shared" si="4"/>
        <v>1</v>
      </c>
      <c r="P95" s="2" t="str">
        <f t="shared" si="5"/>
        <v>A</v>
      </c>
      <c r="Q95" s="2" t="s">
        <v>22</v>
      </c>
      <c r="R95" s="2">
        <f t="shared" si="6"/>
        <v>1</v>
      </c>
      <c r="S95" s="2">
        <v>188</v>
      </c>
      <c r="T95" s="2">
        <v>189</v>
      </c>
      <c r="U95" s="2" t="str">
        <f t="shared" si="7"/>
        <v/>
      </c>
    </row>
    <row r="96" ht="23" customHeight="1" spans="1:21">
      <c r="A96" s="6" t="s">
        <v>256</v>
      </c>
      <c r="B96" s="2" t="s">
        <v>15</v>
      </c>
      <c r="C96" s="2">
        <v>5</v>
      </c>
      <c r="D96" s="6" t="s">
        <v>502</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22</v>
      </c>
      <c r="R96" s="2">
        <f t="shared" si="6"/>
        <v>0</v>
      </c>
      <c r="S96" s="2">
        <v>190</v>
      </c>
      <c r="T96" s="2">
        <v>191</v>
      </c>
      <c r="U96" s="2" t="str">
        <f t="shared" si="7"/>
        <v>双向评分平局</v>
      </c>
    </row>
    <row r="97" ht="23" customHeight="1" spans="1:21">
      <c r="A97" s="6" t="s">
        <v>256</v>
      </c>
      <c r="B97" s="2" t="s">
        <v>37</v>
      </c>
      <c r="C97" s="2">
        <v>1</v>
      </c>
      <c r="D97" s="6" t="s">
        <v>498</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256</v>
      </c>
      <c r="B98" s="2" t="s">
        <v>37</v>
      </c>
      <c r="C98" s="2">
        <v>2</v>
      </c>
      <c r="D98" s="6" t="s">
        <v>499</v>
      </c>
      <c r="E98" s="2" t="str">
        <f>five子指标方向明细!F194</f>
        <v>A</v>
      </c>
      <c r="F98" s="2">
        <f>five子指标方向明细!G194</f>
        <v>4</v>
      </c>
      <c r="G98" s="2" t="str">
        <f>five子指标方向明细!H194</f>
        <v>C</v>
      </c>
      <c r="H98" s="2">
        <f>five子指标方向明细!I194</f>
        <v>3</v>
      </c>
      <c r="I98" s="2" t="str">
        <f>five子指标方向明细!L194</f>
        <v>A</v>
      </c>
      <c r="J98" s="2" t="str">
        <f>five子指标方向明细!F195</f>
        <v>C</v>
      </c>
      <c r="K98" s="2">
        <f>five子指标方向明细!G195</f>
        <v>3</v>
      </c>
      <c r="L98" s="2" t="str">
        <f>five子指标方向明细!H195</f>
        <v>A</v>
      </c>
      <c r="M98" s="2">
        <f>five子指标方向明细!I195</f>
        <v>4</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256</v>
      </c>
      <c r="B99" s="2" t="s">
        <v>37</v>
      </c>
      <c r="C99" s="2">
        <v>3</v>
      </c>
      <c r="D99" s="6" t="s">
        <v>500</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22</v>
      </c>
      <c r="R99" s="2">
        <f t="shared" si="6"/>
        <v>1</v>
      </c>
      <c r="S99" s="2">
        <v>196</v>
      </c>
      <c r="T99" s="2">
        <v>197</v>
      </c>
      <c r="U99" s="2" t="str">
        <f t="shared" si="7"/>
        <v/>
      </c>
    </row>
    <row r="100" ht="23" customHeight="1" spans="1:21">
      <c r="A100" s="6" t="s">
        <v>256</v>
      </c>
      <c r="B100" s="2" t="s">
        <v>37</v>
      </c>
      <c r="C100" s="2">
        <v>4</v>
      </c>
      <c r="D100" s="6" t="s">
        <v>501</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4</v>
      </c>
      <c r="N100" s="2" t="str">
        <f>five子指标方向明细!L199</f>
        <v>C</v>
      </c>
      <c r="O100" s="2">
        <f t="shared" si="4"/>
        <v>0</v>
      </c>
      <c r="P100" s="2" t="str">
        <f t="shared" si="5"/>
        <v>D(平局)</v>
      </c>
      <c r="Q100" s="2" t="s">
        <v>22</v>
      </c>
      <c r="R100" s="2">
        <f t="shared" si="6"/>
        <v>0</v>
      </c>
      <c r="S100" s="2">
        <v>198</v>
      </c>
      <c r="T100" s="2">
        <v>199</v>
      </c>
      <c r="U100" s="2" t="str">
        <f t="shared" si="7"/>
        <v>方向冲突</v>
      </c>
    </row>
    <row r="101" ht="23" customHeight="1" spans="1:21">
      <c r="A101" s="6" t="s">
        <v>256</v>
      </c>
      <c r="B101" s="2" t="s">
        <v>37</v>
      </c>
      <c r="C101" s="2">
        <v>5</v>
      </c>
      <c r="D101" s="6" t="s">
        <v>502</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256</v>
      </c>
      <c r="B102" s="2" t="s">
        <v>50</v>
      </c>
      <c r="C102" s="2">
        <v>1</v>
      </c>
      <c r="D102" s="6" t="s">
        <v>498</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145</v>
      </c>
      <c r="R102" s="2">
        <f t="shared" si="6"/>
        <v>0</v>
      </c>
      <c r="S102" s="2">
        <v>202</v>
      </c>
      <c r="T102" s="2">
        <v>203</v>
      </c>
      <c r="U102" s="2" t="str">
        <f t="shared" si="7"/>
        <v>双向评分平局</v>
      </c>
    </row>
    <row r="103" ht="23" customHeight="1" spans="1:21">
      <c r="A103" s="6" t="s">
        <v>256</v>
      </c>
      <c r="B103" s="2" t="s">
        <v>50</v>
      </c>
      <c r="C103" s="2">
        <v>2</v>
      </c>
      <c r="D103" s="6" t="s">
        <v>499</v>
      </c>
      <c r="E103" s="2" t="str">
        <f>five子指标方向明细!F204</f>
        <v>B</v>
      </c>
      <c r="F103" s="2">
        <f>five子指标方向明细!G204</f>
        <v>3</v>
      </c>
      <c r="G103" s="2" t="str">
        <f>five子指标方向明细!H204</f>
        <v>C</v>
      </c>
      <c r="H103" s="2">
        <f>five子指标方向明细!I204</f>
        <v>4</v>
      </c>
      <c r="I103" s="2" t="str">
        <f>five子指标方向明细!L204</f>
        <v>C</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1</v>
      </c>
      <c r="P103" s="2" t="str">
        <f t="shared" si="5"/>
        <v>C</v>
      </c>
      <c r="Q103" s="2" t="s">
        <v>145</v>
      </c>
      <c r="R103" s="2">
        <f t="shared" si="6"/>
        <v>1</v>
      </c>
      <c r="S103" s="2">
        <v>204</v>
      </c>
      <c r="T103" s="2">
        <v>205</v>
      </c>
      <c r="U103" s="2" t="str">
        <f t="shared" si="7"/>
        <v/>
      </c>
    </row>
    <row r="104" ht="23" customHeight="1" spans="1:21">
      <c r="A104" s="6" t="s">
        <v>256</v>
      </c>
      <c r="B104" s="2" t="s">
        <v>50</v>
      </c>
      <c r="C104" s="2">
        <v>3</v>
      </c>
      <c r="D104" s="6" t="s">
        <v>500</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145</v>
      </c>
      <c r="R104" s="2">
        <f t="shared" si="6"/>
        <v>0</v>
      </c>
      <c r="S104" s="2">
        <v>206</v>
      </c>
      <c r="T104" s="2">
        <v>207</v>
      </c>
      <c r="U104" s="2" t="str">
        <f t="shared" si="7"/>
        <v/>
      </c>
    </row>
    <row r="105" ht="23" customHeight="1" spans="1:21">
      <c r="A105" s="6" t="s">
        <v>256</v>
      </c>
      <c r="B105" s="2" t="s">
        <v>50</v>
      </c>
      <c r="C105" s="2">
        <v>4</v>
      </c>
      <c r="D105" s="6" t="s">
        <v>501</v>
      </c>
      <c r="E105" s="2" t="str">
        <f>five子指标方向明细!F208</f>
        <v>B</v>
      </c>
      <c r="F105" s="2">
        <f>five子指标方向明细!G208</f>
        <v>4</v>
      </c>
      <c r="G105" s="2" t="str">
        <f>five子指标方向明细!H208</f>
        <v>C</v>
      </c>
      <c r="H105" s="2">
        <f>five子指标方向明细!I208</f>
        <v>5</v>
      </c>
      <c r="I105" s="2" t="str">
        <f>five子指标方向明细!L208</f>
        <v>C</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1</v>
      </c>
      <c r="P105" s="2" t="str">
        <f t="shared" si="5"/>
        <v>C</v>
      </c>
      <c r="Q105" s="2" t="s">
        <v>145</v>
      </c>
      <c r="R105" s="2">
        <f t="shared" si="6"/>
        <v>1</v>
      </c>
      <c r="S105" s="2">
        <v>208</v>
      </c>
      <c r="T105" s="2">
        <v>209</v>
      </c>
      <c r="U105" s="2" t="str">
        <f t="shared" si="7"/>
        <v/>
      </c>
    </row>
    <row r="106" ht="23" customHeight="1" spans="1:21">
      <c r="A106" s="6" t="s">
        <v>256</v>
      </c>
      <c r="B106" s="2" t="s">
        <v>50</v>
      </c>
      <c r="C106" s="2">
        <v>5</v>
      </c>
      <c r="D106" s="6" t="s">
        <v>502</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145</v>
      </c>
      <c r="R106" s="2">
        <f t="shared" si="6"/>
        <v>0</v>
      </c>
      <c r="S106" s="2">
        <v>210</v>
      </c>
      <c r="T106" s="2">
        <v>211</v>
      </c>
      <c r="U106" s="2" t="str">
        <f t="shared" si="7"/>
        <v>双向评分平局</v>
      </c>
    </row>
    <row r="107" ht="23" customHeight="1" spans="1:21">
      <c r="A107" s="6" t="s">
        <v>294</v>
      </c>
      <c r="B107" s="2" t="s">
        <v>15</v>
      </c>
      <c r="C107" s="2">
        <v>1</v>
      </c>
      <c r="D107" s="6" t="s">
        <v>498</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4</v>
      </c>
      <c r="N107" s="2" t="str">
        <f>five子指标方向明细!L213</f>
        <v>B</v>
      </c>
      <c r="O107" s="2">
        <f t="shared" si="4"/>
        <v>0</v>
      </c>
      <c r="P107" s="2" t="str">
        <f t="shared" si="5"/>
        <v>D(平局)</v>
      </c>
      <c r="Q107" s="2" t="s">
        <v>22</v>
      </c>
      <c r="R107" s="2">
        <f t="shared" si="6"/>
        <v>0</v>
      </c>
      <c r="S107" s="2">
        <v>212</v>
      </c>
      <c r="T107" s="2">
        <v>213</v>
      </c>
      <c r="U107" s="2" t="str">
        <f t="shared" si="7"/>
        <v>方向冲突</v>
      </c>
    </row>
    <row r="108" ht="23" customHeight="1" spans="1:21">
      <c r="A108" s="6" t="s">
        <v>294</v>
      </c>
      <c r="B108" s="2" t="s">
        <v>15</v>
      </c>
      <c r="C108" s="2">
        <v>2</v>
      </c>
      <c r="D108" s="6" t="s">
        <v>499</v>
      </c>
      <c r="E108" s="2" t="str">
        <f>five子指标方向明细!F214</f>
        <v>A</v>
      </c>
      <c r="F108" s="2">
        <f>five子指标方向明细!G214</f>
        <v>4</v>
      </c>
      <c r="G108" s="2" t="str">
        <f>five子指标方向明细!H214</f>
        <v>B</v>
      </c>
      <c r="H108" s="2">
        <f>five子指标方向明细!I214</f>
        <v>3</v>
      </c>
      <c r="I108" s="2" t="str">
        <f>five子指标方向明细!L214</f>
        <v>A</v>
      </c>
      <c r="J108" s="2" t="str">
        <f>five子指标方向明细!F215</f>
        <v>B</v>
      </c>
      <c r="K108" s="2">
        <f>five子指标方向明细!G215</f>
        <v>3</v>
      </c>
      <c r="L108" s="2" t="str">
        <f>five子指标方向明细!H215</f>
        <v>A</v>
      </c>
      <c r="M108" s="2">
        <f>five子指标方向明细!I215</f>
        <v>4</v>
      </c>
      <c r="N108" s="2" t="str">
        <f>five子指标方向明细!L215</f>
        <v>A</v>
      </c>
      <c r="O108" s="2">
        <f t="shared" si="4"/>
        <v>1</v>
      </c>
      <c r="P108" s="2" t="str">
        <f t="shared" si="5"/>
        <v>A</v>
      </c>
      <c r="Q108" s="2" t="s">
        <v>22</v>
      </c>
      <c r="R108" s="2">
        <f t="shared" si="6"/>
        <v>1</v>
      </c>
      <c r="S108" s="2">
        <v>214</v>
      </c>
      <c r="T108" s="2">
        <v>215</v>
      </c>
      <c r="U108" s="2" t="str">
        <f t="shared" si="7"/>
        <v/>
      </c>
    </row>
    <row r="109" ht="23" customHeight="1" spans="1:21">
      <c r="A109" s="6" t="s">
        <v>294</v>
      </c>
      <c r="B109" s="2" t="s">
        <v>15</v>
      </c>
      <c r="C109" s="2">
        <v>3</v>
      </c>
      <c r="D109" s="6" t="s">
        <v>500</v>
      </c>
      <c r="E109" s="2" t="str">
        <f>five子指标方向明细!F216</f>
        <v>A</v>
      </c>
      <c r="F109" s="2">
        <f>five子指标方向明细!G216</f>
        <v>4</v>
      </c>
      <c r="G109" s="2" t="str">
        <f>five子指标方向明细!H216</f>
        <v>B</v>
      </c>
      <c r="H109" s="2">
        <f>five子指标方向明细!I216</f>
        <v>5</v>
      </c>
      <c r="I109" s="2" t="str">
        <f>five子指标方向明细!L216</f>
        <v>B</v>
      </c>
      <c r="J109" s="2" t="str">
        <f>five子指标方向明细!F217</f>
        <v>B</v>
      </c>
      <c r="K109" s="2">
        <f>five子指标方向明细!G217</f>
        <v>5</v>
      </c>
      <c r="L109" s="2" t="str">
        <f>five子指标方向明细!H217</f>
        <v>A</v>
      </c>
      <c r="M109" s="2">
        <f>five子指标方向明细!I217</f>
        <v>4</v>
      </c>
      <c r="N109" s="2" t="str">
        <f>five子指标方向明细!L217</f>
        <v>B</v>
      </c>
      <c r="O109" s="2">
        <f t="shared" si="4"/>
        <v>1</v>
      </c>
      <c r="P109" s="2" t="str">
        <f t="shared" si="5"/>
        <v>B</v>
      </c>
      <c r="Q109" s="2" t="s">
        <v>22</v>
      </c>
      <c r="R109" s="2">
        <f t="shared" si="6"/>
        <v>0</v>
      </c>
      <c r="S109" s="2">
        <v>216</v>
      </c>
      <c r="T109" s="2">
        <v>217</v>
      </c>
      <c r="U109" s="2" t="str">
        <f t="shared" si="7"/>
        <v/>
      </c>
    </row>
    <row r="110" ht="23" customHeight="1" spans="1:21">
      <c r="A110" s="6" t="s">
        <v>294</v>
      </c>
      <c r="B110" s="2" t="s">
        <v>15</v>
      </c>
      <c r="C110" s="2">
        <v>4</v>
      </c>
      <c r="D110" s="6" t="s">
        <v>501</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22</v>
      </c>
      <c r="R110" s="2">
        <f t="shared" si="6"/>
        <v>0</v>
      </c>
      <c r="S110" s="2">
        <v>218</v>
      </c>
      <c r="T110" s="2">
        <v>219</v>
      </c>
      <c r="U110" s="2" t="str">
        <f t="shared" si="7"/>
        <v/>
      </c>
    </row>
    <row r="111" ht="23" customHeight="1" spans="1:21">
      <c r="A111" s="6" t="s">
        <v>294</v>
      </c>
      <c r="B111" s="2" t="s">
        <v>15</v>
      </c>
      <c r="C111" s="2">
        <v>5</v>
      </c>
      <c r="D111" s="6" t="s">
        <v>502</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294</v>
      </c>
      <c r="B112" s="2" t="s">
        <v>37</v>
      </c>
      <c r="C112" s="2">
        <v>1</v>
      </c>
      <c r="D112" s="6" t="s">
        <v>498</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22</v>
      </c>
      <c r="R112" s="2">
        <f t="shared" si="6"/>
        <v>1</v>
      </c>
      <c r="S112" s="2">
        <v>222</v>
      </c>
      <c r="T112" s="2">
        <v>223</v>
      </c>
      <c r="U112" s="2" t="str">
        <f t="shared" si="7"/>
        <v/>
      </c>
    </row>
    <row r="113" ht="23" customHeight="1" spans="1:21">
      <c r="A113" s="6" t="s">
        <v>294</v>
      </c>
      <c r="B113" s="2" t="s">
        <v>37</v>
      </c>
      <c r="C113" s="2">
        <v>2</v>
      </c>
      <c r="D113" s="6" t="s">
        <v>499</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294</v>
      </c>
      <c r="B114" s="2" t="s">
        <v>37</v>
      </c>
      <c r="C114" s="2">
        <v>3</v>
      </c>
      <c r="D114" s="6" t="s">
        <v>500</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294</v>
      </c>
      <c r="B115" s="2" t="s">
        <v>37</v>
      </c>
      <c r="C115" s="2">
        <v>4</v>
      </c>
      <c r="D115" s="6" t="s">
        <v>501</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5</v>
      </c>
      <c r="L115" s="2" t="str">
        <f>five子指标方向明细!H229</f>
        <v>A</v>
      </c>
      <c r="M115" s="2">
        <f>five子指标方向明细!I229</f>
        <v>4</v>
      </c>
      <c r="N115" s="2" t="str">
        <f>five子指标方向明细!L229</f>
        <v>C</v>
      </c>
      <c r="O115" s="2">
        <f t="shared" si="4"/>
        <v>1</v>
      </c>
      <c r="P115" s="2" t="str">
        <f t="shared" si="5"/>
        <v>C</v>
      </c>
      <c r="Q115" s="2" t="s">
        <v>22</v>
      </c>
      <c r="R115" s="2">
        <f t="shared" si="6"/>
        <v>0</v>
      </c>
      <c r="S115" s="2">
        <v>228</v>
      </c>
      <c r="T115" s="2">
        <v>229</v>
      </c>
      <c r="U115" s="2" t="str">
        <f t="shared" si="7"/>
        <v/>
      </c>
    </row>
    <row r="116" ht="23" customHeight="1" spans="1:21">
      <c r="A116" s="6" t="s">
        <v>294</v>
      </c>
      <c r="B116" s="2" t="s">
        <v>37</v>
      </c>
      <c r="C116" s="2">
        <v>5</v>
      </c>
      <c r="D116" s="6" t="s">
        <v>502</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5</v>
      </c>
      <c r="L116" s="2" t="str">
        <f>five子指标方向明细!H231</f>
        <v>A</v>
      </c>
      <c r="M116" s="2">
        <f>five子指标方向明细!I231</f>
        <v>5</v>
      </c>
      <c r="N116" s="2" t="str">
        <f>five子指标方向明细!L231</f>
        <v>D(平局)</v>
      </c>
      <c r="O116" s="2">
        <f t="shared" si="4"/>
        <v>1</v>
      </c>
      <c r="P116" s="2" t="str">
        <f t="shared" si="5"/>
        <v>D(平局)</v>
      </c>
      <c r="Q116" s="2" t="s">
        <v>22</v>
      </c>
      <c r="R116" s="2">
        <f t="shared" si="6"/>
        <v>0</v>
      </c>
      <c r="S116" s="2">
        <v>230</v>
      </c>
      <c r="T116" s="2">
        <v>231</v>
      </c>
      <c r="U116" s="2" t="str">
        <f t="shared" si="7"/>
        <v>双向评分平局</v>
      </c>
    </row>
    <row r="117" ht="23" customHeight="1" spans="1:21">
      <c r="A117" s="6" t="s">
        <v>294</v>
      </c>
      <c r="B117" s="2" t="s">
        <v>50</v>
      </c>
      <c r="C117" s="2">
        <v>1</v>
      </c>
      <c r="D117" s="6" t="s">
        <v>498</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4</v>
      </c>
      <c r="L117" s="2" t="str">
        <f>five子指标方向明细!H233</f>
        <v>B</v>
      </c>
      <c r="M117" s="2">
        <f>five子指标方向明细!I233</f>
        <v>5</v>
      </c>
      <c r="N117" s="2" t="str">
        <f>five子指标方向明细!L233</f>
        <v>B</v>
      </c>
      <c r="O117" s="2">
        <f t="shared" si="4"/>
        <v>1</v>
      </c>
      <c r="P117" s="2" t="str">
        <f t="shared" si="5"/>
        <v>B</v>
      </c>
      <c r="Q117" s="2" t="s">
        <v>26</v>
      </c>
      <c r="R117" s="2">
        <f t="shared" si="6"/>
        <v>1</v>
      </c>
      <c r="S117" s="2">
        <v>232</v>
      </c>
      <c r="T117" s="2">
        <v>233</v>
      </c>
      <c r="U117" s="2" t="str">
        <f t="shared" si="7"/>
        <v/>
      </c>
    </row>
    <row r="118" ht="23" customHeight="1" spans="1:21">
      <c r="A118" s="6" t="s">
        <v>294</v>
      </c>
      <c r="B118" s="2" t="s">
        <v>50</v>
      </c>
      <c r="C118" s="2">
        <v>2</v>
      </c>
      <c r="D118" s="6" t="s">
        <v>499</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26</v>
      </c>
      <c r="R118" s="2">
        <f t="shared" si="6"/>
        <v>1</v>
      </c>
      <c r="S118" s="2">
        <v>234</v>
      </c>
      <c r="T118" s="2">
        <v>235</v>
      </c>
      <c r="U118" s="2" t="str">
        <f t="shared" si="7"/>
        <v/>
      </c>
    </row>
    <row r="119" ht="23" customHeight="1" spans="1:21">
      <c r="A119" s="6" t="s">
        <v>294</v>
      </c>
      <c r="B119" s="2" t="s">
        <v>50</v>
      </c>
      <c r="C119" s="2">
        <v>3</v>
      </c>
      <c r="D119" s="6" t="s">
        <v>500</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4</v>
      </c>
      <c r="L119" s="2" t="str">
        <f>five子指标方向明细!H237</f>
        <v>B</v>
      </c>
      <c r="M119" s="2">
        <f>five子指标方向明细!I237</f>
        <v>5</v>
      </c>
      <c r="N119" s="2" t="str">
        <f>five子指标方向明细!L237</f>
        <v>B</v>
      </c>
      <c r="O119" s="2">
        <f t="shared" si="4"/>
        <v>1</v>
      </c>
      <c r="P119" s="2" t="str">
        <f t="shared" si="5"/>
        <v>B</v>
      </c>
      <c r="Q119" s="2" t="s">
        <v>26</v>
      </c>
      <c r="R119" s="2">
        <f t="shared" si="6"/>
        <v>1</v>
      </c>
      <c r="S119" s="2">
        <v>236</v>
      </c>
      <c r="T119" s="2">
        <v>237</v>
      </c>
      <c r="U119" s="2" t="str">
        <f t="shared" si="7"/>
        <v/>
      </c>
    </row>
    <row r="120" ht="23" customHeight="1" spans="1:21">
      <c r="A120" s="6" t="s">
        <v>294</v>
      </c>
      <c r="B120" s="2" t="s">
        <v>50</v>
      </c>
      <c r="C120" s="2">
        <v>4</v>
      </c>
      <c r="D120" s="6" t="s">
        <v>501</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1</v>
      </c>
      <c r="P120" s="2" t="str">
        <f t="shared" si="5"/>
        <v>B</v>
      </c>
      <c r="Q120" s="2" t="s">
        <v>26</v>
      </c>
      <c r="R120" s="2">
        <f t="shared" si="6"/>
        <v>1</v>
      </c>
      <c r="S120" s="2">
        <v>238</v>
      </c>
      <c r="T120" s="2">
        <v>239</v>
      </c>
      <c r="U120" s="2" t="str">
        <f t="shared" si="7"/>
        <v/>
      </c>
    </row>
    <row r="121" ht="23" customHeight="1" spans="1:21">
      <c r="A121" s="6" t="s">
        <v>294</v>
      </c>
      <c r="B121" s="2" t="s">
        <v>50</v>
      </c>
      <c r="C121" s="2">
        <v>5</v>
      </c>
      <c r="D121" s="6" t="s">
        <v>502</v>
      </c>
      <c r="E121" s="2" t="str">
        <f>five子指标方向明细!F240</f>
        <v>B</v>
      </c>
      <c r="F121" s="2">
        <f>five子指标方向明细!G240</f>
        <v>5</v>
      </c>
      <c r="G121" s="2" t="str">
        <f>five子指标方向明细!H240</f>
        <v>C</v>
      </c>
      <c r="H121" s="2">
        <f>five子指标方向明细!I240</f>
        <v>5</v>
      </c>
      <c r="I121" s="2" t="str">
        <f>five子指标方向明细!L240</f>
        <v>D(平局)</v>
      </c>
      <c r="J121" s="2" t="str">
        <f>five子指标方向明细!F241</f>
        <v>C</v>
      </c>
      <c r="K121" s="2">
        <f>five子指标方向明细!G241</f>
        <v>4</v>
      </c>
      <c r="L121" s="2" t="str">
        <f>five子指标方向明细!H241</f>
        <v>B</v>
      </c>
      <c r="M121" s="2">
        <f>five子指标方向明细!I241</f>
        <v>5</v>
      </c>
      <c r="N121" s="2" t="str">
        <f>five子指标方向明细!L241</f>
        <v>B</v>
      </c>
      <c r="O121" s="2">
        <f t="shared" si="4"/>
        <v>0</v>
      </c>
      <c r="P121" s="2" t="str">
        <f t="shared" si="5"/>
        <v>D(平局)</v>
      </c>
      <c r="Q121" s="2" t="s">
        <v>26</v>
      </c>
      <c r="R121" s="2">
        <f t="shared" si="6"/>
        <v>0</v>
      </c>
      <c r="S121" s="2">
        <v>240</v>
      </c>
      <c r="T121" s="2">
        <v>241</v>
      </c>
      <c r="U121" s="2" t="str">
        <f t="shared" si="7"/>
        <v>方向冲突</v>
      </c>
    </row>
    <row r="122" ht="23" customHeight="1" spans="1:21">
      <c r="A122" s="6" t="s">
        <v>332</v>
      </c>
      <c r="B122" s="2" t="s">
        <v>15</v>
      </c>
      <c r="C122" s="2">
        <v>1</v>
      </c>
      <c r="D122" s="6" t="s">
        <v>498</v>
      </c>
      <c r="E122" s="2" t="str">
        <f>five子指标方向明细!F242</f>
        <v>A</v>
      </c>
      <c r="F122" s="2">
        <f>five子指标方向明细!G242</f>
        <v>4</v>
      </c>
      <c r="G122" s="2" t="str">
        <f>five子指标方向明细!H242</f>
        <v>B</v>
      </c>
      <c r="H122" s="2">
        <f>five子指标方向明细!I242</f>
        <v>4</v>
      </c>
      <c r="I122" s="2" t="str">
        <f>five子指标方向明细!L242</f>
        <v>D(平局)</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0</v>
      </c>
      <c r="P122" s="2" t="str">
        <f t="shared" si="5"/>
        <v>D(平局)</v>
      </c>
      <c r="Q122" s="2" t="s">
        <v>105</v>
      </c>
      <c r="R122" s="2">
        <f t="shared" si="6"/>
        <v>1</v>
      </c>
      <c r="S122" s="2">
        <v>242</v>
      </c>
      <c r="T122" s="2">
        <v>243</v>
      </c>
      <c r="U122" s="2" t="str">
        <f t="shared" si="7"/>
        <v>方向冲突</v>
      </c>
    </row>
    <row r="123" ht="23" customHeight="1" spans="1:21">
      <c r="A123" s="6" t="s">
        <v>332</v>
      </c>
      <c r="B123" s="2" t="s">
        <v>15</v>
      </c>
      <c r="C123" s="2">
        <v>2</v>
      </c>
      <c r="D123" s="6" t="s">
        <v>499</v>
      </c>
      <c r="E123" s="2" t="str">
        <f>five子指标方向明细!F244</f>
        <v>A</v>
      </c>
      <c r="F123" s="2">
        <f>five子指标方向明细!G244</f>
        <v>3</v>
      </c>
      <c r="G123" s="2" t="str">
        <f>five子指标方向明细!H244</f>
        <v>B</v>
      </c>
      <c r="H123" s="2">
        <f>five子指标方向明细!I244</f>
        <v>4</v>
      </c>
      <c r="I123" s="2" t="str">
        <f>five子指标方向明细!L244</f>
        <v>B</v>
      </c>
      <c r="J123" s="2" t="str">
        <f>five子指标方向明细!F245</f>
        <v>B</v>
      </c>
      <c r="K123" s="2">
        <f>five子指标方向明细!G245</f>
        <v>5</v>
      </c>
      <c r="L123" s="2" t="str">
        <f>five子指标方向明细!H245</f>
        <v>A</v>
      </c>
      <c r="M123" s="2">
        <f>five子指标方向明细!I245</f>
        <v>4</v>
      </c>
      <c r="N123" s="2" t="str">
        <f>five子指标方向明细!L245</f>
        <v>B</v>
      </c>
      <c r="O123" s="2">
        <f t="shared" si="4"/>
        <v>1</v>
      </c>
      <c r="P123" s="2" t="str">
        <f t="shared" si="5"/>
        <v>B</v>
      </c>
      <c r="Q123" s="2" t="s">
        <v>105</v>
      </c>
      <c r="R123" s="2">
        <f t="shared" si="6"/>
        <v>0</v>
      </c>
      <c r="S123" s="2">
        <v>244</v>
      </c>
      <c r="T123" s="2">
        <v>245</v>
      </c>
      <c r="U123" s="2" t="str">
        <f t="shared" si="7"/>
        <v/>
      </c>
    </row>
    <row r="124" ht="23" customHeight="1" spans="1:21">
      <c r="A124" s="6" t="s">
        <v>332</v>
      </c>
      <c r="B124" s="2" t="s">
        <v>15</v>
      </c>
      <c r="C124" s="2">
        <v>3</v>
      </c>
      <c r="D124" s="6" t="s">
        <v>500</v>
      </c>
      <c r="E124" s="2" t="str">
        <f>five子指标方向明细!F246</f>
        <v>A</v>
      </c>
      <c r="F124" s="2">
        <f>five子指标方向明细!G246</f>
        <v>4</v>
      </c>
      <c r="G124" s="2" t="str">
        <f>five子指标方向明细!H246</f>
        <v>B</v>
      </c>
      <c r="H124" s="2">
        <f>five子指标方向明细!I246</f>
        <v>4</v>
      </c>
      <c r="I124" s="2" t="str">
        <f>five子指标方向明细!L246</f>
        <v>D(平局)</v>
      </c>
      <c r="J124" s="2" t="str">
        <f>five子指标方向明细!F247</f>
        <v>B</v>
      </c>
      <c r="K124" s="2">
        <f>five子指标方向明细!G247</f>
        <v>4</v>
      </c>
      <c r="L124" s="2" t="str">
        <f>five子指标方向明细!H247</f>
        <v>A</v>
      </c>
      <c r="M124" s="2">
        <f>five子指标方向明细!I247</f>
        <v>5</v>
      </c>
      <c r="N124" s="2" t="str">
        <f>five子指标方向明细!L247</f>
        <v>A</v>
      </c>
      <c r="O124" s="2">
        <f t="shared" si="4"/>
        <v>0</v>
      </c>
      <c r="P124" s="2" t="str">
        <f t="shared" si="5"/>
        <v>D(平局)</v>
      </c>
      <c r="Q124" s="2" t="s">
        <v>105</v>
      </c>
      <c r="R124" s="2">
        <f t="shared" si="6"/>
        <v>1</v>
      </c>
      <c r="S124" s="2">
        <v>246</v>
      </c>
      <c r="T124" s="2">
        <v>247</v>
      </c>
      <c r="U124" s="2" t="str">
        <f t="shared" si="7"/>
        <v>方向冲突</v>
      </c>
    </row>
    <row r="125" ht="23" customHeight="1" spans="1:21">
      <c r="A125" s="6" t="s">
        <v>332</v>
      </c>
      <c r="B125" s="2" t="s">
        <v>15</v>
      </c>
      <c r="C125" s="2">
        <v>4</v>
      </c>
      <c r="D125" s="6" t="s">
        <v>501</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4</v>
      </c>
      <c r="L125" s="2" t="str">
        <f>five子指标方向明细!H249</f>
        <v>A</v>
      </c>
      <c r="M125" s="2">
        <f>five子指标方向明细!I249</f>
        <v>4</v>
      </c>
      <c r="N125" s="2" t="str">
        <f>five子指标方向明细!L249</f>
        <v>D(平局)</v>
      </c>
      <c r="O125" s="2">
        <f t="shared" si="4"/>
        <v>1</v>
      </c>
      <c r="P125" s="2" t="str">
        <f t="shared" si="5"/>
        <v>D(平局)</v>
      </c>
      <c r="Q125" s="2" t="s">
        <v>105</v>
      </c>
      <c r="R125" s="2">
        <f t="shared" si="6"/>
        <v>1</v>
      </c>
      <c r="S125" s="2">
        <v>248</v>
      </c>
      <c r="T125" s="2">
        <v>249</v>
      </c>
      <c r="U125" s="2" t="str">
        <f t="shared" si="7"/>
        <v>双向评分平局</v>
      </c>
    </row>
    <row r="126" ht="23" customHeight="1" spans="1:21">
      <c r="A126" s="6" t="s">
        <v>332</v>
      </c>
      <c r="B126" s="2" t="s">
        <v>15</v>
      </c>
      <c r="C126" s="2">
        <v>5</v>
      </c>
      <c r="D126" s="6" t="s">
        <v>502</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105</v>
      </c>
      <c r="R126" s="2">
        <f t="shared" si="6"/>
        <v>1</v>
      </c>
      <c r="S126" s="2">
        <v>250</v>
      </c>
      <c r="T126" s="2">
        <v>251</v>
      </c>
      <c r="U126" s="2" t="str">
        <f t="shared" si="7"/>
        <v>双向评分平局</v>
      </c>
    </row>
    <row r="127" ht="23" customHeight="1" spans="1:21">
      <c r="A127" s="6" t="s">
        <v>332</v>
      </c>
      <c r="B127" s="2" t="s">
        <v>37</v>
      </c>
      <c r="C127" s="2">
        <v>1</v>
      </c>
      <c r="D127" s="6" t="s">
        <v>498</v>
      </c>
      <c r="E127" s="2" t="str">
        <f>five子指标方向明细!F252</f>
        <v>A</v>
      </c>
      <c r="F127" s="2">
        <f>five子指标方向明细!G252</f>
        <v>4</v>
      </c>
      <c r="G127" s="2" t="str">
        <f>five子指标方向明细!H252</f>
        <v>C</v>
      </c>
      <c r="H127" s="2">
        <f>five子指标方向明细!I252</f>
        <v>4</v>
      </c>
      <c r="I127" s="2" t="str">
        <f>five子指标方向明细!L252</f>
        <v>D(平局)</v>
      </c>
      <c r="J127" s="2" t="str">
        <f>five子指标方向明细!F253</f>
        <v>C</v>
      </c>
      <c r="K127" s="2">
        <f>five子指标方向明细!G253</f>
        <v>4</v>
      </c>
      <c r="L127" s="2" t="str">
        <f>five子指标方向明细!H253</f>
        <v>A</v>
      </c>
      <c r="M127" s="2">
        <f>five子指标方向明细!I253</f>
        <v>4</v>
      </c>
      <c r="N127" s="2" t="str">
        <f>five子指标方向明细!L253</f>
        <v>D(平局)</v>
      </c>
      <c r="O127" s="2">
        <f t="shared" si="4"/>
        <v>1</v>
      </c>
      <c r="P127" s="2" t="str">
        <f t="shared" si="5"/>
        <v>D(平局)</v>
      </c>
      <c r="Q127" s="2" t="s">
        <v>22</v>
      </c>
      <c r="R127" s="2">
        <f t="shared" si="6"/>
        <v>0</v>
      </c>
      <c r="S127" s="2">
        <v>252</v>
      </c>
      <c r="T127" s="2">
        <v>253</v>
      </c>
      <c r="U127" s="2" t="str">
        <f t="shared" si="7"/>
        <v>双向评分平局</v>
      </c>
    </row>
    <row r="128" ht="23" customHeight="1" spans="1:21">
      <c r="A128" s="6" t="s">
        <v>332</v>
      </c>
      <c r="B128" s="2" t="s">
        <v>37</v>
      </c>
      <c r="C128" s="2">
        <v>2</v>
      </c>
      <c r="D128" s="6" t="s">
        <v>499</v>
      </c>
      <c r="E128" s="2" t="str">
        <f>five子指标方向明细!F254</f>
        <v>A</v>
      </c>
      <c r="F128" s="2">
        <f>five子指标方向明细!G254</f>
        <v>3</v>
      </c>
      <c r="G128" s="2" t="str">
        <f>five子指标方向明细!H254</f>
        <v>C</v>
      </c>
      <c r="H128" s="2">
        <f>five子指标方向明细!I254</f>
        <v>3</v>
      </c>
      <c r="I128" s="2" t="str">
        <f>five子指标方向明细!L254</f>
        <v>D(平局)</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0</v>
      </c>
      <c r="P128" s="2" t="str">
        <f t="shared" si="5"/>
        <v>D(平局)</v>
      </c>
      <c r="Q128" s="2" t="s">
        <v>22</v>
      </c>
      <c r="R128" s="2">
        <f t="shared" si="6"/>
        <v>0</v>
      </c>
      <c r="S128" s="2">
        <v>254</v>
      </c>
      <c r="T128" s="2">
        <v>255</v>
      </c>
      <c r="U128" s="2" t="str">
        <f t="shared" si="7"/>
        <v>方向冲突</v>
      </c>
    </row>
    <row r="129" ht="23" customHeight="1" spans="1:21">
      <c r="A129" s="6" t="s">
        <v>332</v>
      </c>
      <c r="B129" s="2" t="s">
        <v>37</v>
      </c>
      <c r="C129" s="2">
        <v>3</v>
      </c>
      <c r="D129" s="6" t="s">
        <v>500</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332</v>
      </c>
      <c r="B130" s="2" t="s">
        <v>37</v>
      </c>
      <c r="C130" s="2">
        <v>4</v>
      </c>
      <c r="D130" s="6" t="s">
        <v>501</v>
      </c>
      <c r="E130" s="2" t="str">
        <f>five子指标方向明细!F258</f>
        <v>A</v>
      </c>
      <c r="F130" s="2">
        <f>five子指标方向明细!G258</f>
        <v>4</v>
      </c>
      <c r="G130" s="2" t="str">
        <f>five子指标方向明细!H258</f>
        <v>C</v>
      </c>
      <c r="H130" s="2">
        <f>five子指标方向明细!I258</f>
        <v>3</v>
      </c>
      <c r="I130" s="2" t="str">
        <f>five子指标方向明细!L258</f>
        <v>A</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0</v>
      </c>
      <c r="P130" s="2" t="str">
        <f t="shared" ref="P130:P181" si="9">IF(I130=N130,I130,"D(平局)")</f>
        <v>D(平局)</v>
      </c>
      <c r="Q130" s="2" t="s">
        <v>22</v>
      </c>
      <c r="R130" s="2">
        <f t="shared" ref="R130:R181" si="10">--(P130=Q130)</f>
        <v>0</v>
      </c>
      <c r="S130" s="2">
        <v>258</v>
      </c>
      <c r="T130" s="2">
        <v>259</v>
      </c>
      <c r="U130" s="2" t="str">
        <f t="shared" ref="U130:U181" si="11">IF(P130&lt;&gt;"D(平局)","",IF(O130=0,"方向冲突","双向评分平局"))</f>
        <v>方向冲突</v>
      </c>
    </row>
    <row r="131" ht="23" customHeight="1" spans="1:21">
      <c r="A131" s="6" t="s">
        <v>332</v>
      </c>
      <c r="B131" s="2" t="s">
        <v>37</v>
      </c>
      <c r="C131" s="2">
        <v>5</v>
      </c>
      <c r="D131" s="6" t="s">
        <v>502</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5</v>
      </c>
      <c r="L131" s="2" t="str">
        <f>five子指标方向明细!H261</f>
        <v>A</v>
      </c>
      <c r="M131" s="2">
        <f>five子指标方向明细!I261</f>
        <v>5</v>
      </c>
      <c r="N131" s="2" t="str">
        <f>five子指标方向明细!L261</f>
        <v>D(平局)</v>
      </c>
      <c r="O131" s="2">
        <f t="shared" si="8"/>
        <v>1</v>
      </c>
      <c r="P131" s="2" t="str">
        <f t="shared" si="9"/>
        <v>D(平局)</v>
      </c>
      <c r="Q131" s="2" t="s">
        <v>22</v>
      </c>
      <c r="R131" s="2">
        <f t="shared" si="10"/>
        <v>0</v>
      </c>
      <c r="S131" s="2">
        <v>260</v>
      </c>
      <c r="T131" s="2">
        <v>261</v>
      </c>
      <c r="U131" s="2" t="str">
        <f t="shared" si="11"/>
        <v>双向评分平局</v>
      </c>
    </row>
    <row r="132" ht="23" customHeight="1" spans="1:21">
      <c r="A132" s="6" t="s">
        <v>332</v>
      </c>
      <c r="B132" s="2" t="s">
        <v>50</v>
      </c>
      <c r="C132" s="2">
        <v>1</v>
      </c>
      <c r="D132" s="6" t="s">
        <v>498</v>
      </c>
      <c r="E132" s="2" t="str">
        <f>five子指标方向明细!F262</f>
        <v>B</v>
      </c>
      <c r="F132" s="2">
        <f>five子指标方向明细!G262</f>
        <v>5</v>
      </c>
      <c r="G132" s="2" t="str">
        <f>five子指标方向明细!H262</f>
        <v>C</v>
      </c>
      <c r="H132" s="2">
        <f>five子指标方向明细!I262</f>
        <v>4</v>
      </c>
      <c r="I132" s="2" t="str">
        <f>five子指标方向明细!L262</f>
        <v>B</v>
      </c>
      <c r="J132" s="2" t="str">
        <f>five子指标方向明细!F263</f>
        <v>C</v>
      </c>
      <c r="K132" s="2">
        <f>five子指标方向明细!G263</f>
        <v>4</v>
      </c>
      <c r="L132" s="2" t="str">
        <f>five子指标方向明细!H263</f>
        <v>B</v>
      </c>
      <c r="M132" s="2">
        <f>five子指标方向明细!I263</f>
        <v>5</v>
      </c>
      <c r="N132" s="2" t="str">
        <f>five子指标方向明细!L263</f>
        <v>B</v>
      </c>
      <c r="O132" s="2">
        <f t="shared" si="8"/>
        <v>1</v>
      </c>
      <c r="P132" s="2" t="str">
        <f t="shared" si="9"/>
        <v>B</v>
      </c>
      <c r="Q132" s="2" t="s">
        <v>26</v>
      </c>
      <c r="R132" s="2">
        <f t="shared" si="10"/>
        <v>1</v>
      </c>
      <c r="S132" s="2">
        <v>262</v>
      </c>
      <c r="T132" s="2">
        <v>263</v>
      </c>
      <c r="U132" s="2" t="str">
        <f t="shared" si="11"/>
        <v/>
      </c>
    </row>
    <row r="133" ht="23" customHeight="1" spans="1:21">
      <c r="A133" s="6" t="s">
        <v>332</v>
      </c>
      <c r="B133" s="2" t="s">
        <v>50</v>
      </c>
      <c r="C133" s="2">
        <v>2</v>
      </c>
      <c r="D133" s="6" t="s">
        <v>499</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4</v>
      </c>
      <c r="N133" s="2" t="str">
        <f>five子指标方向明细!L265</f>
        <v>B</v>
      </c>
      <c r="O133" s="2">
        <f t="shared" si="8"/>
        <v>1</v>
      </c>
      <c r="P133" s="2" t="str">
        <f t="shared" si="9"/>
        <v>B</v>
      </c>
      <c r="Q133" s="2" t="s">
        <v>26</v>
      </c>
      <c r="R133" s="2">
        <f t="shared" si="10"/>
        <v>1</v>
      </c>
      <c r="S133" s="2">
        <v>264</v>
      </c>
      <c r="T133" s="2">
        <v>265</v>
      </c>
      <c r="U133" s="2" t="str">
        <f t="shared" si="11"/>
        <v/>
      </c>
    </row>
    <row r="134" ht="23" customHeight="1" spans="1:21">
      <c r="A134" s="6" t="s">
        <v>332</v>
      </c>
      <c r="B134" s="2" t="s">
        <v>50</v>
      </c>
      <c r="C134" s="2">
        <v>3</v>
      </c>
      <c r="D134" s="6" t="s">
        <v>500</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4</v>
      </c>
      <c r="N134" s="2" t="str">
        <f>five子指标方向明细!L267</f>
        <v>B</v>
      </c>
      <c r="O134" s="2">
        <f t="shared" si="8"/>
        <v>1</v>
      </c>
      <c r="P134" s="2" t="str">
        <f t="shared" si="9"/>
        <v>B</v>
      </c>
      <c r="Q134" s="2" t="s">
        <v>26</v>
      </c>
      <c r="R134" s="2">
        <f t="shared" si="10"/>
        <v>1</v>
      </c>
      <c r="S134" s="2">
        <v>266</v>
      </c>
      <c r="T134" s="2">
        <v>267</v>
      </c>
      <c r="U134" s="2" t="str">
        <f t="shared" si="11"/>
        <v/>
      </c>
    </row>
    <row r="135" ht="23" customHeight="1" spans="1:21">
      <c r="A135" s="6" t="s">
        <v>332</v>
      </c>
      <c r="B135" s="2" t="s">
        <v>50</v>
      </c>
      <c r="C135" s="2">
        <v>4</v>
      </c>
      <c r="D135" s="6" t="s">
        <v>501</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4</v>
      </c>
      <c r="L135" s="2" t="str">
        <f>five子指标方向明细!H269</f>
        <v>B</v>
      </c>
      <c r="M135" s="2">
        <f>five子指标方向明细!I269</f>
        <v>5</v>
      </c>
      <c r="N135" s="2" t="str">
        <f>five子指标方向明细!L269</f>
        <v>B</v>
      </c>
      <c r="O135" s="2">
        <f t="shared" si="8"/>
        <v>1</v>
      </c>
      <c r="P135" s="2" t="str">
        <f t="shared" si="9"/>
        <v>B</v>
      </c>
      <c r="Q135" s="2" t="s">
        <v>26</v>
      </c>
      <c r="R135" s="2">
        <f t="shared" si="10"/>
        <v>1</v>
      </c>
      <c r="S135" s="2">
        <v>268</v>
      </c>
      <c r="T135" s="2">
        <v>269</v>
      </c>
      <c r="U135" s="2" t="str">
        <f t="shared" si="11"/>
        <v/>
      </c>
    </row>
    <row r="136" ht="23" customHeight="1" spans="1:21">
      <c r="A136" s="6" t="s">
        <v>332</v>
      </c>
      <c r="B136" s="2" t="s">
        <v>50</v>
      </c>
      <c r="C136" s="2">
        <v>5</v>
      </c>
      <c r="D136" s="6" t="s">
        <v>502</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26</v>
      </c>
      <c r="R136" s="2">
        <f t="shared" si="10"/>
        <v>0</v>
      </c>
      <c r="S136" s="2">
        <v>270</v>
      </c>
      <c r="T136" s="2">
        <v>271</v>
      </c>
      <c r="U136" s="2" t="str">
        <f t="shared" si="11"/>
        <v>双向评分平局</v>
      </c>
    </row>
    <row r="137" ht="23" customHeight="1" spans="1:21">
      <c r="A137" s="6" t="s">
        <v>370</v>
      </c>
      <c r="B137" s="2" t="s">
        <v>15</v>
      </c>
      <c r="C137" s="2">
        <v>1</v>
      </c>
      <c r="D137" s="6" t="s">
        <v>498</v>
      </c>
      <c r="E137" s="2" t="str">
        <f>five子指标方向明细!F272</f>
        <v>A</v>
      </c>
      <c r="F137" s="2">
        <f>five子指标方向明细!G272</f>
        <v>4</v>
      </c>
      <c r="G137" s="2" t="str">
        <f>five子指标方向明细!H272</f>
        <v>B</v>
      </c>
      <c r="H137" s="2">
        <f>five子指标方向明细!I272</f>
        <v>5</v>
      </c>
      <c r="I137" s="2" t="str">
        <f>five子指标方向明细!L272</f>
        <v>B</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1</v>
      </c>
      <c r="P137" s="2" t="str">
        <f t="shared" si="9"/>
        <v>B</v>
      </c>
      <c r="Q137" s="2" t="s">
        <v>26</v>
      </c>
      <c r="R137" s="2">
        <f t="shared" si="10"/>
        <v>1</v>
      </c>
      <c r="S137" s="2">
        <v>272</v>
      </c>
      <c r="T137" s="2">
        <v>273</v>
      </c>
      <c r="U137" s="2" t="str">
        <f t="shared" si="11"/>
        <v/>
      </c>
    </row>
    <row r="138" ht="23" customHeight="1" spans="1:21">
      <c r="A138" s="6" t="s">
        <v>370</v>
      </c>
      <c r="B138" s="2" t="s">
        <v>15</v>
      </c>
      <c r="C138" s="2">
        <v>2</v>
      </c>
      <c r="D138" s="6" t="s">
        <v>499</v>
      </c>
      <c r="E138" s="2" t="str">
        <f>five子指标方向明细!F274</f>
        <v>A</v>
      </c>
      <c r="F138" s="2">
        <f>five子指标方向明细!G274</f>
        <v>3</v>
      </c>
      <c r="G138" s="2" t="str">
        <f>five子指标方向明细!H274</f>
        <v>B</v>
      </c>
      <c r="H138" s="2">
        <f>five子指标方向明细!I274</f>
        <v>4</v>
      </c>
      <c r="I138" s="2" t="str">
        <f>five子指标方向明细!L274</f>
        <v>B</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1</v>
      </c>
      <c r="P138" s="2" t="str">
        <f t="shared" si="9"/>
        <v>B</v>
      </c>
      <c r="Q138" s="2" t="s">
        <v>26</v>
      </c>
      <c r="R138" s="2">
        <f t="shared" si="10"/>
        <v>1</v>
      </c>
      <c r="S138" s="2">
        <v>274</v>
      </c>
      <c r="T138" s="2">
        <v>275</v>
      </c>
      <c r="U138" s="2" t="str">
        <f t="shared" si="11"/>
        <v/>
      </c>
    </row>
    <row r="139" ht="23" customHeight="1" spans="1:21">
      <c r="A139" s="6" t="s">
        <v>370</v>
      </c>
      <c r="B139" s="2" t="s">
        <v>15</v>
      </c>
      <c r="C139" s="2">
        <v>3</v>
      </c>
      <c r="D139" s="6" t="s">
        <v>500</v>
      </c>
      <c r="E139" s="2" t="str">
        <f>five子指标方向明细!F276</f>
        <v>A</v>
      </c>
      <c r="F139" s="2">
        <f>five子指标方向明细!G276</f>
        <v>4</v>
      </c>
      <c r="G139" s="2" t="str">
        <f>five子指标方向明细!H276</f>
        <v>B</v>
      </c>
      <c r="H139" s="2">
        <f>five子指标方向明细!I276</f>
        <v>4</v>
      </c>
      <c r="I139" s="2" t="str">
        <f>five子指标方向明细!L276</f>
        <v>D(平局)</v>
      </c>
      <c r="J139" s="2" t="str">
        <f>five子指标方向明细!F277</f>
        <v>B</v>
      </c>
      <c r="K139" s="2">
        <f>five子指标方向明细!G277</f>
        <v>4</v>
      </c>
      <c r="L139" s="2" t="str">
        <f>five子指标方向明细!H277</f>
        <v>A</v>
      </c>
      <c r="M139" s="2">
        <f>five子指标方向明细!I277</f>
        <v>4</v>
      </c>
      <c r="N139" s="2" t="str">
        <f>five子指标方向明细!L277</f>
        <v>D(平局)</v>
      </c>
      <c r="O139" s="2">
        <f t="shared" si="8"/>
        <v>1</v>
      </c>
      <c r="P139" s="2" t="str">
        <f t="shared" si="9"/>
        <v>D(平局)</v>
      </c>
      <c r="Q139" s="2" t="s">
        <v>26</v>
      </c>
      <c r="R139" s="2">
        <f t="shared" si="10"/>
        <v>0</v>
      </c>
      <c r="S139" s="2">
        <v>276</v>
      </c>
      <c r="T139" s="2">
        <v>277</v>
      </c>
      <c r="U139" s="2" t="str">
        <f t="shared" si="11"/>
        <v>双向评分平局</v>
      </c>
    </row>
    <row r="140" ht="23" customHeight="1" spans="1:21">
      <c r="A140" s="6" t="s">
        <v>370</v>
      </c>
      <c r="B140" s="2" t="s">
        <v>15</v>
      </c>
      <c r="C140" s="2">
        <v>4</v>
      </c>
      <c r="D140" s="6" t="s">
        <v>501</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1</v>
      </c>
      <c r="P140" s="2" t="str">
        <f t="shared" si="9"/>
        <v>B</v>
      </c>
      <c r="Q140" s="2" t="s">
        <v>26</v>
      </c>
      <c r="R140" s="2">
        <f t="shared" si="10"/>
        <v>1</v>
      </c>
      <c r="S140" s="2">
        <v>278</v>
      </c>
      <c r="T140" s="2">
        <v>279</v>
      </c>
      <c r="U140" s="2" t="str">
        <f t="shared" si="11"/>
        <v/>
      </c>
    </row>
    <row r="141" ht="23" customHeight="1" spans="1:21">
      <c r="A141" s="6" t="s">
        <v>370</v>
      </c>
      <c r="B141" s="2" t="s">
        <v>15</v>
      </c>
      <c r="C141" s="2">
        <v>5</v>
      </c>
      <c r="D141" s="6" t="s">
        <v>502</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1</v>
      </c>
      <c r="P141" s="2" t="str">
        <f t="shared" si="9"/>
        <v>D(平局)</v>
      </c>
      <c r="Q141" s="2" t="s">
        <v>26</v>
      </c>
      <c r="R141" s="2">
        <f t="shared" si="10"/>
        <v>0</v>
      </c>
      <c r="S141" s="2">
        <v>280</v>
      </c>
      <c r="T141" s="2">
        <v>281</v>
      </c>
      <c r="U141" s="2" t="str">
        <f t="shared" si="11"/>
        <v>双向评分平局</v>
      </c>
    </row>
    <row r="142" ht="23" customHeight="1" spans="1:21">
      <c r="A142" s="6" t="s">
        <v>370</v>
      </c>
      <c r="B142" s="2" t="s">
        <v>37</v>
      </c>
      <c r="C142" s="2">
        <v>1</v>
      </c>
      <c r="D142" s="6" t="s">
        <v>498</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370</v>
      </c>
      <c r="B143" s="2" t="s">
        <v>37</v>
      </c>
      <c r="C143" s="2">
        <v>2</v>
      </c>
      <c r="D143" s="6" t="s">
        <v>499</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370</v>
      </c>
      <c r="B144" s="2" t="s">
        <v>37</v>
      </c>
      <c r="C144" s="2">
        <v>3</v>
      </c>
      <c r="D144" s="6" t="s">
        <v>500</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5</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370</v>
      </c>
      <c r="B145" s="2" t="s">
        <v>37</v>
      </c>
      <c r="C145" s="2">
        <v>4</v>
      </c>
      <c r="D145" s="6" t="s">
        <v>501</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370</v>
      </c>
      <c r="B146" s="2" t="s">
        <v>37</v>
      </c>
      <c r="C146" s="2">
        <v>5</v>
      </c>
      <c r="D146" s="6" t="s">
        <v>502</v>
      </c>
      <c r="E146" s="2" t="str">
        <f>five子指标方向明细!F290</f>
        <v>A</v>
      </c>
      <c r="F146" s="2">
        <f>five子指标方向明细!G290</f>
        <v>5</v>
      </c>
      <c r="G146" s="2" t="str">
        <f>five子指标方向明细!H290</f>
        <v>C</v>
      </c>
      <c r="H146" s="2">
        <f>five子指标方向明细!I290</f>
        <v>2</v>
      </c>
      <c r="I146" s="2" t="str">
        <f>five子指标方向明细!L290</f>
        <v>A</v>
      </c>
      <c r="J146" s="2" t="str">
        <f>five子指标方向明细!F291</f>
        <v>C</v>
      </c>
      <c r="K146" s="2">
        <f>five子指标方向明细!G291</f>
        <v>3</v>
      </c>
      <c r="L146" s="2" t="str">
        <f>five子指标方向明细!H291</f>
        <v>A</v>
      </c>
      <c r="M146" s="2">
        <f>five子指标方向明细!I291</f>
        <v>5</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370</v>
      </c>
      <c r="B147" s="2" t="s">
        <v>50</v>
      </c>
      <c r="C147" s="2">
        <v>1</v>
      </c>
      <c r="D147" s="6" t="s">
        <v>498</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26</v>
      </c>
      <c r="R147" s="2">
        <f t="shared" si="10"/>
        <v>1</v>
      </c>
      <c r="S147" s="2">
        <v>292</v>
      </c>
      <c r="T147" s="2">
        <v>293</v>
      </c>
      <c r="U147" s="2" t="str">
        <f t="shared" si="11"/>
        <v/>
      </c>
    </row>
    <row r="148" ht="23" customHeight="1" spans="1:21">
      <c r="A148" s="6" t="s">
        <v>370</v>
      </c>
      <c r="B148" s="2" t="s">
        <v>50</v>
      </c>
      <c r="C148" s="2">
        <v>2</v>
      </c>
      <c r="D148" s="6" t="s">
        <v>499</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4</v>
      </c>
      <c r="N148" s="2" t="str">
        <f>five子指标方向明细!L295</f>
        <v>B</v>
      </c>
      <c r="O148" s="2">
        <f t="shared" si="8"/>
        <v>1</v>
      </c>
      <c r="P148" s="2" t="str">
        <f t="shared" si="9"/>
        <v>B</v>
      </c>
      <c r="Q148" s="2" t="s">
        <v>26</v>
      </c>
      <c r="R148" s="2">
        <f t="shared" si="10"/>
        <v>1</v>
      </c>
      <c r="S148" s="2">
        <v>294</v>
      </c>
      <c r="T148" s="2">
        <v>295</v>
      </c>
      <c r="U148" s="2" t="str">
        <f t="shared" si="11"/>
        <v/>
      </c>
    </row>
    <row r="149" ht="23" customHeight="1" spans="1:21">
      <c r="A149" s="6" t="s">
        <v>370</v>
      </c>
      <c r="B149" s="2" t="s">
        <v>50</v>
      </c>
      <c r="C149" s="2">
        <v>3</v>
      </c>
      <c r="D149" s="6" t="s">
        <v>500</v>
      </c>
      <c r="E149" s="2" t="str">
        <f>five子指标方向明细!F296</f>
        <v>B</v>
      </c>
      <c r="F149" s="2">
        <f>five子指标方向明细!G296</f>
        <v>4</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5</v>
      </c>
      <c r="N149" s="2" t="str">
        <f>five子指标方向明细!L297</f>
        <v>B</v>
      </c>
      <c r="O149" s="2">
        <f t="shared" si="8"/>
        <v>1</v>
      </c>
      <c r="P149" s="2" t="str">
        <f t="shared" si="9"/>
        <v>B</v>
      </c>
      <c r="Q149" s="2" t="s">
        <v>26</v>
      </c>
      <c r="R149" s="2">
        <f t="shared" si="10"/>
        <v>1</v>
      </c>
      <c r="S149" s="2">
        <v>296</v>
      </c>
      <c r="T149" s="2">
        <v>297</v>
      </c>
      <c r="U149" s="2" t="str">
        <f t="shared" si="11"/>
        <v/>
      </c>
    </row>
    <row r="150" ht="23" customHeight="1" spans="1:21">
      <c r="A150" s="6" t="s">
        <v>370</v>
      </c>
      <c r="B150" s="2" t="s">
        <v>50</v>
      </c>
      <c r="C150" s="2">
        <v>4</v>
      </c>
      <c r="D150" s="6" t="s">
        <v>501</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26</v>
      </c>
      <c r="R150" s="2">
        <f t="shared" si="10"/>
        <v>1</v>
      </c>
      <c r="S150" s="2">
        <v>298</v>
      </c>
      <c r="T150" s="2">
        <v>299</v>
      </c>
      <c r="U150" s="2" t="str">
        <f t="shared" si="11"/>
        <v/>
      </c>
    </row>
    <row r="151" ht="23" customHeight="1" spans="1:21">
      <c r="A151" s="6" t="s">
        <v>370</v>
      </c>
      <c r="B151" s="2" t="s">
        <v>50</v>
      </c>
      <c r="C151" s="2">
        <v>5</v>
      </c>
      <c r="D151" s="6" t="s">
        <v>502</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26</v>
      </c>
      <c r="R151" s="2">
        <f t="shared" si="10"/>
        <v>1</v>
      </c>
      <c r="S151" s="2">
        <v>300</v>
      </c>
      <c r="T151" s="2">
        <v>301</v>
      </c>
      <c r="U151" s="2" t="str">
        <f t="shared" si="11"/>
        <v/>
      </c>
    </row>
    <row r="152" ht="23" customHeight="1" spans="1:21">
      <c r="A152" s="6" t="s">
        <v>408</v>
      </c>
      <c r="B152" s="2" t="s">
        <v>15</v>
      </c>
      <c r="C152" s="2">
        <v>1</v>
      </c>
      <c r="D152" s="6" t="s">
        <v>498</v>
      </c>
      <c r="E152" s="2" t="str">
        <f>five子指标方向明细!F302</f>
        <v>A</v>
      </c>
      <c r="F152" s="2">
        <f>five子指标方向明细!G302</f>
        <v>3</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3</v>
      </c>
      <c r="N152" s="2" t="str">
        <f>five子指标方向明细!L303</f>
        <v>B</v>
      </c>
      <c r="O152" s="2">
        <f t="shared" si="8"/>
        <v>1</v>
      </c>
      <c r="P152" s="2" t="str">
        <f t="shared" si="9"/>
        <v>B</v>
      </c>
      <c r="Q152" s="2" t="s">
        <v>22</v>
      </c>
      <c r="R152" s="2">
        <f t="shared" si="10"/>
        <v>0</v>
      </c>
      <c r="S152" s="2">
        <v>302</v>
      </c>
      <c r="T152" s="2">
        <v>303</v>
      </c>
      <c r="U152" s="2" t="str">
        <f t="shared" si="11"/>
        <v/>
      </c>
    </row>
    <row r="153" ht="23" customHeight="1" spans="1:21">
      <c r="A153" s="6" t="s">
        <v>408</v>
      </c>
      <c r="B153" s="2" t="s">
        <v>15</v>
      </c>
      <c r="C153" s="2">
        <v>2</v>
      </c>
      <c r="D153" s="6" t="s">
        <v>499</v>
      </c>
      <c r="E153" s="2" t="str">
        <f>five子指标方向明细!F304</f>
        <v>A</v>
      </c>
      <c r="F153" s="2">
        <f>five子指标方向明细!G304</f>
        <v>4</v>
      </c>
      <c r="G153" s="2" t="str">
        <f>five子指标方向明细!H304</f>
        <v>B</v>
      </c>
      <c r="H153" s="2">
        <f>five子指标方向明细!I304</f>
        <v>2</v>
      </c>
      <c r="I153" s="2" t="str">
        <f>five子指标方向明细!L304</f>
        <v>A</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408</v>
      </c>
      <c r="B154" s="2" t="s">
        <v>15</v>
      </c>
      <c r="C154" s="2">
        <v>3</v>
      </c>
      <c r="D154" s="6" t="s">
        <v>500</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0</v>
      </c>
      <c r="P154" s="2" t="str">
        <f t="shared" si="9"/>
        <v>D(平局)</v>
      </c>
      <c r="Q154" s="2" t="s">
        <v>22</v>
      </c>
      <c r="R154" s="2">
        <f t="shared" si="10"/>
        <v>0</v>
      </c>
      <c r="S154" s="2">
        <v>306</v>
      </c>
      <c r="T154" s="2">
        <v>307</v>
      </c>
      <c r="U154" s="2" t="str">
        <f t="shared" si="11"/>
        <v>方向冲突</v>
      </c>
    </row>
    <row r="155" ht="23" customHeight="1" spans="1:21">
      <c r="A155" s="6" t="s">
        <v>408</v>
      </c>
      <c r="B155" s="2" t="s">
        <v>15</v>
      </c>
      <c r="C155" s="2">
        <v>4</v>
      </c>
      <c r="D155" s="6" t="s">
        <v>501</v>
      </c>
      <c r="E155" s="2" t="str">
        <f>five子指标方向明细!F308</f>
        <v>A</v>
      </c>
      <c r="F155" s="2">
        <f>five子指标方向明细!G308</f>
        <v>5</v>
      </c>
      <c r="G155" s="2" t="str">
        <f>five子指标方向明细!H308</f>
        <v>B</v>
      </c>
      <c r="H155" s="2">
        <f>five子指标方向明细!I308</f>
        <v>4</v>
      </c>
      <c r="I155" s="2" t="str">
        <f>five子指标方向明细!L308</f>
        <v>A</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0</v>
      </c>
      <c r="P155" s="2" t="str">
        <f t="shared" si="9"/>
        <v>D(平局)</v>
      </c>
      <c r="Q155" s="2" t="s">
        <v>22</v>
      </c>
      <c r="R155" s="2">
        <f t="shared" si="10"/>
        <v>0</v>
      </c>
      <c r="S155" s="2">
        <v>308</v>
      </c>
      <c r="T155" s="2">
        <v>309</v>
      </c>
      <c r="U155" s="2" t="str">
        <f t="shared" si="11"/>
        <v>方向冲突</v>
      </c>
    </row>
    <row r="156" ht="23" customHeight="1" spans="1:21">
      <c r="A156" s="6" t="s">
        <v>408</v>
      </c>
      <c r="B156" s="2" t="s">
        <v>15</v>
      </c>
      <c r="C156" s="2">
        <v>5</v>
      </c>
      <c r="D156" s="6" t="s">
        <v>502</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5</v>
      </c>
      <c r="L156" s="2" t="str">
        <f>five子指标方向明细!H311</f>
        <v>A</v>
      </c>
      <c r="M156" s="2">
        <f>five子指标方向明细!I311</f>
        <v>5</v>
      </c>
      <c r="N156" s="2" t="str">
        <f>five子指标方向明细!L311</f>
        <v>D(平局)</v>
      </c>
      <c r="O156" s="2">
        <f t="shared" si="8"/>
        <v>0</v>
      </c>
      <c r="P156" s="2" t="str">
        <f t="shared" si="9"/>
        <v>D(平局)</v>
      </c>
      <c r="Q156" s="2" t="s">
        <v>22</v>
      </c>
      <c r="R156" s="2">
        <f t="shared" si="10"/>
        <v>0</v>
      </c>
      <c r="S156" s="2">
        <v>310</v>
      </c>
      <c r="T156" s="2">
        <v>311</v>
      </c>
      <c r="U156" s="2" t="str">
        <f t="shared" si="11"/>
        <v>方向冲突</v>
      </c>
    </row>
    <row r="157" ht="23" customHeight="1" spans="1:21">
      <c r="A157" s="6" t="s">
        <v>408</v>
      </c>
      <c r="B157" s="2" t="s">
        <v>37</v>
      </c>
      <c r="C157" s="2">
        <v>1</v>
      </c>
      <c r="D157" s="6" t="s">
        <v>498</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3</v>
      </c>
      <c r="N157" s="2" t="str">
        <f>five子指标方向明细!L313</f>
        <v>C</v>
      </c>
      <c r="O157" s="2">
        <f t="shared" si="8"/>
        <v>1</v>
      </c>
      <c r="P157" s="2" t="str">
        <f t="shared" si="9"/>
        <v>C</v>
      </c>
      <c r="Q157" s="2" t="s">
        <v>145</v>
      </c>
      <c r="R157" s="2">
        <f t="shared" si="10"/>
        <v>1</v>
      </c>
      <c r="S157" s="2">
        <v>312</v>
      </c>
      <c r="T157" s="2">
        <v>313</v>
      </c>
      <c r="U157" s="2" t="str">
        <f t="shared" si="11"/>
        <v/>
      </c>
    </row>
    <row r="158" ht="23" customHeight="1" spans="1:21">
      <c r="A158" s="6" t="s">
        <v>408</v>
      </c>
      <c r="B158" s="2" t="s">
        <v>37</v>
      </c>
      <c r="C158" s="2">
        <v>2</v>
      </c>
      <c r="D158" s="6" t="s">
        <v>499</v>
      </c>
      <c r="E158" s="2" t="str">
        <f>five子指标方向明细!F314</f>
        <v>A</v>
      </c>
      <c r="F158" s="2">
        <f>five子指标方向明细!G314</f>
        <v>3</v>
      </c>
      <c r="G158" s="2" t="str">
        <f>five子指标方向明细!H314</f>
        <v>C</v>
      </c>
      <c r="H158" s="2">
        <f>five子指标方向明细!I314</f>
        <v>4</v>
      </c>
      <c r="I158" s="2" t="str">
        <f>five子指标方向明细!L314</f>
        <v>C</v>
      </c>
      <c r="J158" s="2" t="str">
        <f>five子指标方向明细!F315</f>
        <v>C</v>
      </c>
      <c r="K158" s="2">
        <f>five子指标方向明细!G315</f>
        <v>4</v>
      </c>
      <c r="L158" s="2" t="str">
        <f>five子指标方向明细!H315</f>
        <v>A</v>
      </c>
      <c r="M158" s="2">
        <f>five子指标方向明细!I315</f>
        <v>3</v>
      </c>
      <c r="N158" s="2" t="str">
        <f>five子指标方向明细!L315</f>
        <v>C</v>
      </c>
      <c r="O158" s="2">
        <f t="shared" si="8"/>
        <v>1</v>
      </c>
      <c r="P158" s="2" t="str">
        <f t="shared" si="9"/>
        <v>C</v>
      </c>
      <c r="Q158" s="2" t="s">
        <v>145</v>
      </c>
      <c r="R158" s="2">
        <f t="shared" si="10"/>
        <v>1</v>
      </c>
      <c r="S158" s="2">
        <v>314</v>
      </c>
      <c r="T158" s="2">
        <v>315</v>
      </c>
      <c r="U158" s="2" t="str">
        <f t="shared" si="11"/>
        <v/>
      </c>
    </row>
    <row r="159" ht="23" customHeight="1" spans="1:21">
      <c r="A159" s="6" t="s">
        <v>408</v>
      </c>
      <c r="B159" s="2" t="s">
        <v>37</v>
      </c>
      <c r="C159" s="2">
        <v>3</v>
      </c>
      <c r="D159" s="6" t="s">
        <v>500</v>
      </c>
      <c r="E159" s="2" t="str">
        <f>five子指标方向明细!F316</f>
        <v>A</v>
      </c>
      <c r="F159" s="2">
        <f>five子指标方向明细!G316</f>
        <v>3</v>
      </c>
      <c r="G159" s="2" t="str">
        <f>five子指标方向明细!H316</f>
        <v>C</v>
      </c>
      <c r="H159" s="2">
        <f>five子指标方向明细!I316</f>
        <v>4</v>
      </c>
      <c r="I159" s="2" t="str">
        <f>five子指标方向明细!L316</f>
        <v>C</v>
      </c>
      <c r="J159" s="2" t="str">
        <f>five子指标方向明细!F317</f>
        <v>C</v>
      </c>
      <c r="K159" s="2">
        <f>five子指标方向明细!G317</f>
        <v>4</v>
      </c>
      <c r="L159" s="2" t="str">
        <f>five子指标方向明细!H317</f>
        <v>A</v>
      </c>
      <c r="M159" s="2">
        <f>five子指标方向明细!I317</f>
        <v>3</v>
      </c>
      <c r="N159" s="2" t="str">
        <f>five子指标方向明细!L317</f>
        <v>C</v>
      </c>
      <c r="O159" s="2">
        <f t="shared" si="8"/>
        <v>1</v>
      </c>
      <c r="P159" s="2" t="str">
        <f t="shared" si="9"/>
        <v>C</v>
      </c>
      <c r="Q159" s="2" t="s">
        <v>145</v>
      </c>
      <c r="R159" s="2">
        <f t="shared" si="10"/>
        <v>1</v>
      </c>
      <c r="S159" s="2">
        <v>316</v>
      </c>
      <c r="T159" s="2">
        <v>317</v>
      </c>
      <c r="U159" s="2" t="str">
        <f t="shared" si="11"/>
        <v/>
      </c>
    </row>
    <row r="160" ht="23" customHeight="1" spans="1:21">
      <c r="A160" s="6" t="s">
        <v>408</v>
      </c>
      <c r="B160" s="2" t="s">
        <v>37</v>
      </c>
      <c r="C160" s="2">
        <v>4</v>
      </c>
      <c r="D160" s="6" t="s">
        <v>501</v>
      </c>
      <c r="E160" s="2" t="str">
        <f>five子指标方向明细!F318</f>
        <v>A</v>
      </c>
      <c r="F160" s="2">
        <f>five子指标方向明细!G318</f>
        <v>4</v>
      </c>
      <c r="G160" s="2" t="str">
        <f>five子指标方向明细!H318</f>
        <v>C</v>
      </c>
      <c r="H160" s="2">
        <f>five子指标方向明细!I318</f>
        <v>4</v>
      </c>
      <c r="I160" s="2" t="str">
        <f>five子指标方向明细!L318</f>
        <v>D(平局)</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0</v>
      </c>
      <c r="P160" s="2" t="str">
        <f t="shared" si="9"/>
        <v>D(平局)</v>
      </c>
      <c r="Q160" s="2" t="s">
        <v>145</v>
      </c>
      <c r="R160" s="2">
        <f t="shared" si="10"/>
        <v>0</v>
      </c>
      <c r="S160" s="2">
        <v>318</v>
      </c>
      <c r="T160" s="2">
        <v>319</v>
      </c>
      <c r="U160" s="2" t="str">
        <f t="shared" si="11"/>
        <v>方向冲突</v>
      </c>
    </row>
    <row r="161" ht="23" customHeight="1" spans="1:21">
      <c r="A161" s="6" t="s">
        <v>408</v>
      </c>
      <c r="B161" s="2" t="s">
        <v>37</v>
      </c>
      <c r="C161" s="2">
        <v>5</v>
      </c>
      <c r="D161" s="6" t="s">
        <v>502</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145</v>
      </c>
      <c r="R161" s="2">
        <f t="shared" si="10"/>
        <v>0</v>
      </c>
      <c r="S161" s="2">
        <v>320</v>
      </c>
      <c r="T161" s="2">
        <v>321</v>
      </c>
      <c r="U161" s="2" t="str">
        <f t="shared" si="11"/>
        <v>双向评分平局</v>
      </c>
    </row>
    <row r="162" ht="23" customHeight="1" spans="1:21">
      <c r="A162" s="6" t="s">
        <v>408</v>
      </c>
      <c r="B162" s="2" t="s">
        <v>50</v>
      </c>
      <c r="C162" s="2">
        <v>1</v>
      </c>
      <c r="D162" s="6" t="s">
        <v>498</v>
      </c>
      <c r="E162" s="2" t="str">
        <f>five子指标方向明细!F322</f>
        <v>B</v>
      </c>
      <c r="F162" s="2">
        <f>five子指标方向明细!G322</f>
        <v>4</v>
      </c>
      <c r="G162" s="2" t="str">
        <f>five子指标方向明细!H322</f>
        <v>C</v>
      </c>
      <c r="H162" s="2">
        <f>five子指标方向明细!I322</f>
        <v>4</v>
      </c>
      <c r="I162" s="2" t="str">
        <f>five子指标方向明细!L322</f>
        <v>D(平局)</v>
      </c>
      <c r="J162" s="2" t="str">
        <f>five子指标方向明细!F323</f>
        <v>C</v>
      </c>
      <c r="K162" s="2">
        <f>five子指标方向明细!G323</f>
        <v>4</v>
      </c>
      <c r="L162" s="2" t="str">
        <f>five子指标方向明细!H323</f>
        <v>B</v>
      </c>
      <c r="M162" s="2">
        <f>five子指标方向明细!I323</f>
        <v>4</v>
      </c>
      <c r="N162" s="2" t="str">
        <f>five子指标方向明细!L323</f>
        <v>D(平局)</v>
      </c>
      <c r="O162" s="2">
        <f t="shared" si="8"/>
        <v>1</v>
      </c>
      <c r="P162" s="2" t="str">
        <f t="shared" si="9"/>
        <v>D(平局)</v>
      </c>
      <c r="Q162" s="2" t="s">
        <v>145</v>
      </c>
      <c r="R162" s="2">
        <f t="shared" si="10"/>
        <v>0</v>
      </c>
      <c r="S162" s="2">
        <v>322</v>
      </c>
      <c r="T162" s="2">
        <v>323</v>
      </c>
      <c r="U162" s="2" t="str">
        <f t="shared" si="11"/>
        <v>双向评分平局</v>
      </c>
    </row>
    <row r="163" ht="23" customHeight="1" spans="1:21">
      <c r="A163" s="6" t="s">
        <v>408</v>
      </c>
      <c r="B163" s="2" t="s">
        <v>50</v>
      </c>
      <c r="C163" s="2">
        <v>2</v>
      </c>
      <c r="D163" s="6" t="s">
        <v>499</v>
      </c>
      <c r="E163" s="2" t="str">
        <f>five子指标方向明细!F324</f>
        <v>B</v>
      </c>
      <c r="F163" s="2">
        <f>five子指标方向明细!G324</f>
        <v>2</v>
      </c>
      <c r="G163" s="2" t="str">
        <f>five子指标方向明细!H324</f>
        <v>C</v>
      </c>
      <c r="H163" s="2">
        <f>five子指标方向明细!I324</f>
        <v>4</v>
      </c>
      <c r="I163" s="2" t="str">
        <f>five子指标方向明细!L324</f>
        <v>C</v>
      </c>
      <c r="J163" s="2" t="str">
        <f>five子指标方向明细!F325</f>
        <v>C</v>
      </c>
      <c r="K163" s="2">
        <f>five子指标方向明细!G325</f>
        <v>4</v>
      </c>
      <c r="L163" s="2" t="str">
        <f>five子指标方向明细!H325</f>
        <v>B</v>
      </c>
      <c r="M163" s="2">
        <f>five子指标方向明细!I325</f>
        <v>2</v>
      </c>
      <c r="N163" s="2" t="str">
        <f>five子指标方向明细!L325</f>
        <v>C</v>
      </c>
      <c r="O163" s="2">
        <f t="shared" si="8"/>
        <v>1</v>
      </c>
      <c r="P163" s="2" t="str">
        <f t="shared" si="9"/>
        <v>C</v>
      </c>
      <c r="Q163" s="2" t="s">
        <v>145</v>
      </c>
      <c r="R163" s="2">
        <f t="shared" si="10"/>
        <v>1</v>
      </c>
      <c r="S163" s="2">
        <v>324</v>
      </c>
      <c r="T163" s="2">
        <v>325</v>
      </c>
      <c r="U163" s="2" t="str">
        <f t="shared" si="11"/>
        <v/>
      </c>
    </row>
    <row r="164" ht="23" customHeight="1" spans="1:21">
      <c r="A164" s="6" t="s">
        <v>408</v>
      </c>
      <c r="B164" s="2" t="s">
        <v>50</v>
      </c>
      <c r="C164" s="2">
        <v>3</v>
      </c>
      <c r="D164" s="6" t="s">
        <v>500</v>
      </c>
      <c r="E164" s="2" t="str">
        <f>five子指标方向明细!F326</f>
        <v>B</v>
      </c>
      <c r="F164" s="2">
        <f>five子指标方向明细!G326</f>
        <v>4</v>
      </c>
      <c r="G164" s="2" t="str">
        <f>five子指标方向明细!H326</f>
        <v>C</v>
      </c>
      <c r="H164" s="2">
        <f>five子指标方向明细!I326</f>
        <v>3</v>
      </c>
      <c r="I164" s="2" t="str">
        <f>five子指标方向明细!L326</f>
        <v>B</v>
      </c>
      <c r="J164" s="2" t="str">
        <f>five子指标方向明细!F327</f>
        <v>C</v>
      </c>
      <c r="K164" s="2">
        <f>five子指标方向明细!G327</f>
        <v>4</v>
      </c>
      <c r="L164" s="2" t="str">
        <f>five子指标方向明细!H327</f>
        <v>B</v>
      </c>
      <c r="M164" s="2">
        <f>five子指标方向明细!I327</f>
        <v>4</v>
      </c>
      <c r="N164" s="2" t="str">
        <f>five子指标方向明细!L327</f>
        <v>D(平局)</v>
      </c>
      <c r="O164" s="2">
        <f t="shared" si="8"/>
        <v>0</v>
      </c>
      <c r="P164" s="2" t="str">
        <f t="shared" si="9"/>
        <v>D(平局)</v>
      </c>
      <c r="Q164" s="2" t="s">
        <v>145</v>
      </c>
      <c r="R164" s="2">
        <f t="shared" si="10"/>
        <v>0</v>
      </c>
      <c r="S164" s="2">
        <v>326</v>
      </c>
      <c r="T164" s="2">
        <v>327</v>
      </c>
      <c r="U164" s="2" t="str">
        <f t="shared" si="11"/>
        <v>方向冲突</v>
      </c>
    </row>
    <row r="165" ht="23" customHeight="1" spans="1:21">
      <c r="A165" s="6" t="s">
        <v>408</v>
      </c>
      <c r="B165" s="2" t="s">
        <v>50</v>
      </c>
      <c r="C165" s="2">
        <v>4</v>
      </c>
      <c r="D165" s="6" t="s">
        <v>501</v>
      </c>
      <c r="E165" s="2" t="str">
        <f>five子指标方向明细!F328</f>
        <v>B</v>
      </c>
      <c r="F165" s="2">
        <f>five子指标方向明细!G328</f>
        <v>5</v>
      </c>
      <c r="G165" s="2" t="str">
        <f>five子指标方向明细!H328</f>
        <v>C</v>
      </c>
      <c r="H165" s="2">
        <f>five子指标方向明细!I328</f>
        <v>5</v>
      </c>
      <c r="I165" s="2" t="str">
        <f>five子指标方向明细!L328</f>
        <v>D(平局)</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1</v>
      </c>
      <c r="P165" s="2" t="str">
        <f t="shared" si="9"/>
        <v>D(平局)</v>
      </c>
      <c r="Q165" s="2" t="s">
        <v>145</v>
      </c>
      <c r="R165" s="2">
        <f t="shared" si="10"/>
        <v>0</v>
      </c>
      <c r="S165" s="2">
        <v>328</v>
      </c>
      <c r="T165" s="2">
        <v>329</v>
      </c>
      <c r="U165" s="2" t="str">
        <f t="shared" si="11"/>
        <v>双向评分平局</v>
      </c>
    </row>
    <row r="166" ht="23" customHeight="1" spans="1:21">
      <c r="A166" s="6" t="s">
        <v>408</v>
      </c>
      <c r="B166" s="2" t="s">
        <v>50</v>
      </c>
      <c r="C166" s="2">
        <v>5</v>
      </c>
      <c r="D166" s="6" t="s">
        <v>502</v>
      </c>
      <c r="E166" s="2" t="str">
        <f>five子指标方向明细!F330</f>
        <v>B</v>
      </c>
      <c r="F166" s="2">
        <f>five子指标方向明细!G330</f>
        <v>5</v>
      </c>
      <c r="G166" s="2" t="str">
        <f>five子指标方向明细!H330</f>
        <v>C</v>
      </c>
      <c r="H166" s="2">
        <f>five子指标方向明细!I330</f>
        <v>5</v>
      </c>
      <c r="I166" s="2" t="str">
        <f>five子指标方向明细!L330</f>
        <v>D(平局)</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0</v>
      </c>
      <c r="P166" s="2" t="str">
        <f t="shared" si="9"/>
        <v>D(平局)</v>
      </c>
      <c r="Q166" s="2" t="s">
        <v>145</v>
      </c>
      <c r="R166" s="2">
        <f t="shared" si="10"/>
        <v>0</v>
      </c>
      <c r="S166" s="2">
        <v>330</v>
      </c>
      <c r="T166" s="2">
        <v>331</v>
      </c>
      <c r="U166" s="2" t="str">
        <f t="shared" si="11"/>
        <v>方向冲突</v>
      </c>
    </row>
    <row r="167" ht="23" customHeight="1" spans="1:21">
      <c r="A167" s="6" t="s">
        <v>446</v>
      </c>
      <c r="B167" s="2" t="s">
        <v>15</v>
      </c>
      <c r="C167" s="2">
        <v>1</v>
      </c>
      <c r="D167" s="6" t="s">
        <v>498</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22</v>
      </c>
      <c r="R167" s="2">
        <f t="shared" si="10"/>
        <v>1</v>
      </c>
      <c r="S167" s="2">
        <v>332</v>
      </c>
      <c r="T167" s="2">
        <v>333</v>
      </c>
      <c r="U167" s="2" t="str">
        <f t="shared" si="11"/>
        <v/>
      </c>
    </row>
    <row r="168" ht="23" customHeight="1" spans="1:21">
      <c r="A168" s="6" t="s">
        <v>446</v>
      </c>
      <c r="B168" s="2" t="s">
        <v>15</v>
      </c>
      <c r="C168" s="2">
        <v>2</v>
      </c>
      <c r="D168" s="6" t="s">
        <v>499</v>
      </c>
      <c r="E168" s="2" t="str">
        <f>five子指标方向明细!F334</f>
        <v>A</v>
      </c>
      <c r="F168" s="2">
        <f>five子指标方向明细!G334</f>
        <v>4</v>
      </c>
      <c r="G168" s="2" t="str">
        <f>five子指标方向明细!H334</f>
        <v>B</v>
      </c>
      <c r="H168" s="2">
        <f>five子指标方向明细!I334</f>
        <v>2</v>
      </c>
      <c r="I168" s="2" t="str">
        <f>five子指标方向明细!L334</f>
        <v>A</v>
      </c>
      <c r="J168" s="2" t="str">
        <f>five子指标方向明细!F335</f>
        <v>B</v>
      </c>
      <c r="K168" s="2">
        <f>five子指标方向明细!G335</f>
        <v>3</v>
      </c>
      <c r="L168" s="2" t="str">
        <f>five子指标方向明细!H335</f>
        <v>A</v>
      </c>
      <c r="M168" s="2">
        <f>five子指标方向明细!I335</f>
        <v>4</v>
      </c>
      <c r="N168" s="2" t="str">
        <f>five子指标方向明细!L335</f>
        <v>A</v>
      </c>
      <c r="O168" s="2">
        <f t="shared" si="8"/>
        <v>1</v>
      </c>
      <c r="P168" s="2" t="str">
        <f t="shared" si="9"/>
        <v>A</v>
      </c>
      <c r="Q168" s="2" t="s">
        <v>22</v>
      </c>
      <c r="R168" s="2">
        <f t="shared" si="10"/>
        <v>1</v>
      </c>
      <c r="S168" s="2">
        <v>334</v>
      </c>
      <c r="T168" s="2">
        <v>335</v>
      </c>
      <c r="U168" s="2" t="str">
        <f t="shared" si="11"/>
        <v/>
      </c>
    </row>
    <row r="169" ht="23" customHeight="1" spans="1:21">
      <c r="A169" s="6" t="s">
        <v>446</v>
      </c>
      <c r="B169" s="2" t="s">
        <v>15</v>
      </c>
      <c r="C169" s="2">
        <v>3</v>
      </c>
      <c r="D169" s="6" t="s">
        <v>500</v>
      </c>
      <c r="E169" s="2" t="str">
        <f>five子指标方向明细!F336</f>
        <v>A</v>
      </c>
      <c r="F169" s="2">
        <f>five子指标方向明细!G336</f>
        <v>5</v>
      </c>
      <c r="G169" s="2" t="str">
        <f>five子指标方向明细!H336</f>
        <v>B</v>
      </c>
      <c r="H169" s="2">
        <f>five子指标方向明细!I336</f>
        <v>3</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22</v>
      </c>
      <c r="R169" s="2">
        <f t="shared" si="10"/>
        <v>1</v>
      </c>
      <c r="S169" s="2">
        <v>336</v>
      </c>
      <c r="T169" s="2">
        <v>337</v>
      </c>
      <c r="U169" s="2" t="str">
        <f t="shared" si="11"/>
        <v/>
      </c>
    </row>
    <row r="170" ht="23" customHeight="1" spans="1:21">
      <c r="A170" s="6" t="s">
        <v>446</v>
      </c>
      <c r="B170" s="2" t="s">
        <v>15</v>
      </c>
      <c r="C170" s="2">
        <v>4</v>
      </c>
      <c r="D170" s="6" t="s">
        <v>501</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3</v>
      </c>
      <c r="L170" s="2" t="str">
        <f>five子指标方向明细!H339</f>
        <v>A</v>
      </c>
      <c r="M170" s="2">
        <f>five子指标方向明细!I339</f>
        <v>5</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446</v>
      </c>
      <c r="B171" s="2" t="s">
        <v>15</v>
      </c>
      <c r="C171" s="2">
        <v>5</v>
      </c>
      <c r="D171" s="6" t="s">
        <v>502</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3</v>
      </c>
      <c r="L171" s="2" t="str">
        <f>five子指标方向明细!H341</f>
        <v>A</v>
      </c>
      <c r="M171" s="2">
        <f>five子指标方向明细!I341</f>
        <v>5</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446</v>
      </c>
      <c r="B172" s="2" t="s">
        <v>37</v>
      </c>
      <c r="C172" s="2">
        <v>1</v>
      </c>
      <c r="D172" s="6" t="s">
        <v>498</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105</v>
      </c>
      <c r="R172" s="2">
        <f t="shared" si="10"/>
        <v>1</v>
      </c>
      <c r="S172" s="2">
        <v>342</v>
      </c>
      <c r="T172" s="2">
        <v>343</v>
      </c>
      <c r="U172" s="2" t="str">
        <f t="shared" si="11"/>
        <v>双向评分平局</v>
      </c>
    </row>
    <row r="173" ht="23" customHeight="1" spans="1:21">
      <c r="A173" s="6" t="s">
        <v>446</v>
      </c>
      <c r="B173" s="2" t="s">
        <v>37</v>
      </c>
      <c r="C173" s="2">
        <v>2</v>
      </c>
      <c r="D173" s="6" t="s">
        <v>499</v>
      </c>
      <c r="E173" s="2" t="str">
        <f>five子指标方向明细!F344</f>
        <v>A</v>
      </c>
      <c r="F173" s="2">
        <f>five子指标方向明细!G344</f>
        <v>4</v>
      </c>
      <c r="G173" s="2" t="str">
        <f>five子指标方向明细!H344</f>
        <v>C</v>
      </c>
      <c r="H173" s="2">
        <f>five子指标方向明细!I344</f>
        <v>2</v>
      </c>
      <c r="I173" s="2" t="str">
        <f>five子指标方向明细!L344</f>
        <v>A</v>
      </c>
      <c r="J173" s="2" t="str">
        <f>five子指标方向明细!F345</f>
        <v>C</v>
      </c>
      <c r="K173" s="2">
        <f>five子指标方向明细!G345</f>
        <v>3</v>
      </c>
      <c r="L173" s="2" t="str">
        <f>five子指标方向明细!H345</f>
        <v>A</v>
      </c>
      <c r="M173" s="2">
        <f>five子指标方向明细!I345</f>
        <v>4</v>
      </c>
      <c r="N173" s="2" t="str">
        <f>five子指标方向明细!L345</f>
        <v>A</v>
      </c>
      <c r="O173" s="2">
        <f t="shared" si="8"/>
        <v>1</v>
      </c>
      <c r="P173" s="2" t="str">
        <f t="shared" si="9"/>
        <v>A</v>
      </c>
      <c r="Q173" s="2" t="s">
        <v>105</v>
      </c>
      <c r="R173" s="2">
        <f t="shared" si="10"/>
        <v>0</v>
      </c>
      <c r="S173" s="2">
        <v>344</v>
      </c>
      <c r="T173" s="2">
        <v>345</v>
      </c>
      <c r="U173" s="2" t="str">
        <f t="shared" si="11"/>
        <v/>
      </c>
    </row>
    <row r="174" ht="23" customHeight="1" spans="1:21">
      <c r="A174" s="6" t="s">
        <v>446</v>
      </c>
      <c r="B174" s="2" t="s">
        <v>37</v>
      </c>
      <c r="C174" s="2">
        <v>3</v>
      </c>
      <c r="D174" s="6" t="s">
        <v>500</v>
      </c>
      <c r="E174" s="2" t="str">
        <f>five子指标方向明细!F346</f>
        <v>A</v>
      </c>
      <c r="F174" s="2">
        <f>five子指标方向明细!G346</f>
        <v>5</v>
      </c>
      <c r="G174" s="2" t="str">
        <f>five子指标方向明细!H346</f>
        <v>C</v>
      </c>
      <c r="H174" s="2">
        <f>five子指标方向明细!I346</f>
        <v>5</v>
      </c>
      <c r="I174" s="2" t="str">
        <f>five子指标方向明细!L346</f>
        <v>D(平局)</v>
      </c>
      <c r="J174" s="2" t="str">
        <f>five子指标方向明细!F347</f>
        <v>C</v>
      </c>
      <c r="K174" s="2">
        <f>five子指标方向明细!G347</f>
        <v>4</v>
      </c>
      <c r="L174" s="2" t="str">
        <f>five子指标方向明细!H347</f>
        <v>A</v>
      </c>
      <c r="M174" s="2">
        <f>five子指标方向明细!I347</f>
        <v>4</v>
      </c>
      <c r="N174" s="2" t="str">
        <f>five子指标方向明细!L347</f>
        <v>D(平局)</v>
      </c>
      <c r="O174" s="2">
        <f t="shared" si="8"/>
        <v>1</v>
      </c>
      <c r="P174" s="2" t="str">
        <f t="shared" si="9"/>
        <v>D(平局)</v>
      </c>
      <c r="Q174" s="2" t="s">
        <v>105</v>
      </c>
      <c r="R174" s="2">
        <f t="shared" si="10"/>
        <v>1</v>
      </c>
      <c r="S174" s="2">
        <v>346</v>
      </c>
      <c r="T174" s="2">
        <v>347</v>
      </c>
      <c r="U174" s="2" t="str">
        <f t="shared" si="11"/>
        <v>双向评分平局</v>
      </c>
    </row>
    <row r="175" ht="23" customHeight="1" spans="1:21">
      <c r="A175" s="6" t="s">
        <v>446</v>
      </c>
      <c r="B175" s="2" t="s">
        <v>37</v>
      </c>
      <c r="C175" s="2">
        <v>4</v>
      </c>
      <c r="D175" s="6" t="s">
        <v>501</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105</v>
      </c>
      <c r="R175" s="2">
        <f t="shared" si="10"/>
        <v>1</v>
      </c>
      <c r="S175" s="2">
        <v>348</v>
      </c>
      <c r="T175" s="2">
        <v>349</v>
      </c>
      <c r="U175" s="2" t="str">
        <f t="shared" si="11"/>
        <v>双向评分平局</v>
      </c>
    </row>
    <row r="176" ht="23" customHeight="1" spans="1:21">
      <c r="A176" s="6" t="s">
        <v>446</v>
      </c>
      <c r="B176" s="2" t="s">
        <v>37</v>
      </c>
      <c r="C176" s="2">
        <v>5</v>
      </c>
      <c r="D176" s="6" t="s">
        <v>502</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105</v>
      </c>
      <c r="R176" s="2">
        <f t="shared" si="10"/>
        <v>1</v>
      </c>
      <c r="S176" s="2">
        <v>350</v>
      </c>
      <c r="T176" s="2">
        <v>351</v>
      </c>
      <c r="U176" s="2" t="str">
        <f t="shared" si="11"/>
        <v>双向评分平局</v>
      </c>
    </row>
    <row r="177" ht="23" customHeight="1" spans="1:21">
      <c r="A177" s="6" t="s">
        <v>446</v>
      </c>
      <c r="B177" s="2" t="s">
        <v>50</v>
      </c>
      <c r="C177" s="2">
        <v>1</v>
      </c>
      <c r="D177" s="6" t="s">
        <v>498</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145</v>
      </c>
      <c r="R177" s="2">
        <f t="shared" si="10"/>
        <v>1</v>
      </c>
      <c r="S177" s="2">
        <v>352</v>
      </c>
      <c r="T177" s="2">
        <v>353</v>
      </c>
      <c r="U177" s="2" t="str">
        <f t="shared" si="11"/>
        <v/>
      </c>
    </row>
    <row r="178" ht="23" customHeight="1" spans="1:21">
      <c r="A178" s="6" t="s">
        <v>446</v>
      </c>
      <c r="B178" s="2" t="s">
        <v>50</v>
      </c>
      <c r="C178" s="2">
        <v>2</v>
      </c>
      <c r="D178" s="6" t="s">
        <v>499</v>
      </c>
      <c r="E178" s="2" t="str">
        <f>five子指标方向明细!F354</f>
        <v>B</v>
      </c>
      <c r="F178" s="2">
        <f>five子指标方向明细!G354</f>
        <v>3</v>
      </c>
      <c r="G178" s="2" t="str">
        <f>five子指标方向明细!H354</f>
        <v>C</v>
      </c>
      <c r="H178" s="2">
        <f>five子指标方向明细!I354</f>
        <v>3</v>
      </c>
      <c r="I178" s="2" t="str">
        <f>five子指标方向明细!L354</f>
        <v>D(平局)</v>
      </c>
      <c r="J178" s="2" t="str">
        <f>five子指标方向明细!F355</f>
        <v>C</v>
      </c>
      <c r="K178" s="2">
        <f>five子指标方向明细!G355</f>
        <v>4</v>
      </c>
      <c r="L178" s="2" t="str">
        <f>five子指标方向明细!H355</f>
        <v>B</v>
      </c>
      <c r="M178" s="2">
        <f>five子指标方向明细!I355</f>
        <v>3</v>
      </c>
      <c r="N178" s="2" t="str">
        <f>five子指标方向明细!L355</f>
        <v>C</v>
      </c>
      <c r="O178" s="2">
        <f t="shared" si="8"/>
        <v>0</v>
      </c>
      <c r="P178" s="2" t="str">
        <f t="shared" si="9"/>
        <v>D(平局)</v>
      </c>
      <c r="Q178" s="2" t="s">
        <v>145</v>
      </c>
      <c r="R178" s="2">
        <f t="shared" si="10"/>
        <v>0</v>
      </c>
      <c r="S178" s="2">
        <v>354</v>
      </c>
      <c r="T178" s="2">
        <v>355</v>
      </c>
      <c r="U178" s="2" t="str">
        <f t="shared" si="11"/>
        <v>方向冲突</v>
      </c>
    </row>
    <row r="179" ht="23" customHeight="1" spans="1:21">
      <c r="A179" s="6" t="s">
        <v>446</v>
      </c>
      <c r="B179" s="2" t="s">
        <v>50</v>
      </c>
      <c r="C179" s="2">
        <v>3</v>
      </c>
      <c r="D179" s="6" t="s">
        <v>500</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3</v>
      </c>
      <c r="N179" s="2" t="str">
        <f>five子指标方向明细!L357</f>
        <v>C</v>
      </c>
      <c r="O179" s="2">
        <f t="shared" si="8"/>
        <v>1</v>
      </c>
      <c r="P179" s="2" t="str">
        <f t="shared" si="9"/>
        <v>C</v>
      </c>
      <c r="Q179" s="2" t="s">
        <v>145</v>
      </c>
      <c r="R179" s="2">
        <f t="shared" si="10"/>
        <v>1</v>
      </c>
      <c r="S179" s="2">
        <v>356</v>
      </c>
      <c r="T179" s="2">
        <v>357</v>
      </c>
      <c r="U179" s="2" t="str">
        <f t="shared" si="11"/>
        <v/>
      </c>
    </row>
    <row r="180" ht="23" customHeight="1" spans="1:21">
      <c r="A180" s="6" t="s">
        <v>446</v>
      </c>
      <c r="B180" s="2" t="s">
        <v>50</v>
      </c>
      <c r="C180" s="2">
        <v>4</v>
      </c>
      <c r="D180" s="6" t="s">
        <v>501</v>
      </c>
      <c r="E180" s="2" t="str">
        <f>five子指标方向明细!F358</f>
        <v>B</v>
      </c>
      <c r="F180" s="2">
        <f>five子指标方向明细!G358</f>
        <v>3</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145</v>
      </c>
      <c r="R180" s="2">
        <f t="shared" si="10"/>
        <v>1</v>
      </c>
      <c r="S180" s="2">
        <v>358</v>
      </c>
      <c r="T180" s="2">
        <v>359</v>
      </c>
      <c r="U180" s="2" t="str">
        <f t="shared" si="11"/>
        <v/>
      </c>
    </row>
    <row r="181" ht="23" customHeight="1" spans="1:21">
      <c r="A181" s="6" t="s">
        <v>446</v>
      </c>
      <c r="B181" s="2" t="s">
        <v>50</v>
      </c>
      <c r="C181" s="2">
        <v>5</v>
      </c>
      <c r="D181" s="6" t="s">
        <v>502</v>
      </c>
      <c r="E181" s="2" t="str">
        <f>five子指标方向明细!F360</f>
        <v>B</v>
      </c>
      <c r="F181" s="2">
        <f>five子指标方向明细!G360</f>
        <v>3</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1</v>
      </c>
      <c r="P181" s="2" t="str">
        <f t="shared" si="9"/>
        <v>C</v>
      </c>
      <c r="Q181" s="2" t="s">
        <v>145</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4"/>
  <sheetViews>
    <sheetView showGridLines="0" tabSelected="1" workbookViewId="0">
      <selection activeCell="H7" sqref="H7:H11"/>
    </sheetView>
  </sheetViews>
  <sheetFormatPr defaultColWidth="9" defaultRowHeight="13.85"/>
  <cols>
    <col min="1" max="1" width="30" customWidth="1"/>
    <col min="2" max="2" width="48" customWidth="1"/>
    <col min="3" max="17" width="15" customWidth="1"/>
  </cols>
  <sheetData>
    <row r="1" ht="36" customHeight="1" spans="1:17">
      <c r="A1" s="1" t="s">
        <v>518</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519</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520</v>
      </c>
      <c r="B5" s="4"/>
      <c r="C5" s="4"/>
      <c r="D5" s="4"/>
      <c r="E5" s="4"/>
      <c r="F5" s="4"/>
      <c r="G5" s="4"/>
      <c r="H5" s="4"/>
      <c r="I5" s="4"/>
      <c r="J5" s="4"/>
      <c r="K5" s="4"/>
      <c r="L5" s="4"/>
      <c r="M5" s="4"/>
      <c r="N5" s="4"/>
      <c r="O5" s="4"/>
      <c r="P5" s="4"/>
      <c r="Q5" s="4"/>
    </row>
    <row r="6" ht="42" customHeight="1" spans="1:17">
      <c r="A6" s="5" t="s">
        <v>521</v>
      </c>
      <c r="B6" s="5" t="s">
        <v>522</v>
      </c>
      <c r="C6" s="5" t="s">
        <v>523</v>
      </c>
      <c r="D6" s="5" t="s">
        <v>524</v>
      </c>
      <c r="E6" s="5" t="s">
        <v>525</v>
      </c>
      <c r="F6" s="5" t="s">
        <v>526</v>
      </c>
      <c r="G6" s="5" t="s">
        <v>527</v>
      </c>
      <c r="H6" s="5" t="s">
        <v>528</v>
      </c>
      <c r="I6" s="5" t="s">
        <v>529</v>
      </c>
      <c r="J6" s="5" t="s">
        <v>530</v>
      </c>
      <c r="K6" s="5" t="s">
        <v>531</v>
      </c>
      <c r="L6" s="5" t="s">
        <v>532</v>
      </c>
      <c r="M6" s="5" t="s">
        <v>533</v>
      </c>
      <c r="N6" s="5" t="s">
        <v>534</v>
      </c>
      <c r="O6" s="5" t="s">
        <v>535</v>
      </c>
      <c r="P6" s="5" t="s">
        <v>536</v>
      </c>
      <c r="Q6" s="5" t="s">
        <v>537</v>
      </c>
    </row>
    <row r="7" ht="34" customHeight="1" spans="1:17">
      <c r="A7" s="2">
        <v>1</v>
      </c>
      <c r="B7" s="6" t="s">
        <v>498</v>
      </c>
      <c r="C7" s="2">
        <f>COUNTIF(five子指标合并明细!$C$2:$C$181,A7)</f>
        <v>36</v>
      </c>
      <c r="D7" s="2">
        <f>SUMIF(five子指标合并明细!$C$2:$C$181,A7,five子指标合并明细!$O$2:$O$181)</f>
        <v>32</v>
      </c>
      <c r="E7" s="7">
        <f>D7/C7</f>
        <v>0.888888888888889</v>
      </c>
      <c r="F7" s="2">
        <f>COUNTIFS(five子指标合并明细!$C$2:$C$181,A7,five子指标合并明细!$P$2:$P$181,"&lt;&gt;")</f>
        <v>36</v>
      </c>
      <c r="G7" s="2">
        <f>SUMIF(five子指标合并明细!$C$2:$C$181,A7,five子指标合并明细!$R$2:$R$181)</f>
        <v>19</v>
      </c>
      <c r="H7" s="7">
        <f>G7/F7</f>
        <v>0.527777777777778</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0.234567901234568</v>
      </c>
      <c r="J7" s="10">
        <f>(H7-I7)/(1-I7)</f>
        <v>0.383064516129032</v>
      </c>
      <c r="K7" s="2">
        <f>COUNTIFS(five子指标合并明细!$C$2:$C$181,A7,five子指标合并明细!$P$2:$P$181,"A")</f>
        <v>8</v>
      </c>
      <c r="L7" s="2">
        <f>COUNTIFS(five子指标合并明细!$C$2:$C$181,A7,five子指标合并明细!$P$2:$P$181,"B")</f>
        <v>8</v>
      </c>
      <c r="M7" s="2">
        <f>COUNTIFS(five子指标合并明细!$C$2:$C$181,A7,five子指标合并明细!$P$2:$P$181,"C")</f>
        <v>2</v>
      </c>
      <c r="N7" s="2">
        <f>COUNTIFS(five子指标合并明细!$C$2:$C$181,A7,five子指标合并明细!$P$2:$P$181,"D(平局)")</f>
        <v>18</v>
      </c>
      <c r="O7" s="7">
        <f>N7/F7</f>
        <v>0.5</v>
      </c>
      <c r="P7" s="2">
        <f>COUNTIFS(five子指标合并明细!$C$2:$C$181,A7,five子指标合并明细!$U$2:$U$181,"双向评分平局")</f>
        <v>14</v>
      </c>
      <c r="Q7" s="2">
        <f>COUNTIFS(five子指标合并明细!$C$2:$C$181,A7,five子指标合并明细!$U$2:$U$181,"方向冲突")</f>
        <v>4</v>
      </c>
    </row>
    <row r="8" ht="34" customHeight="1" spans="1:17">
      <c r="A8" s="2">
        <v>2</v>
      </c>
      <c r="B8" s="6" t="s">
        <v>499</v>
      </c>
      <c r="C8" s="2">
        <f>COUNTIF(five子指标合并明细!$C$2:$C$181,A8)</f>
        <v>36</v>
      </c>
      <c r="D8" s="2">
        <f>SUMIF(five子指标合并明细!$C$2:$C$181,A8,five子指标合并明细!$O$2:$O$181)</f>
        <v>33</v>
      </c>
      <c r="E8" s="7">
        <f>D8/C8</f>
        <v>0.916666666666667</v>
      </c>
      <c r="F8" s="2">
        <f>COUNTIFS(five子指标合并明细!$C$2:$C$181,A8,five子指标合并明细!$P$2:$P$181,"&lt;&gt;")</f>
        <v>36</v>
      </c>
      <c r="G8" s="2">
        <f>SUMIF(five子指标合并明细!$C$2:$C$181,A8,five子指标合并明细!$R$2:$R$181)</f>
        <v>32</v>
      </c>
      <c r="H8" s="7">
        <f>G8/F8</f>
        <v>0.888888888888889</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0.346450617283951</v>
      </c>
      <c r="J8" s="10">
        <f>(H8-I8)/(1-I8)</f>
        <v>0.829988193624557</v>
      </c>
      <c r="K8" s="2">
        <f>COUNTIFS(five子指标合并明细!$C$2:$C$181,A8,five子指标合并明细!$P$2:$P$181,"A")</f>
        <v>17</v>
      </c>
      <c r="L8" s="2">
        <f>COUNTIFS(five子指标合并明细!$C$2:$C$181,A8,five子指标合并明细!$P$2:$P$181,"B")</f>
        <v>12</v>
      </c>
      <c r="M8" s="2">
        <f>COUNTIFS(five子指标合并明细!$C$2:$C$181,A8,five子指标合并明细!$P$2:$P$181,"C")</f>
        <v>3</v>
      </c>
      <c r="N8" s="2">
        <f>COUNTIFS(five子指标合并明细!$C$2:$C$181,A8,five子指标合并明细!$P$2:$P$181,"D(平局)")</f>
        <v>4</v>
      </c>
      <c r="O8" s="7">
        <f>N8/F8</f>
        <v>0.111111111111111</v>
      </c>
      <c r="P8" s="2">
        <f>COUNTIFS(five子指标合并明细!$C$2:$C$181,A8,five子指标合并明细!$U$2:$U$181,"双向评分平局")</f>
        <v>1</v>
      </c>
      <c r="Q8" s="2">
        <f>COUNTIFS(five子指标合并明细!$C$2:$C$181,A8,five子指标合并明细!$U$2:$U$181,"方向冲突")</f>
        <v>3</v>
      </c>
    </row>
    <row r="9" ht="34" customHeight="1" spans="1:17">
      <c r="A9" s="2">
        <v>3</v>
      </c>
      <c r="B9" s="6" t="s">
        <v>500</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22</v>
      </c>
      <c r="H9" s="7">
        <f>G9/F9</f>
        <v>0.611111111111111</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0.270061728395062</v>
      </c>
      <c r="J9" s="10">
        <f>(H9-I9)/(1-I9)</f>
        <v>0.46723044397463</v>
      </c>
      <c r="K9" s="2">
        <f>COUNTIFS(five子指标合并明细!$C$2:$C$181,A9,five子指标合并明细!$P$2:$P$181,"A")</f>
        <v>11</v>
      </c>
      <c r="L9" s="2">
        <f>COUNTIFS(five子指标合并明细!$C$2:$C$181,A9,five子指标合并明细!$P$2:$P$181,"B")</f>
        <v>9</v>
      </c>
      <c r="M9" s="2">
        <f>COUNTIFS(five子指标合并明细!$C$2:$C$181,A9,five子指标合并明细!$P$2:$P$181,"C")</f>
        <v>3</v>
      </c>
      <c r="N9" s="2">
        <f>COUNTIFS(five子指标合并明细!$C$2:$C$181,A9,five子指标合并明细!$P$2:$P$181,"D(平局)")</f>
        <v>13</v>
      </c>
      <c r="O9" s="7">
        <f>N9/F9</f>
        <v>0.361111111111111</v>
      </c>
      <c r="P9" s="2">
        <f>COUNTIFS(five子指标合并明细!$C$2:$C$181,A9,five子指标合并明细!$U$2:$U$181,"双向评分平局")</f>
        <v>7</v>
      </c>
      <c r="Q9" s="2">
        <f>COUNTIFS(five子指标合并明细!$C$2:$C$181,A9,five子指标合并明细!$U$2:$U$181,"方向冲突")</f>
        <v>6</v>
      </c>
    </row>
    <row r="10" ht="34" customHeight="1" spans="1:17">
      <c r="A10" s="2">
        <v>4</v>
      </c>
      <c r="B10" s="6" t="s">
        <v>501</v>
      </c>
      <c r="C10" s="2">
        <f>COUNTIF(five子指标合并明细!$C$2:$C$181,A10)</f>
        <v>36</v>
      </c>
      <c r="D10" s="2">
        <f>SUMIF(five子指标合并明细!$C$2:$C$181,A10,five子指标合并明细!$O$2:$O$181)</f>
        <v>24</v>
      </c>
      <c r="E10" s="7">
        <f>D10/C10</f>
        <v>0.666666666666667</v>
      </c>
      <c r="F10" s="2">
        <f>COUNTIFS(five子指标合并明细!$C$2:$C$181,A10,five子指标合并明细!$P$2:$P$181,"&lt;&gt;")</f>
        <v>36</v>
      </c>
      <c r="G10" s="2">
        <f>SUMIF(five子指标合并明细!$C$2:$C$181,A10,five子指标合并明细!$R$2:$R$181)</f>
        <v>20</v>
      </c>
      <c r="H10" s="7">
        <f>G10/F10</f>
        <v>0.555555555555556</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0.224537037037037</v>
      </c>
      <c r="J10" s="10">
        <f>(H10-I10)/(1-I10)</f>
        <v>0.426865671641791</v>
      </c>
      <c r="K10" s="2">
        <f>COUNTIFS(five子指标合并明细!$C$2:$C$181,A10,five子指标合并明细!$P$2:$P$181,"A")</f>
        <v>7</v>
      </c>
      <c r="L10" s="2">
        <f>COUNTIFS(five子指标合并明细!$C$2:$C$181,A10,five子指标合并明细!$P$2:$P$181,"B")</f>
        <v>8</v>
      </c>
      <c r="M10" s="2">
        <f>COUNTIFS(five子指标合并明细!$C$2:$C$181,A10,five子指标合并明细!$P$2:$P$181,"C")</f>
        <v>3</v>
      </c>
      <c r="N10" s="2">
        <f>COUNTIFS(five子指标合并明细!$C$2:$C$181,A10,five子指标合并明细!$P$2:$P$181,"D(平局)")</f>
        <v>18</v>
      </c>
      <c r="O10" s="7">
        <f>N10/F10</f>
        <v>0.5</v>
      </c>
      <c r="P10" s="2">
        <f>COUNTIFS(five子指标合并明细!$C$2:$C$181,A10,five子指标合并明细!$U$2:$U$181,"双向评分平局")</f>
        <v>6</v>
      </c>
      <c r="Q10" s="2">
        <f>COUNTIFS(five子指标合并明细!$C$2:$C$181,A10,five子指标合并明细!$U$2:$U$181,"方向冲突")</f>
        <v>12</v>
      </c>
    </row>
    <row r="11" ht="34" customHeight="1" spans="1:17">
      <c r="A11" s="2">
        <v>5</v>
      </c>
      <c r="B11" s="6" t="s">
        <v>502</v>
      </c>
      <c r="C11" s="2">
        <f>COUNTIF(five子指标合并明细!$C$2:$C$181,A11)</f>
        <v>36</v>
      </c>
      <c r="D11" s="2">
        <f>SUMIF(five子指标合并明细!$C$2:$C$181,A11,five子指标合并明细!$O$2:$O$181)</f>
        <v>31</v>
      </c>
      <c r="E11" s="7">
        <f>D11/C11</f>
        <v>0.861111111111111</v>
      </c>
      <c r="F11" s="2">
        <f>COUNTIFS(five子指标合并明细!$C$2:$C$181,A11,five子指标合并明细!$P$2:$P$181,"&lt;&gt;")</f>
        <v>36</v>
      </c>
      <c r="G11" s="2">
        <f>SUMIF(five子指标合并明细!$C$2:$C$181,A11,five子指标合并明细!$R$2:$R$181)</f>
        <v>11</v>
      </c>
      <c r="H11" s="7">
        <f>G11/F11</f>
        <v>0.305555555555556</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0.162037037037037</v>
      </c>
      <c r="J11" s="10">
        <f>(H11-I11)/(1-I11)</f>
        <v>0.171270718232044</v>
      </c>
      <c r="K11" s="2">
        <f>COUNTIFS(five子指标合并明细!$C$2:$C$181,A11,five子指标合并明细!$P$2:$P$181,"A")</f>
        <v>4</v>
      </c>
      <c r="L11" s="2">
        <f>COUNTIFS(five子指标合并明细!$C$2:$C$181,A11,five子指标合并明细!$P$2:$P$181,"B")</f>
        <v>2</v>
      </c>
      <c r="M11" s="2">
        <f>COUNTIFS(five子指标合并明细!$C$2:$C$181,A11,five子指标合并明细!$P$2:$P$181,"C")</f>
        <v>1</v>
      </c>
      <c r="N11" s="2">
        <f>COUNTIFS(five子指标合并明细!$C$2:$C$181,A11,five子指标合并明细!$P$2:$P$181,"D(平局)")</f>
        <v>29</v>
      </c>
      <c r="O11" s="7">
        <f>N11/F11</f>
        <v>0.805555555555556</v>
      </c>
      <c r="P11" s="2">
        <f>COUNTIFS(five子指标合并明细!$C$2:$C$181,A11,five子指标合并明细!$U$2:$U$181,"双向评分平局")</f>
        <v>24</v>
      </c>
      <c r="Q11" s="2">
        <f>COUNTIFS(five子指标合并明细!$C$2:$C$181,A11,five子指标合并明细!$U$2:$U$181,"方向冲突")</f>
        <v>5</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538</v>
      </c>
      <c r="B14" s="4"/>
      <c r="C14" s="4"/>
      <c r="D14" s="4"/>
      <c r="E14" s="4"/>
      <c r="F14" s="4"/>
      <c r="G14" s="4"/>
      <c r="H14" s="4"/>
      <c r="I14" s="4"/>
      <c r="J14" s="4"/>
      <c r="K14" s="4"/>
      <c r="L14" s="4"/>
      <c r="M14" s="4"/>
      <c r="N14" s="4"/>
      <c r="O14" s="4"/>
      <c r="P14" s="4"/>
      <c r="Q14" s="4"/>
    </row>
    <row r="15" spans="1:17">
      <c r="A15" s="8" t="s">
        <v>539</v>
      </c>
      <c r="B15" s="8">
        <v>72</v>
      </c>
      <c r="C15" s="8"/>
      <c r="D15" s="2"/>
      <c r="E15" s="2"/>
      <c r="F15" s="2"/>
      <c r="G15" s="2"/>
      <c r="H15" s="2"/>
      <c r="I15" s="2"/>
      <c r="J15" s="2"/>
      <c r="K15" s="2"/>
      <c r="L15" s="2"/>
      <c r="M15" s="2"/>
      <c r="N15" s="2"/>
      <c r="O15" s="2"/>
      <c r="P15" s="2"/>
      <c r="Q15" s="2"/>
    </row>
    <row r="16" spans="1:17">
      <c r="A16" s="8" t="s">
        <v>540</v>
      </c>
      <c r="B16" s="8">
        <v>360</v>
      </c>
      <c r="C16" s="8"/>
      <c r="D16" s="2"/>
      <c r="E16" s="2"/>
      <c r="F16" s="2"/>
      <c r="G16" s="2"/>
      <c r="H16" s="2"/>
      <c r="I16" s="2"/>
      <c r="J16" s="2"/>
      <c r="K16" s="2"/>
      <c r="L16" s="2"/>
      <c r="M16" s="2"/>
      <c r="N16" s="2"/>
      <c r="O16" s="2"/>
      <c r="P16" s="2"/>
      <c r="Q16" s="2"/>
    </row>
    <row r="17" spans="1:17">
      <c r="A17" s="8" t="s">
        <v>541</v>
      </c>
      <c r="B17" s="8">
        <v>360</v>
      </c>
      <c r="C17" s="8"/>
      <c r="D17" s="2"/>
      <c r="E17" s="2"/>
      <c r="F17" s="2"/>
      <c r="G17" s="2"/>
      <c r="H17" s="2"/>
      <c r="I17" s="2"/>
      <c r="J17" s="2"/>
      <c r="K17" s="2"/>
      <c r="L17" s="2"/>
      <c r="M17" s="2"/>
      <c r="N17" s="2"/>
      <c r="O17" s="2"/>
      <c r="P17" s="2"/>
      <c r="Q17" s="2"/>
    </row>
    <row r="18" spans="1:17">
      <c r="A18" s="8" t="s">
        <v>542</v>
      </c>
      <c r="B18" s="8">
        <v>0</v>
      </c>
      <c r="C18" s="8"/>
      <c r="D18" s="2"/>
      <c r="E18" s="2"/>
      <c r="F18" s="2"/>
      <c r="G18" s="2"/>
      <c r="H18" s="2"/>
      <c r="I18" s="2"/>
      <c r="J18" s="2"/>
      <c r="K18" s="2"/>
      <c r="L18" s="2"/>
      <c r="M18" s="2"/>
      <c r="N18" s="2"/>
      <c r="O18" s="2"/>
      <c r="P18" s="2"/>
      <c r="Q18" s="2"/>
    </row>
    <row r="19" spans="1:17">
      <c r="A19" s="8" t="s">
        <v>543</v>
      </c>
      <c r="B19" s="8">
        <v>71</v>
      </c>
      <c r="C19" s="9">
        <f>B19/B15</f>
        <v>0.986111111111111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544</v>
      </c>
      <c r="B22" s="4"/>
      <c r="C22" s="4"/>
      <c r="D22" s="4"/>
      <c r="E22" s="4"/>
      <c r="F22" s="4"/>
      <c r="G22" s="4"/>
      <c r="H22" s="4"/>
      <c r="I22" s="2"/>
      <c r="J22" s="2"/>
      <c r="K22" s="2"/>
      <c r="L22" s="2"/>
      <c r="M22" s="2"/>
      <c r="N22" s="2"/>
      <c r="O22" s="2"/>
      <c r="P22" s="2"/>
      <c r="Q22" s="2"/>
    </row>
    <row r="23" spans="1:17">
      <c r="A23" s="5" t="s">
        <v>0</v>
      </c>
      <c r="B23" s="5" t="s">
        <v>484</v>
      </c>
      <c r="C23" s="5" t="s">
        <v>485</v>
      </c>
      <c r="D23" s="5" t="s">
        <v>545</v>
      </c>
      <c r="E23" s="5" t="s">
        <v>546</v>
      </c>
      <c r="F23" s="5" t="s">
        <v>547</v>
      </c>
      <c r="G23" s="5" t="s">
        <v>496</v>
      </c>
      <c r="H23" s="5" t="s">
        <v>497</v>
      </c>
      <c r="I23" s="2"/>
      <c r="J23" s="2"/>
      <c r="K23" s="2"/>
      <c r="L23" s="2"/>
      <c r="M23" s="2"/>
      <c r="N23" s="2"/>
      <c r="O23" s="2"/>
      <c r="P23" s="2"/>
      <c r="Q23" s="2"/>
    </row>
    <row r="24" spans="1:17">
      <c r="A24" s="2" t="s">
        <v>294</v>
      </c>
      <c r="B24" s="2" t="s">
        <v>15</v>
      </c>
      <c r="C24" s="2" t="s">
        <v>17</v>
      </c>
      <c r="D24" s="2">
        <v>22</v>
      </c>
      <c r="E24" s="2">
        <v>23</v>
      </c>
      <c r="F24" s="2" t="s">
        <v>26</v>
      </c>
      <c r="G24" s="2" t="s">
        <v>145</v>
      </c>
      <c r="H24" s="2">
        <v>130</v>
      </c>
      <c r="I24" s="2"/>
      <c r="J24" s="2"/>
      <c r="K24" s="2"/>
      <c r="L24" s="2"/>
      <c r="M24" s="2"/>
      <c r="N24" s="2"/>
      <c r="O24" s="2"/>
      <c r="P24" s="2"/>
      <c r="Q24"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2026-08-17T11:53:20Z</dcterms:created>
  <dcterms:modified xsi:type="dcterms:W3CDTF">2026-08-17T11:53:39Z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2162B18EAA044ACEB72D8484D8046792_12</vt:lpwstr>
  </property>
  <property fmtid="{D5CDD505-2E9C-101B-9397-08002B2CF9AE}" pid="3" name="KSOProductBuildVer">
    <vt:lpwstr>2052-12.1.0.20305</vt:lpwstr>
  </property>
</Properties>
</file>